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F&amp;O)'!$R$1:$R$270</definedName>
  </definedNames>
  <calcPr calcId="124519"/>
</workbook>
</file>

<file path=xl/calcChain.xml><?xml version="1.0" encoding="utf-8"?>
<calcChain xmlns="http://schemas.openxmlformats.org/spreadsheetml/2006/main">
  <c r="L46" i="6"/>
  <c r="K46"/>
  <c r="L48"/>
  <c r="K48"/>
  <c r="M48" s="1"/>
  <c r="M46" l="1"/>
  <c r="L33" l="1"/>
  <c r="M33" s="1"/>
  <c r="K33"/>
  <c r="L31"/>
  <c r="K31"/>
  <c r="L30"/>
  <c r="K30"/>
  <c r="M31" l="1"/>
  <c r="M30"/>
  <c r="K254" l="1"/>
  <c r="L254" s="1"/>
  <c r="K253"/>
  <c r="L253" s="1"/>
  <c r="K252"/>
  <c r="L252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2"/>
  <c r="L232" s="1"/>
  <c r="K231"/>
  <c r="L231" s="1"/>
  <c r="F230"/>
  <c r="K230" s="1"/>
  <c r="L230" s="1"/>
  <c r="K229"/>
  <c r="L229" s="1"/>
  <c r="K228"/>
  <c r="L228" s="1"/>
  <c r="K227"/>
  <c r="L227" s="1"/>
  <c r="K226"/>
  <c r="L226" s="1"/>
  <c r="K225"/>
  <c r="L225" s="1"/>
  <c r="F224"/>
  <c r="F223"/>
  <c r="K223" s="1"/>
  <c r="L223" s="1"/>
  <c r="K222"/>
  <c r="L222" s="1"/>
  <c r="F221"/>
  <c r="K221" s="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3"/>
  <c r="L203" s="1"/>
  <c r="K202"/>
  <c r="L202" s="1"/>
  <c r="F201"/>
  <c r="K201" s="1"/>
  <c r="L201" s="1"/>
  <c r="K200"/>
  <c r="L200" s="1"/>
  <c r="K197"/>
  <c r="L197" s="1"/>
  <c r="K196"/>
  <c r="L196" s="1"/>
  <c r="K195"/>
  <c r="L195" s="1"/>
  <c r="K192"/>
  <c r="L192" s="1"/>
  <c r="K191"/>
  <c r="L191" s="1"/>
  <c r="K190"/>
  <c r="L190" s="1"/>
  <c r="K189"/>
  <c r="L189" s="1"/>
  <c r="K188"/>
  <c r="L188" s="1"/>
  <c r="K187"/>
  <c r="L187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3"/>
  <c r="L173" s="1"/>
  <c r="K171"/>
  <c r="L171" s="1"/>
  <c r="K169"/>
  <c r="L169" s="1"/>
  <c r="K168"/>
  <c r="L168" s="1"/>
  <c r="K167"/>
  <c r="L167" s="1"/>
  <c r="K165"/>
  <c r="L165" s="1"/>
  <c r="K164"/>
  <c r="L164" s="1"/>
  <c r="K163"/>
  <c r="L163" s="1"/>
  <c r="K162"/>
  <c r="K161"/>
  <c r="L161" s="1"/>
  <c r="K160"/>
  <c r="L160" s="1"/>
  <c r="K158"/>
  <c r="L158" s="1"/>
  <c r="K157"/>
  <c r="L157" s="1"/>
  <c r="K156"/>
  <c r="L156" s="1"/>
  <c r="K155"/>
  <c r="L155" s="1"/>
  <c r="K154"/>
  <c r="L154" s="1"/>
  <c r="F153"/>
  <c r="K153" s="1"/>
  <c r="L153" s="1"/>
  <c r="H152"/>
  <c r="K152" s="1"/>
  <c r="L152" s="1"/>
  <c r="K149"/>
  <c r="L149" s="1"/>
  <c r="K148"/>
  <c r="L148" s="1"/>
  <c r="K147"/>
  <c r="L147" s="1"/>
  <c r="K146"/>
  <c r="L146" s="1"/>
  <c r="K145"/>
  <c r="L145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H118"/>
  <c r="K118" s="1"/>
  <c r="L118" s="1"/>
  <c r="F117"/>
  <c r="K117" s="1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M7"/>
  <c r="D7" i="5"/>
  <c r="K6" i="4"/>
  <c r="K6" i="3"/>
  <c r="L6" i="2"/>
</calcChain>
</file>

<file path=xl/sharedStrings.xml><?xml version="1.0" encoding="utf-8"?>
<sst xmlns="http://schemas.openxmlformats.org/spreadsheetml/2006/main" count="2891" uniqueCount="1099">
  <si>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</si>
  <si>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</si>
  <si>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</si>
  <si>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</si>
  <si>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</si>
  <si>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</si>
  <si>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</si>
  <si>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</si>
  <si>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</si>
  <si>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</si>
  <si>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</si>
  <si>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</si>
  <si>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</si>
  <si>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</si>
  <si>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</si>
  <si>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</si>
  <si>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</si>
  <si>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</si>
  <si>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</si>
  <si>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</si>
  <si>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</si>
  <si>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</si>
  <si>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</si>
  <si>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</si>
  <si>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</si>
  <si>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</si>
  <si>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</si>
  <si>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</si>
  <si>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</si>
  <si>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</si>
  <si>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</si>
  <si>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</si>
  <si>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</si>
  <si>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</si>
  <si>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</si>
  <si>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</si>
  <si>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</si>
  <si>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</si>
  <si>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</si>
  <si>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</si>
  <si>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</si>
  <si>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</si>
  <si>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</si>
  <si>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</si>
  <si>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</si>
  <si>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</si>
  <si>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</si>
  <si>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</si>
  <si>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</si>
  <si>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</si>
  <si>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</si>
  <si>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</si>
  <si>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</si>
  <si>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</si>
  <si>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</si>
  <si>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</si>
  <si>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</si>
  <si>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</si>
  <si>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</si>
  <si>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</si>
  <si>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</si>
  <si>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</si>
  <si>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</si>
  <si>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</si>
  <si>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</si>
  <si>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</si>
  <si>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</si>
  <si>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</si>
  <si>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</si>
  <si>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</si>
  <si>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</si>
  <si>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</si>
  <si>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</si>
  <si>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</si>
  <si>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</si>
  <si>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</si>
  <si>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</si>
  <si>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</si>
  <si>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</si>
  <si>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</si>
  <si>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</si>
  <si>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</si>
  <si>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</si>
  <si>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</si>
  <si>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</si>
  <si>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</si>
  <si>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</si>
  <si>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</si>
  <si>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</si>
  <si>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</si>
  <si>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</si>
  <si>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</si>
  <si>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</si>
  <si>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</si>
  <si>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</si>
  <si>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</si>
  <si>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</si>
  <si>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</si>
  <si>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</si>
  <si>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</si>
  <si>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</si>
  <si>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</si>
  <si>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</si>
  <si>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</si>
  <si>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</si>
  <si>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</si>
  <si>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</si>
  <si>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</si>
  <si>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</si>
  <si>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</si>
  <si>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</si>
  <si>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</si>
  <si>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</si>
  <si>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</si>
  <si>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</si>
  <si>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</si>
  <si>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</si>
  <si>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</si>
  <si>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</si>
  <si>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</si>
  <si>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</si>
  <si>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</si>
  <si>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</si>
  <si>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</si>
  <si>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</si>
  <si>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</si>
  <si>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</si>
  <si>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</si>
  <si>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</si>
  <si>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</si>
  <si>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</si>
  <si>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</si>
  <si>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</si>
  <si>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</si>
  <si>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</si>
  <si>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</si>
  <si>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</si>
  <si>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</si>
  <si>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</si>
  <si>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</si>
  <si>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</si>
  <si>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</si>
  <si>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</si>
  <si>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</si>
  <si>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</si>
  <si>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</si>
  <si>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</si>
  <si>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</si>
  <si>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</si>
  <si>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</si>
  <si>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</si>
  <si>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</si>
  <si>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</si>
  <si>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</si>
  <si>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</si>
  <si>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</si>
  <si>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</si>
  <si>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</si>
  <si>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</si>
  <si>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</si>
  <si>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</si>
  <si>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</si>
  <si>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</si>
  <si>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</si>
  <si>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</si>
  <si>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</si>
  <si>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</si>
  <si>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</si>
  <si>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</si>
  <si>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</si>
  <si>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</si>
  <si>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</si>
  <si>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</si>
  <si>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</si>
  <si>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</si>
  <si>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</si>
  <si>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</si>
  <si>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</si>
  <si>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</si>
  <si>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</si>
  <si>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</si>
  <si>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</si>
  <si>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</si>
  <si>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</si>
  <si>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</si>
  <si>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</si>
  <si>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</si>
  <si>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</si>
  <si>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</si>
  <si>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</si>
  <si>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</si>
  <si>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</si>
  <si>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</si>
  <si>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</si>
  <si>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</si>
  <si>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</si>
  <si>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</si>
  <si>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</si>
  <si>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</si>
  <si>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</si>
  <si>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</si>
  <si>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</si>
  <si>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</si>
  <si>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</si>
  <si>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</si>
  <si>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</si>
  <si>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</si>
  <si>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</si>
  <si>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</si>
  <si>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</si>
  <si>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</si>
  <si>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</si>
  <si>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</si>
  <si>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</si>
  <si>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</si>
  <si>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</si>
  <si>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</si>
  <si>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</si>
  <si>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</si>
  <si>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</si>
  <si>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</si>
  <si>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</si>
  <si>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</si>
  <si>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</si>
  <si>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</si>
  <si>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</si>
  <si>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</si>
  <si>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</si>
  <si>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</si>
  <si>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</si>
  <si>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</si>
  <si>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</si>
  <si>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</si>
  <si>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</si>
  <si>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</si>
  <si>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</si>
  <si>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</si>
  <si>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</si>
  <si>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</si>
  <si>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</si>
  <si>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</si>
  <si>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</si>
  <si>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</si>
  <si>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</si>
  <si>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</si>
  <si>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</si>
  <si>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</si>
  <si>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</si>
  <si>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</si>
  <si>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</si>
  <si>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</si>
  <si>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</si>
  <si>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</si>
  <si>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</si>
  <si>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</si>
  <si>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</si>
  <si>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</si>
  <si>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</si>
  <si>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</si>
  <si>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</si>
  <si>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</si>
  <si>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</si>
  <si>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</si>
  <si>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</si>
  <si>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</si>
  <si>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</si>
  <si>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</si>
  <si>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</si>
  <si>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</si>
  <si>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</si>
  <si>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</si>
  <si>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</si>
  <si>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</si>
  <si>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</si>
  <si>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</si>
  <si>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</si>
  <si>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</si>
  <si>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</si>
  <si>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</si>
  <si>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</si>
  <si>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</si>
  <si>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</si>
  <si>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</si>
  <si>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</si>
  <si>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</si>
  <si>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</si>
  <si>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</si>
  <si>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</si>
  <si>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</si>
  <si>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</si>
  <si>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</si>
  <si>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</si>
  <si>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</si>
  <si>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</si>
  <si>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</si>
  <si>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</si>
  <si>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</si>
  <si>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</si>
  <si>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</si>
  <si>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</si>
  <si>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</si>
  <si>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</si>
  <si>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</si>
  <si>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</si>
  <si>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</si>
  <si>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</si>
  <si>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</si>
  <si>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</si>
  <si>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</si>
  <si>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</si>
  <si>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</si>
  <si>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</si>
  <si>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</si>
  <si>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</si>
  <si>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</si>
  <si>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</si>
  <si>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</si>
  <si>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</si>
  <si>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</si>
  <si>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</si>
  <si>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</si>
  <si>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</si>
  <si>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</si>
  <si>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</si>
  <si>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</si>
  <si>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</si>
  <si>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</si>
  <si>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</si>
  <si>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</si>
  <si>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</si>
  <si>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</si>
  <si>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</si>
  <si>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</si>
  <si>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</si>
  <si>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</si>
  <si>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</si>
  <si>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</si>
  <si>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</si>
  <si>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</si>
  <si>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</si>
  <si>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</si>
  <si>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</si>
  <si>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</si>
  <si>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</si>
  <si>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</si>
  <si>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</si>
  <si>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</si>
  <si>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</si>
  <si>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</si>
  <si>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</si>
  <si>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</si>
  <si>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</si>
  <si>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</si>
  <si>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</si>
  <si>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</si>
  <si>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</si>
  <si>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</si>
  <si>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</si>
  <si>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</si>
  <si>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</si>
  <si>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</si>
  <si>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</si>
  <si>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</si>
  <si>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</si>
  <si>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</si>
  <si>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</si>
  <si>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</si>
  <si>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</si>
  <si>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</si>
  <si>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</si>
  <si>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</si>
  <si>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</si>
  <si>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</si>
  <si>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</si>
  <si>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</si>
  <si>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</si>
  <si>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</si>
  <si>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</si>
  <si>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</si>
  <si>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</si>
  <si>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</si>
  <si>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</si>
  <si>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</si>
  <si>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</si>
  <si>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</si>
  <si>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</si>
  <si>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</si>
  <si>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</si>
  <si>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</si>
  <si>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</si>
  <si>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</si>
  <si>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</si>
  <si>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</si>
  <si>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</si>
  <si>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</si>
  <si>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</si>
  <si>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</si>
  <si>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</si>
  <si>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</si>
  <si>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</si>
  <si>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</si>
  <si>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</si>
  <si>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</si>
  <si>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</si>
  <si>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</si>
  <si>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</si>
  <si>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</si>
  <si>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</si>
  <si>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</si>
  <si>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</si>
  <si>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</si>
  <si>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</si>
  <si>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</si>
  <si>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</si>
  <si>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</si>
  <si>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</si>
  <si>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</si>
  <si>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</si>
  <si>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</si>
  <si>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</si>
  <si>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</si>
  <si>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</si>
  <si>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</si>
  <si>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</si>
  <si>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</si>
  <si>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</si>
  <si>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</si>
  <si>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</si>
  <si>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</si>
  <si>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</si>
  <si>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</si>
  <si>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</si>
  <si>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</si>
  <si>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</si>
  <si>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</si>
  <si>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</si>
  <si>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</si>
  <si>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</si>
  <si>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</si>
  <si>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</si>
  <si>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</si>
  <si>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</si>
  <si>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</si>
  <si>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</si>
  <si>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</si>
  <si>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</si>
  <si>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</si>
  <si>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</si>
  <si>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</si>
  <si>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</si>
  <si>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</si>
  <si>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</si>
  <si>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</si>
  <si>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</si>
  <si>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</si>
  <si>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</si>
  <si>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</si>
  <si>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</si>
  <si>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</si>
  <si>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</si>
  <si>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</si>
  <si>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</si>
  <si>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</si>
  <si>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</si>
  <si>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</si>
  <si>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</si>
  <si>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</si>
  <si>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</si>
  <si>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</si>
  <si>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</si>
  <si>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</si>
  <si>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</si>
  <si>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</si>
  <si>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</si>
  <si>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</si>
  <si>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</si>
  <si>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</si>
  <si>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</si>
  <si>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</si>
  <si>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</si>
  <si>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</si>
  <si>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</si>
  <si>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</si>
  <si>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</si>
  <si>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</si>
  <si>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</si>
  <si>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</si>
  <si>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</si>
  <si>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</si>
  <si>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</si>
  <si>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</si>
  <si>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</si>
  <si>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</si>
  <si>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</si>
  <si>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</si>
  <si>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</si>
  <si>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</si>
  <si>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</si>
  <si>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</si>
  <si>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</si>
  <si>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</si>
  <si>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</si>
  <si>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</si>
  <si>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</si>
  <si>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</si>
  <si>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</si>
  <si>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</si>
  <si>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</si>
  <si>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</si>
  <si>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</si>
  <si>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</si>
  <si>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</si>
  <si>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</si>
  <si>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</si>
  <si>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</si>
  <si>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</si>
  <si>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</si>
  <si>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</si>
  <si>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</si>
  <si>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</si>
  <si>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</si>
  <si>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</si>
  <si>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</si>
  <si>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</si>
  <si>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</si>
  <si>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</si>
  <si>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</si>
  <si>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</si>
  <si>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</si>
  <si>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</si>
  <si>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</si>
  <si>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</si>
  <si>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</si>
  <si>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</si>
  <si>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</si>
  <si>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</si>
  <si>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</si>
  <si>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</si>
  <si>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</si>
  <si>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</si>
  <si>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</si>
  <si>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</si>
  <si>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</si>
  <si>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</si>
  <si>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</si>
  <si>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</si>
  <si>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</si>
  <si>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</si>
  <si>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</si>
  <si>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</si>
  <si>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</si>
  <si>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</si>
  <si>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</si>
  <si>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</si>
  <si>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</si>
  <si>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</si>
  <si>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</si>
  <si>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</si>
  <si>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</si>
  <si>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</si>
  <si>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</si>
  <si>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</si>
  <si>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</si>
  <si>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</si>
  <si>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</si>
  <si>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</si>
  <si>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</si>
  <si>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</si>
  <si>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</si>
  <si>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</si>
  <si>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</si>
  <si>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</si>
  <si>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</si>
  <si>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</si>
  <si>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</si>
  <si>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</si>
  <si>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</si>
  <si>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</si>
  <si>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</si>
  <si>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</si>
  <si>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</si>
  <si>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</si>
  <si>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</si>
  <si>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</si>
  <si>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</si>
  <si>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</si>
  <si>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</si>
  <si>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</si>
  <si>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</si>
  <si>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</si>
  <si>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</si>
  <si>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</si>
  <si>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</si>
  <si>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</si>
  <si>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</si>
  <si>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</si>
  <si>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</si>
  <si>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</si>
  <si>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</si>
  <si>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</si>
  <si>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</si>
  <si>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</si>
  <si>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</si>
  <si>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</si>
  <si>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</si>
  <si>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</si>
  <si>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</si>
  <si>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</si>
  <si>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</si>
  <si>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</si>
  <si>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</si>
  <si>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</si>
  <si>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</si>
  <si>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</si>
  <si>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</si>
  <si>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</si>
  <si>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</si>
  <si>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</si>
  <si>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</si>
  <si>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</si>
  <si>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</si>
  <si>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</si>
  <si>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</si>
  <si>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</si>
  <si>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</si>
  <si>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</si>
  <si>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</si>
  <si>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</si>
  <si>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</si>
  <si>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</si>
  <si>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</si>
  <si>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</si>
  <si>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</si>
  <si>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</si>
  <si>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</si>
  <si>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</si>
  <si>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</si>
  <si>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</si>
  <si>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</si>
  <si>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</si>
  <si>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</si>
  <si>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</si>
  <si>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</si>
  <si>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</si>
  <si>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</si>
  <si>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</si>
  <si>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</si>
  <si>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</si>
  <si>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</si>
  <si>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</si>
  <si>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</si>
  <si>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</si>
  <si>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</si>
  <si>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</si>
  <si>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</si>
  <si>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</si>
  <si>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</si>
  <si>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</si>
  <si>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</si>
  <si>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</si>
  <si>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</si>
  <si>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</si>
  <si>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</si>
  <si>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</si>
  <si>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</si>
  <si>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</si>
  <si>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</si>
  <si>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</si>
  <si>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</si>
  <si>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</si>
  <si>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</si>
  <si>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</si>
  <si>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</si>
  <si>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</si>
  <si>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</si>
  <si>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</si>
  <si>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</si>
  <si>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</si>
  <si>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</si>
  <si>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</si>
  <si>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</si>
  <si>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</si>
  <si>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</si>
  <si>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</si>
  <si>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</si>
  <si>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</si>
  <si>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</si>
  <si>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</si>
  <si>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</si>
  <si>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</si>
  <si>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</si>
  <si>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</si>
  <si>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</si>
  <si>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</si>
  <si>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</si>
  <si>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</si>
  <si>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</si>
  <si>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</si>
  <si>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</si>
  <si>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</si>
  <si>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</si>
  <si>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</si>
  <si>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</si>
  <si>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</si>
  <si>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</si>
  <si>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</si>
  <si>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</si>
  <si>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</si>
  <si>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</si>
  <si>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</si>
  <si>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</si>
  <si>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</si>
  <si>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</si>
  <si>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</si>
  <si>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</si>
  <si>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</si>
  <si>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</si>
  <si>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</si>
  <si>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</si>
  <si>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</si>
  <si>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</si>
  <si>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</si>
  <si>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</si>
  <si>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</si>
  <si>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</si>
  <si>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</si>
  <si>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</si>
  <si>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</si>
  <si>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</si>
  <si>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</si>
  <si>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</si>
  <si>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</si>
  <si>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</si>
  <si>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</si>
  <si>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</si>
  <si>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</si>
  <si>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</si>
  <si>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</si>
  <si>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</si>
  <si>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</si>
  <si>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</si>
  <si>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</si>
  <si>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</si>
  <si>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</si>
  <si>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</si>
  <si>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</si>
  <si>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</si>
  <si>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</si>
  <si>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</si>
  <si>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</si>
  <si>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</si>
  <si>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</si>
  <si>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</si>
  <si>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</si>
  <si>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</si>
  <si>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</si>
  <si>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</si>
  <si>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</si>
  <si>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</si>
  <si>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</si>
  <si>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</si>
  <si>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</si>
  <si>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</si>
  <si>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</si>
  <si>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</si>
  <si>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</si>
  <si>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</si>
  <si>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</si>
  <si>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</si>
  <si>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</si>
  <si>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</si>
  <si>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</si>
  <si>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</si>
  <si>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</si>
  <si>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</si>
  <si>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</si>
  <si>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</si>
  <si>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</si>
  <si>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</si>
  <si>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</si>
  <si>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</si>
  <si>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</si>
  <si>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</si>
  <si>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</si>
  <si>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</si>
  <si>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</si>
  <si>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</si>
  <si>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</si>
  <si>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</si>
  <si>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</si>
  <si>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</si>
  <si>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</si>
  <si>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</si>
  <si>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</si>
  <si>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</si>
  <si>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</si>
  <si>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</si>
  <si>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</si>
  <si>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</si>
  <si>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</si>
  <si>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</si>
  <si>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</si>
  <si>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</si>
  <si>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</si>
  <si>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</si>
  <si>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</si>
  <si>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</si>
  <si>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</si>
  <si>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</si>
  <si>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</si>
  <si>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</si>
  <si>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</si>
  <si>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</si>
  <si>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</si>
  <si>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</si>
  <si>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</si>
  <si>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</si>
  <si>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</si>
  <si>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</si>
  <si>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</si>
  <si>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</si>
  <si>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</si>
  <si>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</si>
  <si>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</si>
  <si>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</si>
  <si>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</si>
  <si>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</si>
  <si>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</si>
  <si>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</si>
  <si>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</si>
  <si>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</si>
  <si>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</si>
  <si>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</si>
  <si>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</si>
  <si>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</si>
  <si>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</si>
  <si>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</si>
  <si>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</si>
  <si>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</si>
  <si>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</si>
  <si>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</si>
  <si>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</si>
  <si>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</si>
  <si>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</si>
  <si>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</si>
  <si>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</si>
  <si>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</si>
  <si>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</si>
  <si>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</si>
  <si>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</si>
  <si>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</si>
  <si>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</si>
  <si>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</si>
  <si>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</si>
  <si>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</si>
  <si>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</si>
  <si>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</si>
  <si>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</si>
  <si>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</si>
  <si>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</si>
  <si>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</si>
  <si>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</si>
  <si>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</si>
  <si>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</si>
  <si>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</si>
  <si>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</si>
  <si>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845-847</t>
  </si>
  <si>
    <t>1800-1850</t>
  </si>
  <si>
    <t>2180-2200</t>
  </si>
  <si>
    <t>1182.5-1197.5</t>
  </si>
  <si>
    <t>Profit of Rs.35/-</t>
  </si>
  <si>
    <t>AKSHAY RAJENDRABHAI OSWAL</t>
  </si>
  <si>
    <t>DML</t>
  </si>
  <si>
    <t>2-2.20</t>
  </si>
  <si>
    <t>4-4.50</t>
  </si>
  <si>
    <t>SHERWOOD SECURITIES PVT LTD</t>
  </si>
  <si>
    <t>OBIL</t>
  </si>
  <si>
    <t>MBL  &amp; CO. LIMITED</t>
  </si>
  <si>
    <t>.................</t>
  </si>
  <si>
    <t>ICICIGI AUG FUT</t>
  </si>
  <si>
    <t>1550-1560</t>
  </si>
  <si>
    <t>NIRMALACHINNA RANI</t>
  </si>
  <si>
    <t>SRESTHA</t>
  </si>
  <si>
    <t>VANDAMI ADVISORY LLP</t>
  </si>
  <si>
    <t>1572-1582</t>
  </si>
  <si>
    <t>1200-1210</t>
  </si>
  <si>
    <t>ANUROOP</t>
  </si>
  <si>
    <t>DEVHARI</t>
  </si>
  <si>
    <t>INTELLECT STOCK BROKING LIMITED</t>
  </si>
  <si>
    <t>FOCUS</t>
  </si>
  <si>
    <t>INDINFO</t>
  </si>
  <si>
    <t>MNIL</t>
  </si>
  <si>
    <t>OZONEWORLD</t>
  </si>
  <si>
    <t>PIONEEREMB</t>
  </si>
  <si>
    <t>Pioneer Embroideries Limi</t>
  </si>
  <si>
    <t>OLGA TRADING PRIVATE LIMITED</t>
  </si>
  <si>
    <t>URJA</t>
  </si>
  <si>
    <t>Urja Global Limited</t>
  </si>
  <si>
    <t>TOPGAIN FINANCE PRIVATE LIMITED</t>
  </si>
  <si>
    <t>VIVIDHA</t>
  </si>
  <si>
    <t>Visagar Polytex Ltd</t>
  </si>
  <si>
    <t>HINDUNILVR AUG FUT</t>
  </si>
  <si>
    <t>2337-2343</t>
  </si>
  <si>
    <t>2430-2450</t>
  </si>
  <si>
    <t>160-165</t>
  </si>
  <si>
    <t>184-185</t>
  </si>
  <si>
    <t>195-197</t>
  </si>
  <si>
    <t>710-720</t>
  </si>
  <si>
    <t>780-800</t>
  </si>
  <si>
    <t>SBIN AUG FUT</t>
  </si>
  <si>
    <t>LT AUG FUT</t>
  </si>
  <si>
    <t>1615-1618</t>
  </si>
  <si>
    <t>1650-1660</t>
  </si>
  <si>
    <t>BERGEPAINT AUG FUT</t>
  </si>
  <si>
    <t>848-850</t>
  </si>
  <si>
    <t>HIGHENE</t>
  </si>
  <si>
    <t>KAPASHI</t>
  </si>
  <si>
    <t>DIPAKKUMAR CHIMANLAL SHAH</t>
  </si>
  <si>
    <t>INDRAVADAN MEHTA</t>
  </si>
  <si>
    <t>KAPILRAJ</t>
  </si>
  <si>
    <t>NEERAJ HANDA</t>
  </si>
  <si>
    <t>KRYPTONQ</t>
  </si>
  <si>
    <t>N ESWARA RAO</t>
  </si>
  <si>
    <t>KABIR SHRAN DAGAR HUF</t>
  </si>
  <si>
    <t>NEWLIGHT</t>
  </si>
  <si>
    <t>BOND STREET JEWELLERS (L.L.C)</t>
  </si>
  <si>
    <t>TEJASNET</t>
  </si>
  <si>
    <t>PANATONE FINVEST LIMITED</t>
  </si>
  <si>
    <t>VISAGAR</t>
  </si>
  <si>
    <t>ASTRON</t>
  </si>
  <si>
    <t>Astron Paper Bord Mil Ltd</t>
  </si>
  <si>
    <t>APPLE WEIGHINFRA LIMITED .</t>
  </si>
  <si>
    <t>CORALFINAC</t>
  </si>
  <si>
    <t>Coral India Fin &amp; Hous Lt</t>
  </si>
  <si>
    <t>VAIBHAV RAJENDRA DOSHI</t>
  </si>
  <si>
    <t>MARINE</t>
  </si>
  <si>
    <t>Marine Electrical (I) Ltd</t>
  </si>
  <si>
    <t>DSML</t>
  </si>
  <si>
    <t>Debock Sale Marketing Ltd</t>
  </si>
  <si>
    <t>TILOKCHAND MANAKLAL KOTHARI</t>
  </si>
  <si>
    <t>Profit of Rs.50.5/-</t>
  </si>
  <si>
    <t>MIRZAINT</t>
  </si>
  <si>
    <t>63-63.6</t>
  </si>
  <si>
    <t>70-72</t>
  </si>
  <si>
    <t>Loss of Rs.16.5/-</t>
  </si>
  <si>
    <t>568-571</t>
  </si>
  <si>
    <t>595-605</t>
  </si>
  <si>
    <t>304.5-306.5</t>
  </si>
  <si>
    <t>320-322</t>
  </si>
  <si>
    <t xml:space="preserve">AEGISCHEM </t>
  </si>
  <si>
    <t>Loss of Rs.31/-</t>
  </si>
  <si>
    <t>1STCUS</t>
  </si>
  <si>
    <t>BINA ASHNI SUCHDEV</t>
  </si>
  <si>
    <t>VSL SECURITIES PVT LTD</t>
  </si>
  <si>
    <t>ACEMEN</t>
  </si>
  <si>
    <t>NEERAJ</t>
  </si>
  <si>
    <t>JAYANTA RAY CHOUDHURY</t>
  </si>
  <si>
    <t>ADORFO</t>
  </si>
  <si>
    <t>MALABAR INDIA FUND LIMITED</t>
  </si>
  <si>
    <t>AFEL</t>
  </si>
  <si>
    <t>MUSKAN AGARWAL</t>
  </si>
  <si>
    <t>RAUNAK AGARWAL</t>
  </si>
  <si>
    <t>AIML</t>
  </si>
  <si>
    <t>SHAH NISHITH</t>
  </si>
  <si>
    <t>FE ENERGITECH PRIVATE LIMITED</t>
  </si>
  <si>
    <t>ANG</t>
  </si>
  <si>
    <t>WAYS VINIMAY PRIVATE LIMITED</t>
  </si>
  <si>
    <t>SHIVAAY TRADING COMPANY</t>
  </si>
  <si>
    <t>ATHCON</t>
  </si>
  <si>
    <t>VIJAYKUMAR GOVIND HEGDE</t>
  </si>
  <si>
    <t>TARACHAND KOTHARI HUF</t>
  </si>
  <si>
    <t>EARUM</t>
  </si>
  <si>
    <t>RAJESHBHAI BHAGATBHAI KESHWALA</t>
  </si>
  <si>
    <t>VIJAY MAYAPPA CHANDANSHIVE</t>
  </si>
  <si>
    <t>MOHAMMEDAARIF MEMON</t>
  </si>
  <si>
    <t>ZUBER GULAMKADAR DERDIWALA</t>
  </si>
  <si>
    <t>HITECHWIND</t>
  </si>
  <si>
    <t>SHAHZAD SHAMSHERKHAN PATHAN</t>
  </si>
  <si>
    <t>MANISHKHARE</t>
  </si>
  <si>
    <t>INTERDIGI</t>
  </si>
  <si>
    <t>SHRIRAM CREDIT COMPANY LIMITED</t>
  </si>
  <si>
    <t>AMISHABEN MANISHBHAI MEHTA</t>
  </si>
  <si>
    <t>ANIL NAGPAL</t>
  </si>
  <si>
    <t>NAVESH NARULA</t>
  </si>
  <si>
    <t>NISHA SINGH</t>
  </si>
  <si>
    <t>LOKENDRA SINGH</t>
  </si>
  <si>
    <t>PRATIBHA</t>
  </si>
  <si>
    <t>MEENA KOHLI</t>
  </si>
  <si>
    <t>LKPFIN</t>
  </si>
  <si>
    <t>AUTHUM INVESTMENT &amp; INFRASTRUCTURE LIMITED</t>
  </si>
  <si>
    <t>MAXIMUS</t>
  </si>
  <si>
    <t>ESCORP ASSET MANAGEMENT LIMITED</t>
  </si>
  <si>
    <t>NAVIGANT</t>
  </si>
  <si>
    <t>ARNOLD HOLDINGS LIMITED</t>
  </si>
  <si>
    <t>IRIS BUSINESS SOLUTIONS PRIVATE LIMITED</t>
  </si>
  <si>
    <t>AL HYAAT OVERSEAS TRADING -F.Z.C</t>
  </si>
  <si>
    <t>NIBE</t>
  </si>
  <si>
    <t>THOMAS KALAIMANI</t>
  </si>
  <si>
    <t>OCTAVIUSPL</t>
  </si>
  <si>
    <t>SURESH GAUR</t>
  </si>
  <si>
    <t>OMKARCHEM</t>
  </si>
  <si>
    <t>BP EQUITIES PVT. LTD.</t>
  </si>
  <si>
    <t>MILLENNIUM STOCK BROKING PVT LTD</t>
  </si>
  <si>
    <t>ONTIC</t>
  </si>
  <si>
    <t>SURESHKUMAR GHORDHANDAS PATEL</t>
  </si>
  <si>
    <t>MANISH RAMESHBHAI PATEL</t>
  </si>
  <si>
    <t>PIFL</t>
  </si>
  <si>
    <t>PADAMCHAND BHAVARLAL DHOOT</t>
  </si>
  <si>
    <t>PRANAVSP</t>
  </si>
  <si>
    <t>ALMONDZ GLOBAL SECURITIES LIMITED.</t>
  </si>
  <si>
    <t>AMRUIT PROMOTERS AND FINANCE LLP</t>
  </si>
  <si>
    <t>PROFINC</t>
  </si>
  <si>
    <t>SEEMA AGGARWAL</t>
  </si>
  <si>
    <t>REFNOL</t>
  </si>
  <si>
    <t>VIJAY KUMAR JAIN</t>
  </si>
  <si>
    <t>KAJAL JAIN</t>
  </si>
  <si>
    <t>SIMPLEXCAS</t>
  </si>
  <si>
    <t>AAMIRANJUMSAEEDAHMAD</t>
  </si>
  <si>
    <t>SOLISMAR</t>
  </si>
  <si>
    <t>GOURAV SIKKA</t>
  </si>
  <si>
    <t>VIDISA TEXTILES PVT LTD</t>
  </si>
  <si>
    <t>SUNRETAIL</t>
  </si>
  <si>
    <t>HITESH HARILAL ASHRA</t>
  </si>
  <si>
    <t>VEERENRGY</t>
  </si>
  <si>
    <t>VETCHA INDIRA KUMARI</t>
  </si>
  <si>
    <t>VISESHINFO</t>
  </si>
  <si>
    <t>GLOBE FINCAP LIMITED</t>
  </si>
  <si>
    <t>VKJINFRA</t>
  </si>
  <si>
    <t>ROHIT .</t>
  </si>
  <si>
    <t>ZEAL</t>
  </si>
  <si>
    <t>NNM SECURITIES PVT LTD</t>
  </si>
  <si>
    <t>ALANKIT</t>
  </si>
  <si>
    <t>Alankit Limited</t>
  </si>
  <si>
    <t>JAINAM SHARE CONSULTANTS PVT LTD</t>
  </si>
  <si>
    <t>JILESH NAVIN CHHEDA</t>
  </si>
  <si>
    <t>ALPHAGEO</t>
  </si>
  <si>
    <t>Alphageo (India) Limited</t>
  </si>
  <si>
    <t>Bliss GVS Pharma Ltd</t>
  </si>
  <si>
    <t>XTX MARKETS LLP</t>
  </si>
  <si>
    <t>DEEPINDS</t>
  </si>
  <si>
    <t>Deep Industries Limited</t>
  </si>
  <si>
    <t>CARE WEALTH ADVISORS LLP .</t>
  </si>
  <si>
    <t>DENORA</t>
  </si>
  <si>
    <t>De Nora India Limited</t>
  </si>
  <si>
    <t>BASAVARAJ CHANNAPPA MAHASHETTI</t>
  </si>
  <si>
    <t>GLOBE</t>
  </si>
  <si>
    <t>Globe Textiles (I) Ltd.</t>
  </si>
  <si>
    <t>IZMO</t>
  </si>
  <si>
    <t>IZMO Limited</t>
  </si>
  <si>
    <t>KOLTEPATIL</t>
  </si>
  <si>
    <t>Kolte - Patil Developers</t>
  </si>
  <si>
    <t>LIBAS</t>
  </si>
  <si>
    <t>Libas Consu Products Ltd</t>
  </si>
  <si>
    <t>VISA CAPITAL PARTNERS</t>
  </si>
  <si>
    <t>Omkar Spl Chem Ltd</t>
  </si>
  <si>
    <t>PDPL</t>
  </si>
  <si>
    <t>Parenteral Drugs Ltd</t>
  </si>
  <si>
    <t>SANTOSH ESTATES</t>
  </si>
  <si>
    <t>PERFECT</t>
  </si>
  <si>
    <t>Perfect Infraengineer Ltd</t>
  </si>
  <si>
    <t>MANAN RAJENDRA DOSHI</t>
  </si>
  <si>
    <t>PURVI  MANAN  DOSHI</t>
  </si>
  <si>
    <t>SELAN</t>
  </si>
  <si>
    <t>Selan Exploration Technol</t>
  </si>
  <si>
    <t>STEELXIND</t>
  </si>
  <si>
    <t>Steel Exchange India Ltd</t>
  </si>
  <si>
    <t>M/S. PRARTHANA ENTERPRISES</t>
  </si>
  <si>
    <t>ANKIT KOTHARI</t>
  </si>
  <si>
    <t>AGARWAL GIRDHARILAL</t>
  </si>
  <si>
    <t>Tejas Networks Limited</t>
  </si>
  <si>
    <t>UFO</t>
  </si>
  <si>
    <t>UFO Moviez India Ltd.</t>
  </si>
  <si>
    <t>VAIBHAV STOCK AND DERIVATIVES BROKING PRIVATE LIMITED</t>
  </si>
  <si>
    <t>Ujjivan Fin. Servc. Ltd.</t>
  </si>
  <si>
    <t>TT EMERGING MARKETS UNCONSTRAINED FUND</t>
  </si>
  <si>
    <t>VERTOZ</t>
  </si>
  <si>
    <t>Vertoz Advertising Ltd</t>
  </si>
  <si>
    <t>GOENKA BUSINESS &amp; FINANCE LIMITED</t>
  </si>
  <si>
    <t>SHREE GAJRAJ FINLEASE PRIVATE LIMITED</t>
  </si>
  <si>
    <t>MOUNTAIN VENTURES</t>
  </si>
  <si>
    <t>MAHIMTURA NISHANT MITRASEN</t>
  </si>
  <si>
    <t>PATELENG</t>
  </si>
  <si>
    <t>Patel Engineering Limited</t>
  </si>
  <si>
    <t>PTC INDIA FINANCIAL SERVICES LIMITED</t>
  </si>
  <si>
    <t>CANARA BANK</t>
  </si>
  <si>
    <t>KEJRIWAL HOLDINGS</t>
  </si>
  <si>
    <t>MANAN RAJENDRA DOSHI (HUF)</t>
  </si>
  <si>
    <t>SALSTEEL</t>
  </si>
  <si>
    <t>S.A.L. Steel Ltd.</t>
  </si>
  <si>
    <t>KAUSHIK SHAH SHARES &amp; SECURITIES PVT LTD</t>
  </si>
  <si>
    <t>YASHOVARDHAN SINHA HUF</t>
  </si>
  <si>
    <t>ATUL GOEL</t>
  </si>
  <si>
    <t>SAMENA SPECTRUM CO</t>
  </si>
  <si>
    <t>ALENA PRIVATE LIMITED</t>
  </si>
  <si>
    <t>Visesh Infotecnics Limite</t>
  </si>
  <si>
    <t>GLOBE FINCAP LTD</t>
  </si>
  <si>
    <t>PATALIPUTRA INTERNATIONAL LIMITED</t>
  </si>
  <si>
    <t>ZOTA</t>
  </si>
  <si>
    <t>Zota Health Care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</si>
</sst>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5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2" fontId="36" fillId="17" borderId="1" xfId="0" applyNumberFormat="1" applyFont="1" applyFill="1" applyBorder="1" applyAlignment="1">
      <alignment horizontal="center" vertical="center"/>
    </xf>
    <xf numFmtId="10" fontId="36" fillId="17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43" fontId="35" fillId="2" borderId="3" xfId="0" applyNumberFormat="1" applyFont="1" applyFill="1" applyBorder="1" applyAlignment="1">
      <alignment horizontal="center" vertical="top"/>
    </xf>
    <xf numFmtId="0" fontId="35" fillId="2" borderId="4" xfId="0" applyFont="1" applyFill="1" applyBorder="1" applyAlignment="1">
      <alignment horizontal="center" vertical="top"/>
    </xf>
    <xf numFmtId="43" fontId="35" fillId="2" borderId="2" xfId="0" applyNumberFormat="1" applyFont="1" applyFill="1" applyBorder="1" applyAlignment="1">
      <alignment horizontal="center" vertical="top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center"/>
    </xf>
    <xf numFmtId="43" fontId="1" fillId="2" borderId="24" xfId="0" applyNumberFormat="1" applyFont="1" applyFill="1" applyBorder="1" applyAlignment="1">
      <alignment horizontal="center" vertical="top"/>
    </xf>
    <xf numFmtId="0" fontId="35" fillId="2" borderId="22" xfId="0" applyFont="1" applyFill="1" applyBorder="1" applyAlignment="1">
      <alignment horizontal="center" vertical="center"/>
    </xf>
    <xf numFmtId="43" fontId="35" fillId="2" borderId="22" xfId="0" applyNumberFormat="1" applyFont="1" applyFill="1" applyBorder="1" applyAlignment="1">
      <alignment horizontal="center" vertical="top"/>
    </xf>
    <xf numFmtId="16" fontId="36" fillId="14" borderId="1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6" fillId="2" borderId="2" xfId="0" applyFont="1" applyFill="1" applyBorder="1" applyAlignment="1">
      <alignment horizontal="center" vertical="center"/>
    </xf>
    <xf numFmtId="1" fontId="35" fillId="15" borderId="2" xfId="0" applyNumberFormat="1" applyFont="1" applyFill="1" applyBorder="1" applyAlignment="1">
      <alignment horizontal="center" vertical="center"/>
    </xf>
    <xf numFmtId="165" fontId="35" fillId="15" borderId="2" xfId="0" applyNumberFormat="1" applyFont="1" applyFill="1" applyBorder="1" applyAlignment="1">
      <alignment horizontal="center" vertical="center"/>
    </xf>
    <xf numFmtId="166" fontId="35" fillId="15" borderId="2" xfId="0" applyNumberFormat="1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left"/>
    </xf>
    <xf numFmtId="0" fontId="35" fillId="15" borderId="2" xfId="0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10" fontId="36" fillId="17" borderId="2" xfId="0" applyNumberFormat="1" applyFont="1" applyFill="1" applyBorder="1" applyAlignment="1">
      <alignment horizontal="center" vertical="center" wrapText="1"/>
    </xf>
    <xf numFmtId="16" fontId="37" fillId="17" borderId="2" xfId="0" applyNumberFormat="1" applyFont="1" applyFill="1" applyBorder="1" applyAlignment="1">
      <alignment horizontal="center" vertical="center"/>
    </xf>
    <xf numFmtId="1" fontId="35" fillId="2" borderId="15" xfId="0" applyNumberFormat="1" applyFont="1" applyFill="1" applyBorder="1" applyAlignment="1">
      <alignment horizontal="center" vertical="center"/>
    </xf>
    <xf numFmtId="166" fontId="35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left"/>
    </xf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1" fontId="35" fillId="15" borderId="22" xfId="0" applyNumberFormat="1" applyFont="1" applyFill="1" applyBorder="1" applyAlignment="1">
      <alignment horizontal="center" vertical="center"/>
    </xf>
    <xf numFmtId="166" fontId="35" fillId="15" borderId="22" xfId="0" applyNumberFormat="1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left"/>
    </xf>
    <xf numFmtId="0" fontId="35" fillId="15" borderId="22" xfId="0" applyFont="1" applyFill="1" applyBorder="1" applyAlignment="1">
      <alignment horizontal="center" vertical="center"/>
    </xf>
    <xf numFmtId="0" fontId="36" fillId="17" borderId="22" xfId="0" applyFont="1" applyFill="1" applyBorder="1" applyAlignment="1">
      <alignment horizontal="center" vertical="center"/>
    </xf>
    <xf numFmtId="2" fontId="36" fillId="17" borderId="22" xfId="0" applyNumberFormat="1" applyFont="1" applyFill="1" applyBorder="1" applyAlignment="1">
      <alignment horizontal="center" vertical="center"/>
    </xf>
    <xf numFmtId="10" fontId="36" fillId="17" borderId="22" xfId="0" applyNumberFormat="1" applyFont="1" applyFill="1" applyBorder="1" applyAlignment="1">
      <alignment horizontal="center" vertical="center" wrapText="1"/>
    </xf>
    <xf numFmtId="16" fontId="37" fillId="17" borderId="22" xfId="0" applyNumberFormat="1" applyFont="1" applyFill="1" applyBorder="1" applyAlignment="1">
      <alignment horizontal="center" vertical="center"/>
    </xf>
    <xf numFmtId="0" fontId="0" fillId="18" borderId="22" xfId="0" applyFont="1" applyFill="1" applyBorder="1" applyAlignment="1"/>
    <xf numFmtId="0" fontId="35" fillId="2" borderId="15" xfId="0" applyFont="1" applyFill="1" applyBorder="1"/>
    <xf numFmtId="0" fontId="36" fillId="2" borderId="18" xfId="0" applyFont="1" applyFill="1" applyBorder="1" applyAlignment="1">
      <alignment horizontal="center" vertical="center"/>
    </xf>
    <xf numFmtId="2" fontId="36" fillId="2" borderId="18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44411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44411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2" t="s">
        <v>16</v>
      </c>
      <c r="B9" s="394" t="s">
        <v>17</v>
      </c>
      <c r="C9" s="394" t="s">
        <v>18</v>
      </c>
      <c r="D9" s="394" t="s">
        <v>19</v>
      </c>
      <c r="E9" s="26" t="s">
        <v>20</v>
      </c>
      <c r="F9" s="26" t="s">
        <v>21</v>
      </c>
      <c r="G9" s="389" t="s">
        <v>22</v>
      </c>
      <c r="H9" s="390"/>
      <c r="I9" s="391"/>
      <c r="J9" s="389" t="s">
        <v>23</v>
      </c>
      <c r="K9" s="390"/>
      <c r="L9" s="391"/>
      <c r="M9" s="26"/>
      <c r="N9" s="27"/>
      <c r="O9" s="27"/>
      <c r="P9" s="27"/>
    </row>
    <row r="10" spans="1:16" ht="59.25" customHeight="1">
      <c r="A10" s="393"/>
      <c r="B10" s="395"/>
      <c r="C10" s="395"/>
      <c r="D10" s="39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34825.85</v>
      </c>
      <c r="F11" s="35">
        <v>34830.416666666664</v>
      </c>
      <c r="G11" s="36">
        <v>34673.683333333327</v>
      </c>
      <c r="H11" s="36">
        <v>34521.516666666663</v>
      </c>
      <c r="I11" s="36">
        <v>34364.783333333326</v>
      </c>
      <c r="J11" s="36">
        <v>34982.583333333328</v>
      </c>
      <c r="K11" s="36">
        <v>35139.316666666666</v>
      </c>
      <c r="L11" s="36">
        <v>35291.48333333333</v>
      </c>
      <c r="M11" s="37">
        <v>34987.15</v>
      </c>
      <c r="N11" s="37">
        <v>34678.25</v>
      </c>
      <c r="O11" s="38">
        <v>2182325</v>
      </c>
      <c r="P11" s="39">
        <v>8.8760473851488015E-3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15909</v>
      </c>
      <c r="F12" s="40">
        <v>15889.4</v>
      </c>
      <c r="G12" s="41">
        <v>15860.599999999999</v>
      </c>
      <c r="H12" s="41">
        <v>15812.199999999999</v>
      </c>
      <c r="I12" s="41">
        <v>15783.399999999998</v>
      </c>
      <c r="J12" s="41">
        <v>15937.8</v>
      </c>
      <c r="K12" s="41">
        <v>15966.599999999999</v>
      </c>
      <c r="L12" s="41">
        <v>16015</v>
      </c>
      <c r="M12" s="31">
        <v>15918.2</v>
      </c>
      <c r="N12" s="31">
        <v>15841</v>
      </c>
      <c r="O12" s="42">
        <v>11409650</v>
      </c>
      <c r="P12" s="43">
        <v>0.10726537821405523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16607</v>
      </c>
      <c r="F13" s="40">
        <v>16604.183333333334</v>
      </c>
      <c r="G13" s="41">
        <v>16533.366666666669</v>
      </c>
      <c r="H13" s="41">
        <v>16459.733333333334</v>
      </c>
      <c r="I13" s="41">
        <v>16388.916666666668</v>
      </c>
      <c r="J13" s="41">
        <v>16677.816666666669</v>
      </c>
      <c r="K13" s="41">
        <v>16748.633333333335</v>
      </c>
      <c r="L13" s="41">
        <v>16822.26666666667</v>
      </c>
      <c r="M13" s="31">
        <v>16675</v>
      </c>
      <c r="N13" s="31">
        <v>16530.55</v>
      </c>
      <c r="O13" s="42">
        <v>3320</v>
      </c>
      <c r="P13" s="43">
        <v>6.4102564102564097E-2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950.3</v>
      </c>
      <c r="F14" s="40">
        <v>948.30000000000007</v>
      </c>
      <c r="G14" s="41">
        <v>932.60000000000014</v>
      </c>
      <c r="H14" s="41">
        <v>914.90000000000009</v>
      </c>
      <c r="I14" s="41">
        <v>899.20000000000016</v>
      </c>
      <c r="J14" s="41">
        <v>966.00000000000011</v>
      </c>
      <c r="K14" s="41">
        <v>981.70000000000016</v>
      </c>
      <c r="L14" s="41">
        <v>999.40000000000009</v>
      </c>
      <c r="M14" s="31">
        <v>964</v>
      </c>
      <c r="N14" s="31">
        <v>930.6</v>
      </c>
      <c r="O14" s="42">
        <v>2697900</v>
      </c>
      <c r="P14" s="43">
        <v>-1.1214953271028037E-2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225.1</v>
      </c>
      <c r="F15" s="40">
        <v>225.98333333333335</v>
      </c>
      <c r="G15" s="41">
        <v>221.2166666666667</v>
      </c>
      <c r="H15" s="41">
        <v>217.33333333333334</v>
      </c>
      <c r="I15" s="41">
        <v>212.56666666666669</v>
      </c>
      <c r="J15" s="41">
        <v>229.8666666666667</v>
      </c>
      <c r="K15" s="41">
        <v>234.63333333333335</v>
      </c>
      <c r="L15" s="41">
        <v>238.51666666666671</v>
      </c>
      <c r="M15" s="31">
        <v>230.75</v>
      </c>
      <c r="N15" s="31">
        <v>222.1</v>
      </c>
      <c r="O15" s="42">
        <v>10790000</v>
      </c>
      <c r="P15" s="43">
        <v>-4.7509754418177647E-2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2427.35</v>
      </c>
      <c r="F16" s="40">
        <v>2415.3666666666668</v>
      </c>
      <c r="G16" s="41">
        <v>2398.3833333333337</v>
      </c>
      <c r="H16" s="41">
        <v>2369.416666666667</v>
      </c>
      <c r="I16" s="41">
        <v>2352.4333333333338</v>
      </c>
      <c r="J16" s="41">
        <v>2444.3333333333335</v>
      </c>
      <c r="K16" s="41">
        <v>2461.3166666666671</v>
      </c>
      <c r="L16" s="41">
        <v>2490.2833333333333</v>
      </c>
      <c r="M16" s="31">
        <v>2432.35</v>
      </c>
      <c r="N16" s="31">
        <v>2386.4</v>
      </c>
      <c r="O16" s="42">
        <v>2998500</v>
      </c>
      <c r="P16" s="43">
        <v>-6.1319191249585682E-3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1443.55</v>
      </c>
      <c r="F17" s="40">
        <v>1440.9833333333336</v>
      </c>
      <c r="G17" s="41">
        <v>1431.9666666666672</v>
      </c>
      <c r="H17" s="41">
        <v>1420.3833333333337</v>
      </c>
      <c r="I17" s="41">
        <v>1411.3666666666672</v>
      </c>
      <c r="J17" s="41">
        <v>1452.5666666666671</v>
      </c>
      <c r="K17" s="41">
        <v>1461.5833333333335</v>
      </c>
      <c r="L17" s="41">
        <v>1473.166666666667</v>
      </c>
      <c r="M17" s="31">
        <v>1450</v>
      </c>
      <c r="N17" s="31">
        <v>1429.4</v>
      </c>
      <c r="O17" s="42">
        <v>14489000</v>
      </c>
      <c r="P17" s="43">
        <v>1.2862635442153093E-2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695.4</v>
      </c>
      <c r="F18" s="40">
        <v>689.75</v>
      </c>
      <c r="G18" s="41">
        <v>680.65</v>
      </c>
      <c r="H18" s="41">
        <v>665.9</v>
      </c>
      <c r="I18" s="41">
        <v>656.8</v>
      </c>
      <c r="J18" s="41">
        <v>704.5</v>
      </c>
      <c r="K18" s="41">
        <v>713.59999999999991</v>
      </c>
      <c r="L18" s="41">
        <v>728.35</v>
      </c>
      <c r="M18" s="31">
        <v>698.85</v>
      </c>
      <c r="N18" s="31">
        <v>675</v>
      </c>
      <c r="O18" s="42">
        <v>85672500</v>
      </c>
      <c r="P18" s="43">
        <v>1.4055749541338699E-2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3488.1</v>
      </c>
      <c r="F19" s="40">
        <v>3478.5</v>
      </c>
      <c r="G19" s="41">
        <v>3449.6</v>
      </c>
      <c r="H19" s="41">
        <v>3411.1</v>
      </c>
      <c r="I19" s="41">
        <v>3382.2</v>
      </c>
      <c r="J19" s="41">
        <v>3517</v>
      </c>
      <c r="K19" s="41">
        <v>3545.8999999999996</v>
      </c>
      <c r="L19" s="41">
        <v>3584.4</v>
      </c>
      <c r="M19" s="31">
        <v>3507.4</v>
      </c>
      <c r="N19" s="31">
        <v>3440</v>
      </c>
      <c r="O19" s="42">
        <v>537400</v>
      </c>
      <c r="P19" s="43">
        <v>1.3962264150943397E-2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721.75</v>
      </c>
      <c r="F20" s="40">
        <v>723.33333333333337</v>
      </c>
      <c r="G20" s="41">
        <v>718.2166666666667</v>
      </c>
      <c r="H20" s="41">
        <v>714.68333333333328</v>
      </c>
      <c r="I20" s="41">
        <v>709.56666666666661</v>
      </c>
      <c r="J20" s="41">
        <v>726.86666666666679</v>
      </c>
      <c r="K20" s="41">
        <v>731.98333333333335</v>
      </c>
      <c r="L20" s="41">
        <v>735.51666666666688</v>
      </c>
      <c r="M20" s="31">
        <v>728.45</v>
      </c>
      <c r="N20" s="31">
        <v>719.8</v>
      </c>
      <c r="O20" s="42">
        <v>9910000</v>
      </c>
      <c r="P20" s="43">
        <v>1.0296666326842695E-2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418.5</v>
      </c>
      <c r="F21" s="40">
        <v>416.13333333333338</v>
      </c>
      <c r="G21" s="41">
        <v>412.91666666666674</v>
      </c>
      <c r="H21" s="41">
        <v>407.33333333333337</v>
      </c>
      <c r="I21" s="41">
        <v>404.11666666666673</v>
      </c>
      <c r="J21" s="41">
        <v>421.71666666666675</v>
      </c>
      <c r="K21" s="41">
        <v>424.93333333333334</v>
      </c>
      <c r="L21" s="41">
        <v>430.51666666666677</v>
      </c>
      <c r="M21" s="31">
        <v>419.35</v>
      </c>
      <c r="N21" s="31">
        <v>410.55</v>
      </c>
      <c r="O21" s="42">
        <v>14892000</v>
      </c>
      <c r="P21" s="43">
        <v>3.639304488475536E-3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784.9</v>
      </c>
      <c r="F22" s="40">
        <v>786.75</v>
      </c>
      <c r="G22" s="41">
        <v>778.35</v>
      </c>
      <c r="H22" s="41">
        <v>771.80000000000007</v>
      </c>
      <c r="I22" s="41">
        <v>763.40000000000009</v>
      </c>
      <c r="J22" s="41">
        <v>793.3</v>
      </c>
      <c r="K22" s="41">
        <v>801.7</v>
      </c>
      <c r="L22" s="41">
        <v>808.24999999999989</v>
      </c>
      <c r="M22" s="31">
        <v>795.15</v>
      </c>
      <c r="N22" s="31">
        <v>780.2</v>
      </c>
      <c r="O22" s="42">
        <v>2230250</v>
      </c>
      <c r="P22" s="43">
        <v>5.7918079833028956E-2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4066.65</v>
      </c>
      <c r="F23" s="40">
        <v>4073.9166666666665</v>
      </c>
      <c r="G23" s="41">
        <v>4043.7333333333327</v>
      </c>
      <c r="H23" s="41">
        <v>4020.8166666666662</v>
      </c>
      <c r="I23" s="41">
        <v>3990.6333333333323</v>
      </c>
      <c r="J23" s="41">
        <v>4096.833333333333</v>
      </c>
      <c r="K23" s="41">
        <v>4127.0166666666664</v>
      </c>
      <c r="L23" s="41">
        <v>4149.9333333333334</v>
      </c>
      <c r="M23" s="31">
        <v>4104.1000000000004</v>
      </c>
      <c r="N23" s="31">
        <v>4051</v>
      </c>
      <c r="O23" s="42">
        <v>1780500</v>
      </c>
      <c r="P23" s="43">
        <v>2.386428982173663E-2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229.3</v>
      </c>
      <c r="F24" s="40">
        <v>228.08333333333334</v>
      </c>
      <c r="G24" s="41">
        <v>225.36666666666667</v>
      </c>
      <c r="H24" s="41">
        <v>221.43333333333334</v>
      </c>
      <c r="I24" s="41">
        <v>218.71666666666667</v>
      </c>
      <c r="J24" s="41">
        <v>232.01666666666668</v>
      </c>
      <c r="K24" s="41">
        <v>234.73333333333332</v>
      </c>
      <c r="L24" s="41">
        <v>238.66666666666669</v>
      </c>
      <c r="M24" s="31">
        <v>230.8</v>
      </c>
      <c r="N24" s="31">
        <v>224.15</v>
      </c>
      <c r="O24" s="42">
        <v>14022500</v>
      </c>
      <c r="P24" s="43">
        <v>4.2952770546671626E-2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135.25</v>
      </c>
      <c r="F25" s="40">
        <v>135.68333333333334</v>
      </c>
      <c r="G25" s="41">
        <v>133.76666666666668</v>
      </c>
      <c r="H25" s="41">
        <v>132.28333333333333</v>
      </c>
      <c r="I25" s="41">
        <v>130.36666666666667</v>
      </c>
      <c r="J25" s="41">
        <v>137.16666666666669</v>
      </c>
      <c r="K25" s="41">
        <v>139.08333333333331</v>
      </c>
      <c r="L25" s="41">
        <v>140.56666666666669</v>
      </c>
      <c r="M25" s="31">
        <v>137.6</v>
      </c>
      <c r="N25" s="31">
        <v>134.19999999999999</v>
      </c>
      <c r="O25" s="42">
        <v>33196500</v>
      </c>
      <c r="P25" s="43">
        <v>5.536480686695279E-2</v>
      </c>
    </row>
    <row r="26" spans="1:16" ht="12.75" customHeight="1">
      <c r="A26" s="31">
        <v>16</v>
      </c>
      <c r="B26" s="349" t="s">
        <v>45</v>
      </c>
      <c r="C26" s="33" t="s">
        <v>310</v>
      </c>
      <c r="D26" s="34">
        <v>44434</v>
      </c>
      <c r="E26" s="40">
        <v>2191.8000000000002</v>
      </c>
      <c r="F26" s="40">
        <v>2175.5499999999997</v>
      </c>
      <c r="G26" s="41">
        <v>2101.2499999999995</v>
      </c>
      <c r="H26" s="41">
        <v>2010.6999999999998</v>
      </c>
      <c r="I26" s="41">
        <v>1936.3999999999996</v>
      </c>
      <c r="J26" s="41">
        <v>2266.0999999999995</v>
      </c>
      <c r="K26" s="41">
        <v>2340.3999999999996</v>
      </c>
      <c r="L26" s="41">
        <v>2430.9499999999994</v>
      </c>
      <c r="M26" s="31">
        <v>2249.85</v>
      </c>
      <c r="N26" s="31">
        <v>2085</v>
      </c>
      <c r="O26" s="42">
        <v>248050</v>
      </c>
      <c r="P26" s="43">
        <v>1.3612565445026179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2988.4</v>
      </c>
      <c r="F27" s="40">
        <v>2980.9</v>
      </c>
      <c r="G27" s="41">
        <v>2967.5</v>
      </c>
      <c r="H27" s="41">
        <v>2946.6</v>
      </c>
      <c r="I27" s="41">
        <v>2933.2</v>
      </c>
      <c r="J27" s="41">
        <v>3001.8</v>
      </c>
      <c r="K27" s="41">
        <v>3015.2000000000007</v>
      </c>
      <c r="L27" s="41">
        <v>3036.1000000000004</v>
      </c>
      <c r="M27" s="31">
        <v>2994.3</v>
      </c>
      <c r="N27" s="31">
        <v>2960</v>
      </c>
      <c r="O27" s="42">
        <v>4391100</v>
      </c>
      <c r="P27" s="43">
        <v>1.182082123600166E-2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1220.3</v>
      </c>
      <c r="F28" s="40">
        <v>1217.0833333333333</v>
      </c>
      <c r="G28" s="41">
        <v>1206.8666666666666</v>
      </c>
      <c r="H28" s="41">
        <v>1193.4333333333334</v>
      </c>
      <c r="I28" s="41">
        <v>1183.2166666666667</v>
      </c>
      <c r="J28" s="41">
        <v>1230.5166666666664</v>
      </c>
      <c r="K28" s="41">
        <v>1240.7333333333331</v>
      </c>
      <c r="L28" s="41">
        <v>1254.1666666666663</v>
      </c>
      <c r="M28" s="31">
        <v>1227.3</v>
      </c>
      <c r="N28" s="31">
        <v>1203.6500000000001</v>
      </c>
      <c r="O28" s="42">
        <v>2185500</v>
      </c>
      <c r="P28" s="43">
        <v>2.9924599434495758E-2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922.05</v>
      </c>
      <c r="F29" s="40">
        <v>922.61666666666667</v>
      </c>
      <c r="G29" s="41">
        <v>916.33333333333337</v>
      </c>
      <c r="H29" s="41">
        <v>910.61666666666667</v>
      </c>
      <c r="I29" s="41">
        <v>904.33333333333337</v>
      </c>
      <c r="J29" s="41">
        <v>928.33333333333337</v>
      </c>
      <c r="K29" s="41">
        <v>934.61666666666667</v>
      </c>
      <c r="L29" s="41">
        <v>940.33333333333337</v>
      </c>
      <c r="M29" s="31">
        <v>928.9</v>
      </c>
      <c r="N29" s="31">
        <v>916.9</v>
      </c>
      <c r="O29" s="42">
        <v>10609950</v>
      </c>
      <c r="P29" s="43">
        <v>2.8026199773271192E-2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722.15</v>
      </c>
      <c r="F30" s="40">
        <v>720.96666666666658</v>
      </c>
      <c r="G30" s="41">
        <v>715.13333333333321</v>
      </c>
      <c r="H30" s="41">
        <v>708.11666666666667</v>
      </c>
      <c r="I30" s="41">
        <v>702.2833333333333</v>
      </c>
      <c r="J30" s="41">
        <v>727.98333333333312</v>
      </c>
      <c r="K30" s="41">
        <v>733.81666666666638</v>
      </c>
      <c r="L30" s="41">
        <v>740.83333333333303</v>
      </c>
      <c r="M30" s="31">
        <v>726.8</v>
      </c>
      <c r="N30" s="31">
        <v>713.95</v>
      </c>
      <c r="O30" s="42">
        <v>34138800</v>
      </c>
      <c r="P30" s="43">
        <v>-2.9607395026776274E-2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3858.15</v>
      </c>
      <c r="F31" s="40">
        <v>3863.2333333333336</v>
      </c>
      <c r="G31" s="41">
        <v>3826.4666666666672</v>
      </c>
      <c r="H31" s="41">
        <v>3794.7833333333338</v>
      </c>
      <c r="I31" s="41">
        <v>3758.0166666666673</v>
      </c>
      <c r="J31" s="41">
        <v>3894.916666666667</v>
      </c>
      <c r="K31" s="41">
        <v>3931.6833333333334</v>
      </c>
      <c r="L31" s="41">
        <v>3963.3666666666668</v>
      </c>
      <c r="M31" s="31">
        <v>3900</v>
      </c>
      <c r="N31" s="31">
        <v>3831.55</v>
      </c>
      <c r="O31" s="42">
        <v>1836500</v>
      </c>
      <c r="P31" s="43">
        <v>5.5611438425061069E-2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14195.05</v>
      </c>
      <c r="F32" s="40">
        <v>14248.016666666668</v>
      </c>
      <c r="G32" s="41">
        <v>14097.033333333336</v>
      </c>
      <c r="H32" s="41">
        <v>13999.016666666668</v>
      </c>
      <c r="I32" s="41">
        <v>13848.033333333336</v>
      </c>
      <c r="J32" s="41">
        <v>14346.033333333336</v>
      </c>
      <c r="K32" s="41">
        <v>14497.01666666667</v>
      </c>
      <c r="L32" s="41">
        <v>14595.033333333336</v>
      </c>
      <c r="M32" s="31">
        <v>14399</v>
      </c>
      <c r="N32" s="31">
        <v>14150</v>
      </c>
      <c r="O32" s="42">
        <v>853950</v>
      </c>
      <c r="P32" s="43">
        <v>-1.8279013623038454E-2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6228.95</v>
      </c>
      <c r="F33" s="40">
        <v>6237.5999999999995</v>
      </c>
      <c r="G33" s="41">
        <v>6177.3999999999987</v>
      </c>
      <c r="H33" s="41">
        <v>6125.8499999999995</v>
      </c>
      <c r="I33" s="41">
        <v>6065.6499999999987</v>
      </c>
      <c r="J33" s="41">
        <v>6289.1499999999987</v>
      </c>
      <c r="K33" s="41">
        <v>6349.3499999999995</v>
      </c>
      <c r="L33" s="41">
        <v>6400.8999999999987</v>
      </c>
      <c r="M33" s="31">
        <v>6297.8</v>
      </c>
      <c r="N33" s="31">
        <v>6186.05</v>
      </c>
      <c r="O33" s="42">
        <v>4227000</v>
      </c>
      <c r="P33" s="43">
        <v>6.9980048241565168E-3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2507.6999999999998</v>
      </c>
      <c r="F34" s="40">
        <v>2478.0333333333333</v>
      </c>
      <c r="G34" s="41">
        <v>2421.5666666666666</v>
      </c>
      <c r="H34" s="41">
        <v>2335.4333333333334</v>
      </c>
      <c r="I34" s="41">
        <v>2278.9666666666667</v>
      </c>
      <c r="J34" s="41">
        <v>2564.1666666666665</v>
      </c>
      <c r="K34" s="41">
        <v>2620.6333333333328</v>
      </c>
      <c r="L34" s="41">
        <v>2706.7666666666664</v>
      </c>
      <c r="M34" s="31">
        <v>2534.5</v>
      </c>
      <c r="N34" s="31">
        <v>2391.9</v>
      </c>
      <c r="O34" s="42">
        <v>1079600</v>
      </c>
      <c r="P34" s="43">
        <v>0.12177888611803823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301.05</v>
      </c>
      <c r="F35" s="40">
        <v>302.45</v>
      </c>
      <c r="G35" s="41">
        <v>295.59999999999997</v>
      </c>
      <c r="H35" s="41">
        <v>290.14999999999998</v>
      </c>
      <c r="I35" s="41">
        <v>283.29999999999995</v>
      </c>
      <c r="J35" s="41">
        <v>307.89999999999998</v>
      </c>
      <c r="K35" s="41">
        <v>314.75</v>
      </c>
      <c r="L35" s="41">
        <v>320.2</v>
      </c>
      <c r="M35" s="31">
        <v>309.3</v>
      </c>
      <c r="N35" s="31">
        <v>297</v>
      </c>
      <c r="O35" s="42">
        <v>22521600</v>
      </c>
      <c r="P35" s="43">
        <v>-2.0663744520976832E-2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81.05</v>
      </c>
      <c r="F36" s="40">
        <v>81.216666666666654</v>
      </c>
      <c r="G36" s="41">
        <v>80.333333333333314</v>
      </c>
      <c r="H36" s="41">
        <v>79.61666666666666</v>
      </c>
      <c r="I36" s="41">
        <v>78.73333333333332</v>
      </c>
      <c r="J36" s="41">
        <v>81.933333333333309</v>
      </c>
      <c r="K36" s="41">
        <v>82.816666666666663</v>
      </c>
      <c r="L36" s="41">
        <v>83.533333333333303</v>
      </c>
      <c r="M36" s="31">
        <v>82.1</v>
      </c>
      <c r="N36" s="31">
        <v>80.5</v>
      </c>
      <c r="O36" s="42">
        <v>169357500</v>
      </c>
      <c r="P36" s="43">
        <v>-7.2016460905349796E-3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1688.2</v>
      </c>
      <c r="F37" s="40">
        <v>1670.5333333333335</v>
      </c>
      <c r="G37" s="41">
        <v>1640.0666666666671</v>
      </c>
      <c r="H37" s="41">
        <v>1591.9333333333336</v>
      </c>
      <c r="I37" s="41">
        <v>1561.4666666666672</v>
      </c>
      <c r="J37" s="41">
        <v>1718.666666666667</v>
      </c>
      <c r="K37" s="41">
        <v>1749.1333333333337</v>
      </c>
      <c r="L37" s="41">
        <v>1797.2666666666669</v>
      </c>
      <c r="M37" s="31">
        <v>1701</v>
      </c>
      <c r="N37" s="31">
        <v>1622.4</v>
      </c>
      <c r="O37" s="42">
        <v>2218700</v>
      </c>
      <c r="P37" s="43">
        <v>9.41144561974505E-2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184.7</v>
      </c>
      <c r="F38" s="40">
        <v>185.5</v>
      </c>
      <c r="G38" s="41">
        <v>183.35</v>
      </c>
      <c r="H38" s="41">
        <v>182</v>
      </c>
      <c r="I38" s="41">
        <v>179.85</v>
      </c>
      <c r="J38" s="41">
        <v>186.85</v>
      </c>
      <c r="K38" s="41">
        <v>188.99999999999997</v>
      </c>
      <c r="L38" s="41">
        <v>190.35</v>
      </c>
      <c r="M38" s="31">
        <v>187.65</v>
      </c>
      <c r="N38" s="31">
        <v>184.15</v>
      </c>
      <c r="O38" s="42">
        <v>22469400</v>
      </c>
      <c r="P38" s="43">
        <v>3.4464660601819457E-2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842.8</v>
      </c>
      <c r="F39" s="40">
        <v>844.66666666666663</v>
      </c>
      <c r="G39" s="41">
        <v>838.33333333333326</v>
      </c>
      <c r="H39" s="41">
        <v>833.86666666666667</v>
      </c>
      <c r="I39" s="41">
        <v>827.5333333333333</v>
      </c>
      <c r="J39" s="41">
        <v>849.13333333333321</v>
      </c>
      <c r="K39" s="41">
        <v>855.46666666666647</v>
      </c>
      <c r="L39" s="41">
        <v>859.93333333333317</v>
      </c>
      <c r="M39" s="31">
        <v>851</v>
      </c>
      <c r="N39" s="31">
        <v>840.2</v>
      </c>
      <c r="O39" s="42">
        <v>3777400</v>
      </c>
      <c r="P39" s="43">
        <v>6.0858819894964472E-2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788.85</v>
      </c>
      <c r="F40" s="40">
        <v>784.73333333333323</v>
      </c>
      <c r="G40" s="41">
        <v>778.71666666666647</v>
      </c>
      <c r="H40" s="41">
        <v>768.58333333333326</v>
      </c>
      <c r="I40" s="41">
        <v>762.56666666666649</v>
      </c>
      <c r="J40" s="41">
        <v>794.86666666666645</v>
      </c>
      <c r="K40" s="41">
        <v>800.8833333333331</v>
      </c>
      <c r="L40" s="41">
        <v>811.01666666666642</v>
      </c>
      <c r="M40" s="31">
        <v>790.75</v>
      </c>
      <c r="N40" s="31">
        <v>774.6</v>
      </c>
      <c r="O40" s="42">
        <v>6324000</v>
      </c>
      <c r="P40" s="43">
        <v>6.4109035840484607E-2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566.70000000000005</v>
      </c>
      <c r="F41" s="40">
        <v>566.48333333333335</v>
      </c>
      <c r="G41" s="41">
        <v>561.2166666666667</v>
      </c>
      <c r="H41" s="41">
        <v>555.73333333333335</v>
      </c>
      <c r="I41" s="41">
        <v>550.4666666666667</v>
      </c>
      <c r="J41" s="41">
        <v>571.9666666666667</v>
      </c>
      <c r="K41" s="41">
        <v>577.23333333333335</v>
      </c>
      <c r="L41" s="41">
        <v>582.7166666666667</v>
      </c>
      <c r="M41" s="31">
        <v>571.75</v>
      </c>
      <c r="N41" s="31">
        <v>561</v>
      </c>
      <c r="O41" s="42">
        <v>100159461</v>
      </c>
      <c r="P41" s="43">
        <v>6.9598228408731411E-3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60.15</v>
      </c>
      <c r="F42" s="40">
        <v>59.683333333333337</v>
      </c>
      <c r="G42" s="41">
        <v>57.766666666666673</v>
      </c>
      <c r="H42" s="41">
        <v>55.383333333333333</v>
      </c>
      <c r="I42" s="41">
        <v>53.466666666666669</v>
      </c>
      <c r="J42" s="41">
        <v>62.066666666666677</v>
      </c>
      <c r="K42" s="41">
        <v>63.983333333333334</v>
      </c>
      <c r="L42" s="41">
        <v>66.366666666666674</v>
      </c>
      <c r="M42" s="31">
        <v>61.6</v>
      </c>
      <c r="N42" s="31">
        <v>57.3</v>
      </c>
      <c r="O42" s="42">
        <v>103278000</v>
      </c>
      <c r="P42" s="43">
        <v>-1.5218261914297157E-2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390.9</v>
      </c>
      <c r="F43" s="40">
        <v>390.5</v>
      </c>
      <c r="G43" s="41">
        <v>388.45</v>
      </c>
      <c r="H43" s="41">
        <v>386</v>
      </c>
      <c r="I43" s="41">
        <v>383.95</v>
      </c>
      <c r="J43" s="41">
        <v>392.95</v>
      </c>
      <c r="K43" s="41">
        <v>394.99999999999994</v>
      </c>
      <c r="L43" s="41">
        <v>397.45</v>
      </c>
      <c r="M43" s="31">
        <v>392.55</v>
      </c>
      <c r="N43" s="31">
        <v>388.05</v>
      </c>
      <c r="O43" s="42">
        <v>18977300</v>
      </c>
      <c r="P43" s="43">
        <v>-1.5746152928545868E-2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15369.1</v>
      </c>
      <c r="F44" s="40">
        <v>15281.4</v>
      </c>
      <c r="G44" s="41">
        <v>15142.699999999999</v>
      </c>
      <c r="H44" s="41">
        <v>14916.3</v>
      </c>
      <c r="I44" s="41">
        <v>14777.599999999999</v>
      </c>
      <c r="J44" s="41">
        <v>15507.8</v>
      </c>
      <c r="K44" s="41">
        <v>15646.5</v>
      </c>
      <c r="L44" s="41">
        <v>15872.9</v>
      </c>
      <c r="M44" s="31">
        <v>15420.1</v>
      </c>
      <c r="N44" s="31">
        <v>15055</v>
      </c>
      <c r="O44" s="42">
        <v>128800</v>
      </c>
      <c r="P44" s="43">
        <v>9.013965298349555E-2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460.25</v>
      </c>
      <c r="F45" s="40">
        <v>456.43333333333334</v>
      </c>
      <c r="G45" s="41">
        <v>450.9666666666667</v>
      </c>
      <c r="H45" s="41">
        <v>441.68333333333334</v>
      </c>
      <c r="I45" s="41">
        <v>436.2166666666667</v>
      </c>
      <c r="J45" s="41">
        <v>465.7166666666667</v>
      </c>
      <c r="K45" s="41">
        <v>471.18333333333328</v>
      </c>
      <c r="L45" s="41">
        <v>480.4666666666667</v>
      </c>
      <c r="M45" s="31">
        <v>461.9</v>
      </c>
      <c r="N45" s="31">
        <v>447.15</v>
      </c>
      <c r="O45" s="42">
        <v>37980000</v>
      </c>
      <c r="P45" s="43">
        <v>-1.9881085098476404E-2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3517.15</v>
      </c>
      <c r="F46" s="40">
        <v>3510.3333333333335</v>
      </c>
      <c r="G46" s="41">
        <v>3466.666666666667</v>
      </c>
      <c r="H46" s="41">
        <v>3416.1833333333334</v>
      </c>
      <c r="I46" s="41">
        <v>3372.5166666666669</v>
      </c>
      <c r="J46" s="41">
        <v>3560.8166666666671</v>
      </c>
      <c r="K46" s="41">
        <v>3604.483333333334</v>
      </c>
      <c r="L46" s="41">
        <v>3654.9666666666672</v>
      </c>
      <c r="M46" s="31">
        <v>3554</v>
      </c>
      <c r="N46" s="31">
        <v>3459.85</v>
      </c>
      <c r="O46" s="42">
        <v>1717200</v>
      </c>
      <c r="P46" s="43">
        <v>-0.10979782270606532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594.4</v>
      </c>
      <c r="F47" s="40">
        <v>592.18333333333328</v>
      </c>
      <c r="G47" s="41">
        <v>588.71666666666658</v>
      </c>
      <c r="H47" s="41">
        <v>583.0333333333333</v>
      </c>
      <c r="I47" s="41">
        <v>579.56666666666661</v>
      </c>
      <c r="J47" s="41">
        <v>597.86666666666656</v>
      </c>
      <c r="K47" s="41">
        <v>601.33333333333326</v>
      </c>
      <c r="L47" s="41">
        <v>607.01666666666654</v>
      </c>
      <c r="M47" s="31">
        <v>595.65</v>
      </c>
      <c r="N47" s="31">
        <v>586.5</v>
      </c>
      <c r="O47" s="42">
        <v>22191400</v>
      </c>
      <c r="P47" s="43">
        <v>-7.6733890801770786E-3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155</v>
      </c>
      <c r="F48" s="40">
        <v>155.41666666666666</v>
      </c>
      <c r="G48" s="41">
        <v>152.7833333333333</v>
      </c>
      <c r="H48" s="41">
        <v>150.56666666666663</v>
      </c>
      <c r="I48" s="41">
        <v>147.93333333333328</v>
      </c>
      <c r="J48" s="41">
        <v>157.63333333333333</v>
      </c>
      <c r="K48" s="41">
        <v>160.26666666666671</v>
      </c>
      <c r="L48" s="41">
        <v>162.48333333333335</v>
      </c>
      <c r="M48" s="31">
        <v>158.05000000000001</v>
      </c>
      <c r="N48" s="31">
        <v>153.19999999999999</v>
      </c>
      <c r="O48" s="42">
        <v>62526600</v>
      </c>
      <c r="P48" s="43">
        <v>2.1436132674664786E-2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528.45000000000005</v>
      </c>
      <c r="F49" s="40">
        <v>510.01666666666665</v>
      </c>
      <c r="G49" s="41">
        <v>489.23333333333335</v>
      </c>
      <c r="H49" s="41">
        <v>450.01666666666671</v>
      </c>
      <c r="I49" s="41">
        <v>429.23333333333341</v>
      </c>
      <c r="J49" s="41">
        <v>549.23333333333335</v>
      </c>
      <c r="K49" s="41">
        <v>570.01666666666665</v>
      </c>
      <c r="L49" s="41">
        <v>609.23333333333323</v>
      </c>
      <c r="M49" s="31">
        <v>530.79999999999995</v>
      </c>
      <c r="N49" s="31">
        <v>470.8</v>
      </c>
      <c r="O49" s="42">
        <v>13308750</v>
      </c>
      <c r="P49" s="43">
        <v>4.4437904649793997E-2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919.35</v>
      </c>
      <c r="F50" s="40">
        <v>920.08333333333337</v>
      </c>
      <c r="G50" s="41">
        <v>910.76666666666677</v>
      </c>
      <c r="H50" s="41">
        <v>902.18333333333339</v>
      </c>
      <c r="I50" s="41">
        <v>892.86666666666679</v>
      </c>
      <c r="J50" s="41">
        <v>928.66666666666674</v>
      </c>
      <c r="K50" s="41">
        <v>937.98333333333335</v>
      </c>
      <c r="L50" s="41">
        <v>946.56666666666672</v>
      </c>
      <c r="M50" s="31">
        <v>929.4</v>
      </c>
      <c r="N50" s="31">
        <v>911.5</v>
      </c>
      <c r="O50" s="42">
        <v>13724750</v>
      </c>
      <c r="P50" s="43">
        <v>4.4418064005539895E-2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144.5</v>
      </c>
      <c r="F51" s="40">
        <v>144.35</v>
      </c>
      <c r="G51" s="41">
        <v>143.6</v>
      </c>
      <c r="H51" s="41">
        <v>142.69999999999999</v>
      </c>
      <c r="I51" s="41">
        <v>141.94999999999999</v>
      </c>
      <c r="J51" s="41">
        <v>145.25</v>
      </c>
      <c r="K51" s="41">
        <v>146</v>
      </c>
      <c r="L51" s="41">
        <v>146.9</v>
      </c>
      <c r="M51" s="31">
        <v>145.1</v>
      </c>
      <c r="N51" s="31">
        <v>143.44999999999999</v>
      </c>
      <c r="O51" s="42">
        <v>54852000</v>
      </c>
      <c r="P51" s="43">
        <v>7.3274199768607788E-3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5134.95</v>
      </c>
      <c r="F52" s="40">
        <v>5114.9833333333336</v>
      </c>
      <c r="G52" s="41">
        <v>5059.9666666666672</v>
      </c>
      <c r="H52" s="41">
        <v>4984.9833333333336</v>
      </c>
      <c r="I52" s="41">
        <v>4929.9666666666672</v>
      </c>
      <c r="J52" s="41">
        <v>5189.9666666666672</v>
      </c>
      <c r="K52" s="41">
        <v>5244.9833333333336</v>
      </c>
      <c r="L52" s="41">
        <v>5319.9666666666672</v>
      </c>
      <c r="M52" s="31">
        <v>5170</v>
      </c>
      <c r="N52" s="31">
        <v>5040</v>
      </c>
      <c r="O52" s="42">
        <v>517400</v>
      </c>
      <c r="P52" s="43">
        <v>-1.4476190476190476E-2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1686.2</v>
      </c>
      <c r="F53" s="40">
        <v>1695.7666666666667</v>
      </c>
      <c r="G53" s="41">
        <v>1674.6833333333334</v>
      </c>
      <c r="H53" s="41">
        <v>1663.1666666666667</v>
      </c>
      <c r="I53" s="41">
        <v>1642.0833333333335</v>
      </c>
      <c r="J53" s="41">
        <v>1707.2833333333333</v>
      </c>
      <c r="K53" s="41">
        <v>1728.3666666666668</v>
      </c>
      <c r="L53" s="41">
        <v>1739.8833333333332</v>
      </c>
      <c r="M53" s="31">
        <v>1716.85</v>
      </c>
      <c r="N53" s="31">
        <v>1684.25</v>
      </c>
      <c r="O53" s="42">
        <v>2236850</v>
      </c>
      <c r="P53" s="43">
        <v>6.5877251501000669E-2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694.1</v>
      </c>
      <c r="F54" s="40">
        <v>682.30000000000007</v>
      </c>
      <c r="G54" s="41">
        <v>667.80000000000018</v>
      </c>
      <c r="H54" s="41">
        <v>641.50000000000011</v>
      </c>
      <c r="I54" s="41">
        <v>627.00000000000023</v>
      </c>
      <c r="J54" s="41">
        <v>708.60000000000014</v>
      </c>
      <c r="K54" s="41">
        <v>723.09999999999991</v>
      </c>
      <c r="L54" s="41">
        <v>749.40000000000009</v>
      </c>
      <c r="M54" s="31">
        <v>696.8</v>
      </c>
      <c r="N54" s="31">
        <v>656</v>
      </c>
      <c r="O54" s="42">
        <v>7736850</v>
      </c>
      <c r="P54" s="43">
        <v>3.0395136778115501E-3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918.8</v>
      </c>
      <c r="F55" s="40">
        <v>921.63333333333333</v>
      </c>
      <c r="G55" s="41">
        <v>909.26666666666665</v>
      </c>
      <c r="H55" s="41">
        <v>899.73333333333335</v>
      </c>
      <c r="I55" s="41">
        <v>887.36666666666667</v>
      </c>
      <c r="J55" s="41">
        <v>931.16666666666663</v>
      </c>
      <c r="K55" s="41">
        <v>943.53333333333319</v>
      </c>
      <c r="L55" s="41">
        <v>953.06666666666661</v>
      </c>
      <c r="M55" s="31">
        <v>934</v>
      </c>
      <c r="N55" s="31">
        <v>912.1</v>
      </c>
      <c r="O55" s="42">
        <v>1580625</v>
      </c>
      <c r="P55" s="43">
        <v>6.0377358490566038E-2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151.5</v>
      </c>
      <c r="F56" s="40">
        <v>152.28333333333333</v>
      </c>
      <c r="G56" s="41">
        <v>150.36666666666667</v>
      </c>
      <c r="H56" s="41">
        <v>149.23333333333335</v>
      </c>
      <c r="I56" s="41">
        <v>147.31666666666669</v>
      </c>
      <c r="J56" s="41">
        <v>153.41666666666666</v>
      </c>
      <c r="K56" s="41">
        <v>155.33333333333334</v>
      </c>
      <c r="L56" s="41">
        <v>156.46666666666664</v>
      </c>
      <c r="M56" s="31">
        <v>154.19999999999999</v>
      </c>
      <c r="N56" s="31">
        <v>151.15</v>
      </c>
      <c r="O56" s="42">
        <v>9312400</v>
      </c>
      <c r="P56" s="43">
        <v>5.3547523427041497E-3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856.1</v>
      </c>
      <c r="F57" s="40">
        <v>856.79999999999984</v>
      </c>
      <c r="G57" s="41">
        <v>848.59999999999968</v>
      </c>
      <c r="H57" s="41">
        <v>841.0999999999998</v>
      </c>
      <c r="I57" s="41">
        <v>832.89999999999964</v>
      </c>
      <c r="J57" s="41">
        <v>864.29999999999973</v>
      </c>
      <c r="K57" s="41">
        <v>872.49999999999977</v>
      </c>
      <c r="L57" s="41">
        <v>879.99999999999977</v>
      </c>
      <c r="M57" s="31">
        <v>865</v>
      </c>
      <c r="N57" s="31">
        <v>849.3</v>
      </c>
      <c r="O57" s="42">
        <v>2323200</v>
      </c>
      <c r="P57" s="43">
        <v>0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601.85</v>
      </c>
      <c r="F58" s="40">
        <v>603.44999999999993</v>
      </c>
      <c r="G58" s="41">
        <v>595.39999999999986</v>
      </c>
      <c r="H58" s="41">
        <v>588.94999999999993</v>
      </c>
      <c r="I58" s="41">
        <v>580.89999999999986</v>
      </c>
      <c r="J58" s="41">
        <v>609.89999999999986</v>
      </c>
      <c r="K58" s="41">
        <v>617.94999999999982</v>
      </c>
      <c r="L58" s="41">
        <v>624.39999999999986</v>
      </c>
      <c r="M58" s="31">
        <v>611.5</v>
      </c>
      <c r="N58" s="31">
        <v>597</v>
      </c>
      <c r="O58" s="42">
        <v>12817500</v>
      </c>
      <c r="P58" s="43">
        <v>0.29535118746841837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2067.25</v>
      </c>
      <c r="F59" s="40">
        <v>2067.8166666666666</v>
      </c>
      <c r="G59" s="41">
        <v>2039.4333333333334</v>
      </c>
      <c r="H59" s="41">
        <v>2011.6166666666668</v>
      </c>
      <c r="I59" s="41">
        <v>1983.2333333333336</v>
      </c>
      <c r="J59" s="41">
        <v>2095.6333333333332</v>
      </c>
      <c r="K59" s="41">
        <v>2124.0166666666664</v>
      </c>
      <c r="L59" s="41">
        <v>2151.833333333333</v>
      </c>
      <c r="M59" s="31">
        <v>2096.1999999999998</v>
      </c>
      <c r="N59" s="31">
        <v>2040</v>
      </c>
      <c r="O59" s="42">
        <v>2939000</v>
      </c>
      <c r="P59" s="43">
        <v>-9.7708894878706203E-3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4920.3</v>
      </c>
      <c r="F60" s="40">
        <v>4925.666666666667</v>
      </c>
      <c r="G60" s="41">
        <v>4892.3833333333341</v>
      </c>
      <c r="H60" s="41">
        <v>4864.4666666666672</v>
      </c>
      <c r="I60" s="41">
        <v>4831.1833333333343</v>
      </c>
      <c r="J60" s="41">
        <v>4953.5833333333339</v>
      </c>
      <c r="K60" s="41">
        <v>4986.8666666666668</v>
      </c>
      <c r="L60" s="41">
        <v>5014.7833333333338</v>
      </c>
      <c r="M60" s="31">
        <v>4958.95</v>
      </c>
      <c r="N60" s="31">
        <v>4897.75</v>
      </c>
      <c r="O60" s="42">
        <v>1990600</v>
      </c>
      <c r="P60" s="43">
        <v>8.3071623948941346E-3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350.8</v>
      </c>
      <c r="F61" s="40">
        <v>347.63333333333338</v>
      </c>
      <c r="G61" s="41">
        <v>340.26666666666677</v>
      </c>
      <c r="H61" s="41">
        <v>329.73333333333341</v>
      </c>
      <c r="I61" s="41">
        <v>322.36666666666679</v>
      </c>
      <c r="J61" s="41">
        <v>358.16666666666674</v>
      </c>
      <c r="K61" s="41">
        <v>365.53333333333342</v>
      </c>
      <c r="L61" s="41">
        <v>376.06666666666672</v>
      </c>
      <c r="M61" s="31">
        <v>355</v>
      </c>
      <c r="N61" s="31">
        <v>337.1</v>
      </c>
      <c r="O61" s="42">
        <v>46945800</v>
      </c>
      <c r="P61" s="43">
        <v>7.6498087547811301E-3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4724.6499999999996</v>
      </c>
      <c r="F62" s="40">
        <v>4728.7333333333336</v>
      </c>
      <c r="G62" s="41">
        <v>4696.916666666667</v>
      </c>
      <c r="H62" s="41">
        <v>4669.1833333333334</v>
      </c>
      <c r="I62" s="41">
        <v>4637.3666666666668</v>
      </c>
      <c r="J62" s="41">
        <v>4756.4666666666672</v>
      </c>
      <c r="K62" s="41">
        <v>4788.2833333333328</v>
      </c>
      <c r="L62" s="41">
        <v>4816.0166666666673</v>
      </c>
      <c r="M62" s="31">
        <v>4760.55</v>
      </c>
      <c r="N62" s="31">
        <v>4701</v>
      </c>
      <c r="O62" s="42">
        <v>3607375</v>
      </c>
      <c r="P62" s="43">
        <v>2.5332196404462447E-2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2593.0500000000002</v>
      </c>
      <c r="F63" s="40">
        <v>2570.35</v>
      </c>
      <c r="G63" s="41">
        <v>2532.6999999999998</v>
      </c>
      <c r="H63" s="41">
        <v>2472.35</v>
      </c>
      <c r="I63" s="41">
        <v>2434.6999999999998</v>
      </c>
      <c r="J63" s="41">
        <v>2630.7</v>
      </c>
      <c r="K63" s="41">
        <v>2668.3500000000004</v>
      </c>
      <c r="L63" s="41">
        <v>2728.7</v>
      </c>
      <c r="M63" s="31">
        <v>2608</v>
      </c>
      <c r="N63" s="31">
        <v>2510</v>
      </c>
      <c r="O63" s="42">
        <v>2427250</v>
      </c>
      <c r="P63" s="43">
        <v>-8.4358021160995146E-3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1202.3</v>
      </c>
      <c r="F64" s="40">
        <v>1188.8333333333333</v>
      </c>
      <c r="G64" s="41">
        <v>1170.8166666666666</v>
      </c>
      <c r="H64" s="41">
        <v>1139.3333333333333</v>
      </c>
      <c r="I64" s="41">
        <v>1121.3166666666666</v>
      </c>
      <c r="J64" s="41">
        <v>1220.3166666666666</v>
      </c>
      <c r="K64" s="41">
        <v>1238.3333333333335</v>
      </c>
      <c r="L64" s="41">
        <v>1269.8166666666666</v>
      </c>
      <c r="M64" s="31">
        <v>1206.8499999999999</v>
      </c>
      <c r="N64" s="31">
        <v>1157.3499999999999</v>
      </c>
      <c r="O64" s="42">
        <v>4145350</v>
      </c>
      <c r="P64" s="43">
        <v>-3.9627930682976556E-2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176.05</v>
      </c>
      <c r="F65" s="40">
        <v>177.58333333333334</v>
      </c>
      <c r="G65" s="41">
        <v>174.16666666666669</v>
      </c>
      <c r="H65" s="41">
        <v>172.28333333333333</v>
      </c>
      <c r="I65" s="41">
        <v>168.86666666666667</v>
      </c>
      <c r="J65" s="41">
        <v>179.4666666666667</v>
      </c>
      <c r="K65" s="41">
        <v>182.88333333333338</v>
      </c>
      <c r="L65" s="41">
        <v>184.76666666666671</v>
      </c>
      <c r="M65" s="31">
        <v>181</v>
      </c>
      <c r="N65" s="31">
        <v>175.7</v>
      </c>
      <c r="O65" s="42">
        <v>18064800</v>
      </c>
      <c r="P65" s="43">
        <v>0.12284627433430298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87</v>
      </c>
      <c r="F66" s="40">
        <v>87.416666666666671</v>
      </c>
      <c r="G66" s="41">
        <v>86.333333333333343</v>
      </c>
      <c r="H66" s="41">
        <v>85.666666666666671</v>
      </c>
      <c r="I66" s="41">
        <v>84.583333333333343</v>
      </c>
      <c r="J66" s="41">
        <v>88.083333333333343</v>
      </c>
      <c r="K66" s="41">
        <v>89.166666666666686</v>
      </c>
      <c r="L66" s="41">
        <v>89.833333333333343</v>
      </c>
      <c r="M66" s="31">
        <v>88.5</v>
      </c>
      <c r="N66" s="31">
        <v>86.75</v>
      </c>
      <c r="O66" s="42">
        <v>84190000</v>
      </c>
      <c r="P66" s="43">
        <v>1.7647769853741085E-2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143.15</v>
      </c>
      <c r="F67" s="40">
        <v>142.18333333333331</v>
      </c>
      <c r="G67" s="41">
        <v>140.86666666666662</v>
      </c>
      <c r="H67" s="41">
        <v>138.58333333333331</v>
      </c>
      <c r="I67" s="41">
        <v>137.26666666666662</v>
      </c>
      <c r="J67" s="41">
        <v>144.46666666666661</v>
      </c>
      <c r="K67" s="41">
        <v>145.78333333333327</v>
      </c>
      <c r="L67" s="41">
        <v>148.06666666666661</v>
      </c>
      <c r="M67" s="31">
        <v>143.5</v>
      </c>
      <c r="N67" s="31">
        <v>139.9</v>
      </c>
      <c r="O67" s="42">
        <v>35672800</v>
      </c>
      <c r="P67" s="43">
        <v>-5.273005613199524E-3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608.75</v>
      </c>
      <c r="F68" s="40">
        <v>610.30000000000007</v>
      </c>
      <c r="G68" s="41">
        <v>600.55000000000018</v>
      </c>
      <c r="H68" s="41">
        <v>592.35000000000014</v>
      </c>
      <c r="I68" s="41">
        <v>582.60000000000025</v>
      </c>
      <c r="J68" s="41">
        <v>618.50000000000011</v>
      </c>
      <c r="K68" s="41">
        <v>628.24999999999989</v>
      </c>
      <c r="L68" s="41">
        <v>636.45000000000005</v>
      </c>
      <c r="M68" s="31">
        <v>620.04999999999995</v>
      </c>
      <c r="N68" s="31">
        <v>602.1</v>
      </c>
      <c r="O68" s="42">
        <v>8102900</v>
      </c>
      <c r="P68" s="43">
        <v>-1.2058328659562535E-2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29</v>
      </c>
      <c r="F69" s="40">
        <v>28.983333333333334</v>
      </c>
      <c r="G69" s="41">
        <v>28.616666666666667</v>
      </c>
      <c r="H69" s="41">
        <v>28.233333333333334</v>
      </c>
      <c r="I69" s="41">
        <v>27.866666666666667</v>
      </c>
      <c r="J69" s="41">
        <v>29.366666666666667</v>
      </c>
      <c r="K69" s="41">
        <v>29.733333333333334</v>
      </c>
      <c r="L69" s="41">
        <v>30.116666666666667</v>
      </c>
      <c r="M69" s="31">
        <v>29.35</v>
      </c>
      <c r="N69" s="31">
        <v>28.6</v>
      </c>
      <c r="O69" s="42">
        <v>108405000</v>
      </c>
      <c r="P69" s="43">
        <v>-6.5979381443298972E-3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997.45</v>
      </c>
      <c r="F70" s="40">
        <v>999.5</v>
      </c>
      <c r="G70" s="41">
        <v>990.45</v>
      </c>
      <c r="H70" s="41">
        <v>983.45</v>
      </c>
      <c r="I70" s="41">
        <v>974.40000000000009</v>
      </c>
      <c r="J70" s="41">
        <v>1006.5</v>
      </c>
      <c r="K70" s="41">
        <v>1015.55</v>
      </c>
      <c r="L70" s="41">
        <v>1022.55</v>
      </c>
      <c r="M70" s="31">
        <v>1008.55</v>
      </c>
      <c r="N70" s="31">
        <v>992.5</v>
      </c>
      <c r="O70" s="42">
        <v>4331000</v>
      </c>
      <c r="P70" s="43">
        <v>2.8008544979824353E-2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1665.85</v>
      </c>
      <c r="F71" s="40">
        <v>1653.5333333333335</v>
      </c>
      <c r="G71" s="41">
        <v>1628.0666666666671</v>
      </c>
      <c r="H71" s="41">
        <v>1590.2833333333335</v>
      </c>
      <c r="I71" s="41">
        <v>1564.8166666666671</v>
      </c>
      <c r="J71" s="41">
        <v>1691.3166666666671</v>
      </c>
      <c r="K71" s="41">
        <v>1716.7833333333338</v>
      </c>
      <c r="L71" s="41">
        <v>1754.5666666666671</v>
      </c>
      <c r="M71" s="31">
        <v>1679</v>
      </c>
      <c r="N71" s="31">
        <v>1615.75</v>
      </c>
      <c r="O71" s="42">
        <v>1940900</v>
      </c>
      <c r="P71" s="43">
        <v>0.15245079120030877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385.1</v>
      </c>
      <c r="F72" s="40">
        <v>385.83333333333331</v>
      </c>
      <c r="G72" s="41">
        <v>378.91666666666663</v>
      </c>
      <c r="H72" s="41">
        <v>372.73333333333329</v>
      </c>
      <c r="I72" s="41">
        <v>365.81666666666661</v>
      </c>
      <c r="J72" s="41">
        <v>392.01666666666665</v>
      </c>
      <c r="K72" s="41">
        <v>398.93333333333328</v>
      </c>
      <c r="L72" s="41">
        <v>405.11666666666667</v>
      </c>
      <c r="M72" s="31">
        <v>392.75</v>
      </c>
      <c r="N72" s="31">
        <v>379.65</v>
      </c>
      <c r="O72" s="42">
        <v>9504600</v>
      </c>
      <c r="P72" s="43">
        <v>3.4064080944350761E-2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1587.75</v>
      </c>
      <c r="F73" s="40">
        <v>1583.8333333333333</v>
      </c>
      <c r="G73" s="41">
        <v>1557.9166666666665</v>
      </c>
      <c r="H73" s="41">
        <v>1528.0833333333333</v>
      </c>
      <c r="I73" s="41">
        <v>1502.1666666666665</v>
      </c>
      <c r="J73" s="41">
        <v>1613.6666666666665</v>
      </c>
      <c r="K73" s="41">
        <v>1639.583333333333</v>
      </c>
      <c r="L73" s="41">
        <v>1669.4166666666665</v>
      </c>
      <c r="M73" s="31">
        <v>1609.75</v>
      </c>
      <c r="N73" s="31">
        <v>1554</v>
      </c>
      <c r="O73" s="42">
        <v>9663875</v>
      </c>
      <c r="P73" s="43">
        <v>1.8625143944324837E-2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755.1</v>
      </c>
      <c r="F74" s="40">
        <v>746.51666666666677</v>
      </c>
      <c r="G74" s="41">
        <v>729.23333333333358</v>
      </c>
      <c r="H74" s="41">
        <v>703.36666666666679</v>
      </c>
      <c r="I74" s="41">
        <v>686.0833333333336</v>
      </c>
      <c r="J74" s="41">
        <v>772.38333333333355</v>
      </c>
      <c r="K74" s="41">
        <v>789.66666666666663</v>
      </c>
      <c r="L74" s="41">
        <v>815.53333333333353</v>
      </c>
      <c r="M74" s="31">
        <v>763.8</v>
      </c>
      <c r="N74" s="31">
        <v>720.65</v>
      </c>
      <c r="O74" s="42">
        <v>1626250</v>
      </c>
      <c r="P74" s="43">
        <v>1.56128024980484E-2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1187.95</v>
      </c>
      <c r="F75" s="40">
        <v>1191.0333333333333</v>
      </c>
      <c r="G75" s="41">
        <v>1175.7666666666667</v>
      </c>
      <c r="H75" s="41">
        <v>1163.5833333333333</v>
      </c>
      <c r="I75" s="41">
        <v>1148.3166666666666</v>
      </c>
      <c r="J75" s="41">
        <v>1203.2166666666667</v>
      </c>
      <c r="K75" s="41">
        <v>1218.4833333333331</v>
      </c>
      <c r="L75" s="41">
        <v>1230.6666666666667</v>
      </c>
      <c r="M75" s="31">
        <v>1206.3</v>
      </c>
      <c r="N75" s="31">
        <v>1178.8499999999999</v>
      </c>
      <c r="O75" s="42">
        <v>4205000</v>
      </c>
      <c r="P75" s="43">
        <v>6.1012082785022129E-3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1038.6500000000001</v>
      </c>
      <c r="F76" s="40">
        <v>1035.7</v>
      </c>
      <c r="G76" s="41">
        <v>1029.95</v>
      </c>
      <c r="H76" s="41">
        <v>1021.25</v>
      </c>
      <c r="I76" s="41">
        <v>1015.5</v>
      </c>
      <c r="J76" s="41">
        <v>1044.4000000000001</v>
      </c>
      <c r="K76" s="41">
        <v>1050.1500000000001</v>
      </c>
      <c r="L76" s="41">
        <v>1058.8500000000001</v>
      </c>
      <c r="M76" s="31">
        <v>1041.45</v>
      </c>
      <c r="N76" s="31">
        <v>1027</v>
      </c>
      <c r="O76" s="42">
        <v>16265900</v>
      </c>
      <c r="P76" s="43">
        <v>5.0605536332179934E-3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2468.75</v>
      </c>
      <c r="F77" s="40">
        <v>2467.4166666666665</v>
      </c>
      <c r="G77" s="41">
        <v>2436.5333333333328</v>
      </c>
      <c r="H77" s="41">
        <v>2404.3166666666662</v>
      </c>
      <c r="I77" s="41">
        <v>2373.4333333333325</v>
      </c>
      <c r="J77" s="41">
        <v>2499.6333333333332</v>
      </c>
      <c r="K77" s="41">
        <v>2530.5166666666673</v>
      </c>
      <c r="L77" s="41">
        <v>2562.7333333333336</v>
      </c>
      <c r="M77" s="31">
        <v>2498.3000000000002</v>
      </c>
      <c r="N77" s="31">
        <v>2435.1999999999998</v>
      </c>
      <c r="O77" s="42">
        <v>13683900</v>
      </c>
      <c r="P77" s="43">
        <v>5.0901238376448816E-3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2878.8</v>
      </c>
      <c r="F78" s="40">
        <v>2867.8166666666671</v>
      </c>
      <c r="G78" s="41">
        <v>2853.0833333333339</v>
      </c>
      <c r="H78" s="41">
        <v>2827.3666666666668</v>
      </c>
      <c r="I78" s="41">
        <v>2812.6333333333337</v>
      </c>
      <c r="J78" s="41">
        <v>2893.5333333333342</v>
      </c>
      <c r="K78" s="41">
        <v>2908.2666666666669</v>
      </c>
      <c r="L78" s="41">
        <v>2933.9833333333345</v>
      </c>
      <c r="M78" s="31">
        <v>2882.55</v>
      </c>
      <c r="N78" s="31">
        <v>2842.1</v>
      </c>
      <c r="O78" s="42">
        <v>933400</v>
      </c>
      <c r="P78" s="43">
        <v>4.087779690189329E-3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1428.55</v>
      </c>
      <c r="F79" s="40">
        <v>1430.5333333333331</v>
      </c>
      <c r="G79" s="41">
        <v>1421.2166666666662</v>
      </c>
      <c r="H79" s="41">
        <v>1413.8833333333332</v>
      </c>
      <c r="I79" s="41">
        <v>1404.5666666666664</v>
      </c>
      <c r="J79" s="41">
        <v>1437.8666666666661</v>
      </c>
      <c r="K79" s="41">
        <v>1447.1833333333332</v>
      </c>
      <c r="L79" s="41">
        <v>1454.516666666666</v>
      </c>
      <c r="M79" s="31">
        <v>1439.85</v>
      </c>
      <c r="N79" s="31">
        <v>1423.2</v>
      </c>
      <c r="O79" s="42">
        <v>30754350</v>
      </c>
      <c r="P79" s="43">
        <v>1.1029345290831178E-2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671.45</v>
      </c>
      <c r="F80" s="40">
        <v>670.51666666666665</v>
      </c>
      <c r="G80" s="41">
        <v>668.23333333333335</v>
      </c>
      <c r="H80" s="41">
        <v>665.01666666666665</v>
      </c>
      <c r="I80" s="41">
        <v>662.73333333333335</v>
      </c>
      <c r="J80" s="41">
        <v>673.73333333333335</v>
      </c>
      <c r="K80" s="41">
        <v>676.01666666666665</v>
      </c>
      <c r="L80" s="41">
        <v>679.23333333333335</v>
      </c>
      <c r="M80" s="31">
        <v>672.8</v>
      </c>
      <c r="N80" s="31">
        <v>667.3</v>
      </c>
      <c r="O80" s="42">
        <v>21333400</v>
      </c>
      <c r="P80" s="43">
        <v>4.1420731075903485E-3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2794.05</v>
      </c>
      <c r="F81" s="40">
        <v>2790.4500000000003</v>
      </c>
      <c r="G81" s="41">
        <v>2776.7000000000007</v>
      </c>
      <c r="H81" s="41">
        <v>2759.3500000000004</v>
      </c>
      <c r="I81" s="41">
        <v>2745.6000000000008</v>
      </c>
      <c r="J81" s="41">
        <v>2807.8000000000006</v>
      </c>
      <c r="K81" s="41">
        <v>2821.5499999999997</v>
      </c>
      <c r="L81" s="41">
        <v>2838.9000000000005</v>
      </c>
      <c r="M81" s="31">
        <v>2804.2</v>
      </c>
      <c r="N81" s="31">
        <v>2773.1</v>
      </c>
      <c r="O81" s="42">
        <v>4390200</v>
      </c>
      <c r="P81" s="43">
        <v>-1.9366079206593848E-2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444.2</v>
      </c>
      <c r="F82" s="40">
        <v>445.38333333333338</v>
      </c>
      <c r="G82" s="41">
        <v>440.26666666666677</v>
      </c>
      <c r="H82" s="41">
        <v>436.33333333333337</v>
      </c>
      <c r="I82" s="41">
        <v>431.21666666666675</v>
      </c>
      <c r="J82" s="41">
        <v>449.31666666666678</v>
      </c>
      <c r="K82" s="41">
        <v>454.43333333333345</v>
      </c>
      <c r="L82" s="41">
        <v>458.36666666666679</v>
      </c>
      <c r="M82" s="31">
        <v>450.5</v>
      </c>
      <c r="N82" s="31">
        <v>441.45</v>
      </c>
      <c r="O82" s="42">
        <v>37687350</v>
      </c>
      <c r="P82" s="43">
        <v>-9.772907016156367E-3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274.2</v>
      </c>
      <c r="F83" s="40">
        <v>270.71666666666664</v>
      </c>
      <c r="G83" s="41">
        <v>266.33333333333326</v>
      </c>
      <c r="H83" s="41">
        <v>258.46666666666664</v>
      </c>
      <c r="I83" s="41">
        <v>254.08333333333326</v>
      </c>
      <c r="J83" s="41">
        <v>278.58333333333326</v>
      </c>
      <c r="K83" s="41">
        <v>282.96666666666658</v>
      </c>
      <c r="L83" s="41">
        <v>290.83333333333326</v>
      </c>
      <c r="M83" s="31">
        <v>275.10000000000002</v>
      </c>
      <c r="N83" s="31">
        <v>262.85000000000002</v>
      </c>
      <c r="O83" s="42">
        <v>18014400</v>
      </c>
      <c r="P83" s="43">
        <v>2.5544703230653645E-3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2342.1</v>
      </c>
      <c r="F84" s="40">
        <v>2345.7000000000003</v>
      </c>
      <c r="G84" s="41">
        <v>2332.4000000000005</v>
      </c>
      <c r="H84" s="41">
        <v>2322.7000000000003</v>
      </c>
      <c r="I84" s="41">
        <v>2309.4000000000005</v>
      </c>
      <c r="J84" s="41">
        <v>2355.4000000000005</v>
      </c>
      <c r="K84" s="41">
        <v>2368.7000000000007</v>
      </c>
      <c r="L84" s="41">
        <v>2378.4000000000005</v>
      </c>
      <c r="M84" s="31">
        <v>2359</v>
      </c>
      <c r="N84" s="31">
        <v>2336</v>
      </c>
      <c r="O84" s="42">
        <v>7456800</v>
      </c>
      <c r="P84" s="43">
        <v>3.9521559115051647E-2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287.8</v>
      </c>
      <c r="F85" s="40">
        <v>285.73333333333335</v>
      </c>
      <c r="G85" s="41">
        <v>278.61666666666667</v>
      </c>
      <c r="H85" s="41">
        <v>269.43333333333334</v>
      </c>
      <c r="I85" s="41">
        <v>262.31666666666666</v>
      </c>
      <c r="J85" s="41">
        <v>294.91666666666669</v>
      </c>
      <c r="K85" s="41">
        <v>302.03333333333336</v>
      </c>
      <c r="L85" s="41">
        <v>311.2166666666667</v>
      </c>
      <c r="M85" s="31">
        <v>292.85000000000002</v>
      </c>
      <c r="N85" s="31">
        <v>276.55</v>
      </c>
      <c r="O85" s="42">
        <v>36958200</v>
      </c>
      <c r="P85" s="43">
        <v>-2.0297477196154164E-2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684.7</v>
      </c>
      <c r="F86" s="40">
        <v>685.05000000000007</v>
      </c>
      <c r="G86" s="41">
        <v>679.85000000000014</v>
      </c>
      <c r="H86" s="41">
        <v>675.00000000000011</v>
      </c>
      <c r="I86" s="41">
        <v>669.80000000000018</v>
      </c>
      <c r="J86" s="41">
        <v>689.90000000000009</v>
      </c>
      <c r="K86" s="41">
        <v>695.10000000000014</v>
      </c>
      <c r="L86" s="41">
        <v>699.95</v>
      </c>
      <c r="M86" s="31">
        <v>690.25</v>
      </c>
      <c r="N86" s="31">
        <v>680.2</v>
      </c>
      <c r="O86" s="42">
        <v>68844875</v>
      </c>
      <c r="P86" s="43">
        <v>1.208788987487619E-2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1462.6</v>
      </c>
      <c r="F87" s="40">
        <v>1469.3166666666666</v>
      </c>
      <c r="G87" s="41">
        <v>1446.1333333333332</v>
      </c>
      <c r="H87" s="41">
        <v>1429.6666666666665</v>
      </c>
      <c r="I87" s="41">
        <v>1406.4833333333331</v>
      </c>
      <c r="J87" s="41">
        <v>1485.7833333333333</v>
      </c>
      <c r="K87" s="41">
        <v>1508.9666666666667</v>
      </c>
      <c r="L87" s="41">
        <v>1525.4333333333334</v>
      </c>
      <c r="M87" s="31">
        <v>1492.5</v>
      </c>
      <c r="N87" s="31">
        <v>1452.85</v>
      </c>
      <c r="O87" s="42">
        <v>1541900</v>
      </c>
      <c r="P87" s="43">
        <v>0.15321042593769865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636.29999999999995</v>
      </c>
      <c r="F88" s="40">
        <v>638.25</v>
      </c>
      <c r="G88" s="41">
        <v>631.04999999999995</v>
      </c>
      <c r="H88" s="41">
        <v>625.79999999999995</v>
      </c>
      <c r="I88" s="41">
        <v>618.59999999999991</v>
      </c>
      <c r="J88" s="41">
        <v>643.5</v>
      </c>
      <c r="K88" s="41">
        <v>650.70000000000005</v>
      </c>
      <c r="L88" s="41">
        <v>655.95</v>
      </c>
      <c r="M88" s="31">
        <v>645.45000000000005</v>
      </c>
      <c r="N88" s="31">
        <v>633</v>
      </c>
      <c r="O88" s="42">
        <v>5989500</v>
      </c>
      <c r="P88" s="43">
        <v>1.680672268907563E-2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8.3000000000000007</v>
      </c>
      <c r="F89" s="40">
        <v>8.3833333333333329</v>
      </c>
      <c r="G89" s="41">
        <v>8.1666666666666661</v>
      </c>
      <c r="H89" s="41">
        <v>8.0333333333333332</v>
      </c>
      <c r="I89" s="41">
        <v>7.8166666666666664</v>
      </c>
      <c r="J89" s="41">
        <v>8.5166666666666657</v>
      </c>
      <c r="K89" s="41">
        <v>8.7333333333333343</v>
      </c>
      <c r="L89" s="41">
        <v>8.8666666666666654</v>
      </c>
      <c r="M89" s="31">
        <v>8.6</v>
      </c>
      <c r="N89" s="31">
        <v>8.25</v>
      </c>
      <c r="O89" s="42">
        <v>464870000</v>
      </c>
      <c r="P89" s="43">
        <v>9.8048941798941802E-2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52.15</v>
      </c>
      <c r="F90" s="40">
        <v>51.166666666666664</v>
      </c>
      <c r="G90" s="41">
        <v>49.983333333333327</v>
      </c>
      <c r="H90" s="41">
        <v>47.816666666666663</v>
      </c>
      <c r="I90" s="41">
        <v>46.633333333333326</v>
      </c>
      <c r="J90" s="41">
        <v>53.333333333333329</v>
      </c>
      <c r="K90" s="41">
        <v>54.516666666666666</v>
      </c>
      <c r="L90" s="41">
        <v>56.68333333333333</v>
      </c>
      <c r="M90" s="31">
        <v>52.35</v>
      </c>
      <c r="N90" s="31">
        <v>49</v>
      </c>
      <c r="O90" s="42">
        <v>188717500</v>
      </c>
      <c r="P90" s="43">
        <v>5.5245683930942896E-2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559.79999999999995</v>
      </c>
      <c r="F91" s="40">
        <v>559.08333333333326</v>
      </c>
      <c r="G91" s="41">
        <v>555.26666666666654</v>
      </c>
      <c r="H91" s="41">
        <v>550.73333333333323</v>
      </c>
      <c r="I91" s="41">
        <v>546.91666666666652</v>
      </c>
      <c r="J91" s="41">
        <v>563.61666666666656</v>
      </c>
      <c r="K91" s="41">
        <v>567.43333333333317</v>
      </c>
      <c r="L91" s="41">
        <v>571.96666666666658</v>
      </c>
      <c r="M91" s="31">
        <v>562.9</v>
      </c>
      <c r="N91" s="31">
        <v>554.54999999999995</v>
      </c>
      <c r="O91" s="42">
        <v>8324250</v>
      </c>
      <c r="P91" s="43">
        <v>1.560140915953699E-2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148.19999999999999</v>
      </c>
      <c r="F92" s="40">
        <v>147.45000000000002</v>
      </c>
      <c r="G92" s="41">
        <v>146.00000000000003</v>
      </c>
      <c r="H92" s="41">
        <v>143.80000000000001</v>
      </c>
      <c r="I92" s="41">
        <v>142.35000000000002</v>
      </c>
      <c r="J92" s="41">
        <v>149.65000000000003</v>
      </c>
      <c r="K92" s="41">
        <v>151.10000000000002</v>
      </c>
      <c r="L92" s="41">
        <v>153.30000000000004</v>
      </c>
      <c r="M92" s="31">
        <v>148.9</v>
      </c>
      <c r="N92" s="31">
        <v>145.25</v>
      </c>
      <c r="O92" s="42">
        <v>7558200</v>
      </c>
      <c r="P92" s="43">
        <v>4.1450777202072537E-3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1668.2</v>
      </c>
      <c r="F93" s="40">
        <v>1663.6833333333334</v>
      </c>
      <c r="G93" s="41">
        <v>1655.2166666666667</v>
      </c>
      <c r="H93" s="41">
        <v>1642.2333333333333</v>
      </c>
      <c r="I93" s="41">
        <v>1633.7666666666667</v>
      </c>
      <c r="J93" s="41">
        <v>1676.6666666666667</v>
      </c>
      <c r="K93" s="41">
        <v>1685.1333333333334</v>
      </c>
      <c r="L93" s="41">
        <v>1698.1166666666668</v>
      </c>
      <c r="M93" s="31">
        <v>1672.15</v>
      </c>
      <c r="N93" s="31">
        <v>1650.7</v>
      </c>
      <c r="O93" s="42">
        <v>2737000</v>
      </c>
      <c r="P93" s="43">
        <v>-2.5284900284900286E-2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985</v>
      </c>
      <c r="F94" s="40">
        <v>987.7166666666667</v>
      </c>
      <c r="G94" s="41">
        <v>978.78333333333342</v>
      </c>
      <c r="H94" s="41">
        <v>972.56666666666672</v>
      </c>
      <c r="I94" s="41">
        <v>963.63333333333344</v>
      </c>
      <c r="J94" s="41">
        <v>993.93333333333339</v>
      </c>
      <c r="K94" s="41">
        <v>1002.8666666666668</v>
      </c>
      <c r="L94" s="41">
        <v>1009.0833333333334</v>
      </c>
      <c r="M94" s="31">
        <v>996.65</v>
      </c>
      <c r="N94" s="31">
        <v>981.5</v>
      </c>
      <c r="O94" s="42">
        <v>15491700</v>
      </c>
      <c r="P94" s="43">
        <v>-2.3320472083522469E-2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223.35</v>
      </c>
      <c r="F95" s="40">
        <v>222.85</v>
      </c>
      <c r="G95" s="41">
        <v>220.35</v>
      </c>
      <c r="H95" s="41">
        <v>217.35</v>
      </c>
      <c r="I95" s="41">
        <v>214.85</v>
      </c>
      <c r="J95" s="41">
        <v>225.85</v>
      </c>
      <c r="K95" s="41">
        <v>228.35</v>
      </c>
      <c r="L95" s="41">
        <v>231.35</v>
      </c>
      <c r="M95" s="31">
        <v>225.35</v>
      </c>
      <c r="N95" s="31">
        <v>219.85</v>
      </c>
      <c r="O95" s="42">
        <v>15218000</v>
      </c>
      <c r="P95" s="43">
        <v>1.7980895298745084E-2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1634.95</v>
      </c>
      <c r="F96" s="40">
        <v>1631.1333333333332</v>
      </c>
      <c r="G96" s="41">
        <v>1624.9166666666665</v>
      </c>
      <c r="H96" s="41">
        <v>1614.8833333333332</v>
      </c>
      <c r="I96" s="41">
        <v>1608.6666666666665</v>
      </c>
      <c r="J96" s="41">
        <v>1641.1666666666665</v>
      </c>
      <c r="K96" s="41">
        <v>1647.3833333333332</v>
      </c>
      <c r="L96" s="41">
        <v>1657.4166666666665</v>
      </c>
      <c r="M96" s="31">
        <v>1637.35</v>
      </c>
      <c r="N96" s="31">
        <v>1621.1</v>
      </c>
      <c r="O96" s="42">
        <v>27091800</v>
      </c>
      <c r="P96" s="43">
        <v>2.1083936259931645E-3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104.45</v>
      </c>
      <c r="F97" s="40">
        <v>103.86666666666667</v>
      </c>
      <c r="G97" s="41">
        <v>102.98333333333335</v>
      </c>
      <c r="H97" s="41">
        <v>101.51666666666668</v>
      </c>
      <c r="I97" s="41">
        <v>100.63333333333335</v>
      </c>
      <c r="J97" s="41">
        <v>105.33333333333334</v>
      </c>
      <c r="K97" s="41">
        <v>106.21666666666667</v>
      </c>
      <c r="L97" s="41">
        <v>107.68333333333334</v>
      </c>
      <c r="M97" s="31">
        <v>104.75</v>
      </c>
      <c r="N97" s="31">
        <v>102.4</v>
      </c>
      <c r="O97" s="42">
        <v>65630500</v>
      </c>
      <c r="P97" s="43">
        <v>-2.6888974556669238E-2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2473.65</v>
      </c>
      <c r="F98" s="40">
        <v>2472.3333333333335</v>
      </c>
      <c r="G98" s="41">
        <v>2421.3666666666668</v>
      </c>
      <c r="H98" s="41">
        <v>2369.0833333333335</v>
      </c>
      <c r="I98" s="41">
        <v>2318.1166666666668</v>
      </c>
      <c r="J98" s="41">
        <v>2524.6166666666668</v>
      </c>
      <c r="K98" s="41">
        <v>2575.583333333333</v>
      </c>
      <c r="L98" s="41">
        <v>2627.8666666666668</v>
      </c>
      <c r="M98" s="31">
        <v>2523.3000000000002</v>
      </c>
      <c r="N98" s="31">
        <v>2420.0500000000002</v>
      </c>
      <c r="O98" s="42">
        <v>1801150</v>
      </c>
      <c r="P98" s="43">
        <v>-4.2170756999654335E-2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207.95</v>
      </c>
      <c r="F99" s="40">
        <v>207.36666666666665</v>
      </c>
      <c r="G99" s="41">
        <v>206.5333333333333</v>
      </c>
      <c r="H99" s="41">
        <v>205.11666666666665</v>
      </c>
      <c r="I99" s="41">
        <v>204.2833333333333</v>
      </c>
      <c r="J99" s="41">
        <v>208.7833333333333</v>
      </c>
      <c r="K99" s="41">
        <v>209.61666666666662</v>
      </c>
      <c r="L99" s="41">
        <v>211.0333333333333</v>
      </c>
      <c r="M99" s="31">
        <v>208.2</v>
      </c>
      <c r="N99" s="31">
        <v>205.95</v>
      </c>
      <c r="O99" s="42">
        <v>157427200</v>
      </c>
      <c r="P99" s="43">
        <v>-9.9502487562189048E-4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426.3</v>
      </c>
      <c r="F100" s="40">
        <v>429.0333333333333</v>
      </c>
      <c r="G100" s="41">
        <v>421.51666666666659</v>
      </c>
      <c r="H100" s="41">
        <v>416.73333333333329</v>
      </c>
      <c r="I100" s="41">
        <v>409.21666666666658</v>
      </c>
      <c r="J100" s="41">
        <v>433.81666666666661</v>
      </c>
      <c r="K100" s="41">
        <v>441.33333333333326</v>
      </c>
      <c r="L100" s="41">
        <v>446.11666666666662</v>
      </c>
      <c r="M100" s="31">
        <v>436.55</v>
      </c>
      <c r="N100" s="31">
        <v>424.25</v>
      </c>
      <c r="O100" s="42">
        <v>39365000</v>
      </c>
      <c r="P100" s="43">
        <v>-1.7750729047800178E-3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748.15</v>
      </c>
      <c r="F101" s="40">
        <v>745.5333333333333</v>
      </c>
      <c r="G101" s="41">
        <v>737.16666666666663</v>
      </c>
      <c r="H101" s="41">
        <v>726.18333333333328</v>
      </c>
      <c r="I101" s="41">
        <v>717.81666666666661</v>
      </c>
      <c r="J101" s="41">
        <v>756.51666666666665</v>
      </c>
      <c r="K101" s="41">
        <v>764.88333333333344</v>
      </c>
      <c r="L101" s="41">
        <v>775.86666666666667</v>
      </c>
      <c r="M101" s="31">
        <v>753.9</v>
      </c>
      <c r="N101" s="31">
        <v>734.55</v>
      </c>
      <c r="O101" s="42">
        <v>45496350</v>
      </c>
      <c r="P101" s="43">
        <v>1.0040160642570281E-2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3746.9</v>
      </c>
      <c r="F102" s="40">
        <v>3753.8166666666671</v>
      </c>
      <c r="G102" s="41">
        <v>3729.3333333333339</v>
      </c>
      <c r="H102" s="41">
        <v>3711.7666666666669</v>
      </c>
      <c r="I102" s="41">
        <v>3687.2833333333338</v>
      </c>
      <c r="J102" s="41">
        <v>3771.3833333333341</v>
      </c>
      <c r="K102" s="41">
        <v>3795.8666666666668</v>
      </c>
      <c r="L102" s="41">
        <v>3813.4333333333343</v>
      </c>
      <c r="M102" s="31">
        <v>3778.3</v>
      </c>
      <c r="N102" s="31">
        <v>3736.25</v>
      </c>
      <c r="O102" s="42">
        <v>1587250</v>
      </c>
      <c r="P102" s="43">
        <v>1.3731438607695993E-2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1666.95</v>
      </c>
      <c r="F103" s="40">
        <v>1668.45</v>
      </c>
      <c r="G103" s="41">
        <v>1658.3000000000002</v>
      </c>
      <c r="H103" s="41">
        <v>1649.65</v>
      </c>
      <c r="I103" s="41">
        <v>1639.5000000000002</v>
      </c>
      <c r="J103" s="41">
        <v>1677.1000000000001</v>
      </c>
      <c r="K103" s="41">
        <v>1687.2500000000002</v>
      </c>
      <c r="L103" s="41">
        <v>1695.9</v>
      </c>
      <c r="M103" s="31">
        <v>1678.6</v>
      </c>
      <c r="N103" s="31">
        <v>1659.8</v>
      </c>
      <c r="O103" s="42">
        <v>17617600</v>
      </c>
      <c r="P103" s="43">
        <v>-2.1309690465080106E-2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90.4</v>
      </c>
      <c r="F104" s="40">
        <v>89.90000000000002</v>
      </c>
      <c r="G104" s="41">
        <v>89.100000000000037</v>
      </c>
      <c r="H104" s="41">
        <v>87.800000000000011</v>
      </c>
      <c r="I104" s="41">
        <v>87.000000000000028</v>
      </c>
      <c r="J104" s="41">
        <v>91.200000000000045</v>
      </c>
      <c r="K104" s="41">
        <v>92.000000000000028</v>
      </c>
      <c r="L104" s="41">
        <v>93.300000000000054</v>
      </c>
      <c r="M104" s="31">
        <v>90.7</v>
      </c>
      <c r="N104" s="31">
        <v>88.6</v>
      </c>
      <c r="O104" s="42">
        <v>65082732</v>
      </c>
      <c r="P104" s="43">
        <v>-1.8174474959612278E-2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3721.35</v>
      </c>
      <c r="F105" s="40">
        <v>3679.7999999999997</v>
      </c>
      <c r="G105" s="41">
        <v>3601.4999999999995</v>
      </c>
      <c r="H105" s="41">
        <v>3481.6499999999996</v>
      </c>
      <c r="I105" s="41">
        <v>3403.3499999999995</v>
      </c>
      <c r="J105" s="41">
        <v>3799.6499999999996</v>
      </c>
      <c r="K105" s="41">
        <v>3877.95</v>
      </c>
      <c r="L105" s="41">
        <v>3997.7999999999997</v>
      </c>
      <c r="M105" s="31">
        <v>3758.1</v>
      </c>
      <c r="N105" s="31">
        <v>3559.95</v>
      </c>
      <c r="O105" s="42">
        <v>482500</v>
      </c>
      <c r="P105" s="43">
        <v>-5.8536585365853662E-2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409.95</v>
      </c>
      <c r="F106" s="40">
        <v>410.39999999999992</v>
      </c>
      <c r="G106" s="41">
        <v>406.39999999999986</v>
      </c>
      <c r="H106" s="41">
        <v>402.84999999999997</v>
      </c>
      <c r="I106" s="41">
        <v>398.84999999999991</v>
      </c>
      <c r="J106" s="41">
        <v>413.94999999999982</v>
      </c>
      <c r="K106" s="41">
        <v>417.94999999999993</v>
      </c>
      <c r="L106" s="41">
        <v>421.49999999999977</v>
      </c>
      <c r="M106" s="31">
        <v>414.4</v>
      </c>
      <c r="N106" s="31">
        <v>406.85</v>
      </c>
      <c r="O106" s="42">
        <v>19192000</v>
      </c>
      <c r="P106" s="43">
        <v>9.7312750142938817E-2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1617.4</v>
      </c>
      <c r="F107" s="40">
        <v>1616.6333333333332</v>
      </c>
      <c r="G107" s="41">
        <v>1610.2666666666664</v>
      </c>
      <c r="H107" s="41">
        <v>1603.1333333333332</v>
      </c>
      <c r="I107" s="41">
        <v>1596.7666666666664</v>
      </c>
      <c r="J107" s="41">
        <v>1623.7666666666664</v>
      </c>
      <c r="K107" s="41">
        <v>1630.1333333333332</v>
      </c>
      <c r="L107" s="41">
        <v>1637.2666666666664</v>
      </c>
      <c r="M107" s="31">
        <v>1623</v>
      </c>
      <c r="N107" s="31">
        <v>1609.5</v>
      </c>
      <c r="O107" s="42">
        <v>12793750</v>
      </c>
      <c r="P107" s="43">
        <v>1.2698557189021893E-2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4708.6000000000004</v>
      </c>
      <c r="F108" s="40">
        <v>4728.0999999999995</v>
      </c>
      <c r="G108" s="41">
        <v>4672.5499999999993</v>
      </c>
      <c r="H108" s="41">
        <v>4636.5</v>
      </c>
      <c r="I108" s="41">
        <v>4580.95</v>
      </c>
      <c r="J108" s="41">
        <v>4764.1499999999987</v>
      </c>
      <c r="K108" s="41">
        <v>4819.7</v>
      </c>
      <c r="L108" s="41">
        <v>4855.7499999999982</v>
      </c>
      <c r="M108" s="31">
        <v>4783.6499999999996</v>
      </c>
      <c r="N108" s="31">
        <v>4692.05</v>
      </c>
      <c r="O108" s="42">
        <v>740100</v>
      </c>
      <c r="P108" s="43">
        <v>-6.1798821068644226E-2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3666.15</v>
      </c>
      <c r="F109" s="40">
        <v>3695.6000000000004</v>
      </c>
      <c r="G109" s="41">
        <v>3627.4000000000005</v>
      </c>
      <c r="H109" s="41">
        <v>3588.65</v>
      </c>
      <c r="I109" s="41">
        <v>3520.4500000000003</v>
      </c>
      <c r="J109" s="41">
        <v>3734.3500000000008</v>
      </c>
      <c r="K109" s="41">
        <v>3802.5500000000006</v>
      </c>
      <c r="L109" s="41">
        <v>3841.3000000000011</v>
      </c>
      <c r="M109" s="31">
        <v>3763.8</v>
      </c>
      <c r="N109" s="31">
        <v>3656.85</v>
      </c>
      <c r="O109" s="42">
        <v>439000</v>
      </c>
      <c r="P109" s="43">
        <v>1.761706073249884E-2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1126.6500000000001</v>
      </c>
      <c r="F110" s="40">
        <v>1123</v>
      </c>
      <c r="G110" s="41">
        <v>1117</v>
      </c>
      <c r="H110" s="41">
        <v>1107.3499999999999</v>
      </c>
      <c r="I110" s="41">
        <v>1101.3499999999999</v>
      </c>
      <c r="J110" s="41">
        <v>1132.6500000000001</v>
      </c>
      <c r="K110" s="41">
        <v>1138.6500000000001</v>
      </c>
      <c r="L110" s="41">
        <v>1148.3000000000002</v>
      </c>
      <c r="M110" s="31">
        <v>1129</v>
      </c>
      <c r="N110" s="31">
        <v>1113.3499999999999</v>
      </c>
      <c r="O110" s="42">
        <v>6596850</v>
      </c>
      <c r="P110" s="43">
        <v>-4.5622233152975901E-2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758.9</v>
      </c>
      <c r="F111" s="40">
        <v>754.86666666666667</v>
      </c>
      <c r="G111" s="41">
        <v>749.7833333333333</v>
      </c>
      <c r="H111" s="41">
        <v>740.66666666666663</v>
      </c>
      <c r="I111" s="41">
        <v>735.58333333333326</v>
      </c>
      <c r="J111" s="41">
        <v>763.98333333333335</v>
      </c>
      <c r="K111" s="41">
        <v>769.06666666666661</v>
      </c>
      <c r="L111" s="41">
        <v>778.18333333333339</v>
      </c>
      <c r="M111" s="31">
        <v>759.95</v>
      </c>
      <c r="N111" s="31">
        <v>745.75</v>
      </c>
      <c r="O111" s="42">
        <v>10886400</v>
      </c>
      <c r="P111" s="43">
        <v>-1.0435225248154746E-2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152.55000000000001</v>
      </c>
      <c r="F112" s="40">
        <v>151.9</v>
      </c>
      <c r="G112" s="41">
        <v>150.55000000000001</v>
      </c>
      <c r="H112" s="41">
        <v>148.55000000000001</v>
      </c>
      <c r="I112" s="41">
        <v>147.20000000000002</v>
      </c>
      <c r="J112" s="41">
        <v>153.9</v>
      </c>
      <c r="K112" s="41">
        <v>155.24999999999997</v>
      </c>
      <c r="L112" s="41">
        <v>157.25</v>
      </c>
      <c r="M112" s="31">
        <v>153.25</v>
      </c>
      <c r="N112" s="31">
        <v>149.9</v>
      </c>
      <c r="O112" s="42">
        <v>42724000</v>
      </c>
      <c r="P112" s="43">
        <v>2.6131232587184167E-2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213.15</v>
      </c>
      <c r="F113" s="40">
        <v>211.78333333333333</v>
      </c>
      <c r="G113" s="41">
        <v>207.91666666666666</v>
      </c>
      <c r="H113" s="41">
        <v>202.68333333333334</v>
      </c>
      <c r="I113" s="41">
        <v>198.81666666666666</v>
      </c>
      <c r="J113" s="41">
        <v>217.01666666666665</v>
      </c>
      <c r="K113" s="41">
        <v>220.88333333333333</v>
      </c>
      <c r="L113" s="41">
        <v>226.11666666666665</v>
      </c>
      <c r="M113" s="31">
        <v>215.65</v>
      </c>
      <c r="N113" s="31">
        <v>206.55</v>
      </c>
      <c r="O113" s="42">
        <v>16908000</v>
      </c>
      <c r="P113" s="43">
        <v>0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536.95000000000005</v>
      </c>
      <c r="F114" s="40">
        <v>542.16666666666674</v>
      </c>
      <c r="G114" s="41">
        <v>529.98333333333346</v>
      </c>
      <c r="H114" s="41">
        <v>523.01666666666677</v>
      </c>
      <c r="I114" s="41">
        <v>510.83333333333348</v>
      </c>
      <c r="J114" s="41">
        <v>549.13333333333344</v>
      </c>
      <c r="K114" s="41">
        <v>561.31666666666683</v>
      </c>
      <c r="L114" s="41">
        <v>568.28333333333342</v>
      </c>
      <c r="M114" s="31">
        <v>554.35</v>
      </c>
      <c r="N114" s="31">
        <v>535.20000000000005</v>
      </c>
      <c r="O114" s="42">
        <v>7482000</v>
      </c>
      <c r="P114" s="43">
        <v>5.2913031241204618E-2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7062.95</v>
      </c>
      <c r="F115" s="40">
        <v>7060.75</v>
      </c>
      <c r="G115" s="41">
        <v>7021.5</v>
      </c>
      <c r="H115" s="41">
        <v>6980.05</v>
      </c>
      <c r="I115" s="41">
        <v>6940.8</v>
      </c>
      <c r="J115" s="41">
        <v>7102.2</v>
      </c>
      <c r="K115" s="41">
        <v>7141.45</v>
      </c>
      <c r="L115" s="41">
        <v>7182.9</v>
      </c>
      <c r="M115" s="31">
        <v>7100</v>
      </c>
      <c r="N115" s="31">
        <v>7019.3</v>
      </c>
      <c r="O115" s="42">
        <v>2681800</v>
      </c>
      <c r="P115" s="43">
        <v>-1.7187671785099133E-2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652.4</v>
      </c>
      <c r="F116" s="40">
        <v>649.7833333333333</v>
      </c>
      <c r="G116" s="41">
        <v>644.26666666666665</v>
      </c>
      <c r="H116" s="41">
        <v>636.13333333333333</v>
      </c>
      <c r="I116" s="41">
        <v>630.61666666666667</v>
      </c>
      <c r="J116" s="41">
        <v>657.91666666666663</v>
      </c>
      <c r="K116" s="41">
        <v>663.43333333333328</v>
      </c>
      <c r="L116" s="41">
        <v>671.56666666666661</v>
      </c>
      <c r="M116" s="31">
        <v>655.29999999999995</v>
      </c>
      <c r="N116" s="31">
        <v>641.65</v>
      </c>
      <c r="O116" s="42">
        <v>13180000</v>
      </c>
      <c r="P116" s="43">
        <v>-1.8432321727797431E-2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2901.05</v>
      </c>
      <c r="F117" s="40">
        <v>2922.9833333333336</v>
      </c>
      <c r="G117" s="41">
        <v>2841.1166666666672</v>
      </c>
      <c r="H117" s="41">
        <v>2781.1833333333338</v>
      </c>
      <c r="I117" s="41">
        <v>2699.3166666666675</v>
      </c>
      <c r="J117" s="41">
        <v>2982.916666666667</v>
      </c>
      <c r="K117" s="41">
        <v>3064.7833333333338</v>
      </c>
      <c r="L117" s="41">
        <v>3124.7166666666667</v>
      </c>
      <c r="M117" s="31">
        <v>3004.85</v>
      </c>
      <c r="N117" s="31">
        <v>2863.05</v>
      </c>
      <c r="O117" s="42">
        <v>362200</v>
      </c>
      <c r="P117" s="43">
        <v>1.7415730337078651E-2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1108.8499999999999</v>
      </c>
      <c r="F118" s="40">
        <v>1115.5833333333333</v>
      </c>
      <c r="G118" s="41">
        <v>1098.2666666666664</v>
      </c>
      <c r="H118" s="41">
        <v>1087.6833333333332</v>
      </c>
      <c r="I118" s="41">
        <v>1070.3666666666663</v>
      </c>
      <c r="J118" s="41">
        <v>1126.1666666666665</v>
      </c>
      <c r="K118" s="41">
        <v>1143.4833333333336</v>
      </c>
      <c r="L118" s="41">
        <v>1154.0666666666666</v>
      </c>
      <c r="M118" s="31">
        <v>1132.9000000000001</v>
      </c>
      <c r="N118" s="31">
        <v>1105</v>
      </c>
      <c r="O118" s="42">
        <v>2608450</v>
      </c>
      <c r="P118" s="43">
        <v>5.6887016065314724E-2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1190.5999999999999</v>
      </c>
      <c r="F119" s="40">
        <v>1185.2166666666665</v>
      </c>
      <c r="G119" s="41">
        <v>1177.4333333333329</v>
      </c>
      <c r="H119" s="41">
        <v>1164.2666666666664</v>
      </c>
      <c r="I119" s="41">
        <v>1156.4833333333329</v>
      </c>
      <c r="J119" s="41">
        <v>1198.383333333333</v>
      </c>
      <c r="K119" s="41">
        <v>1206.1666666666663</v>
      </c>
      <c r="L119" s="41">
        <v>1219.333333333333</v>
      </c>
      <c r="M119" s="31">
        <v>1193</v>
      </c>
      <c r="N119" s="31">
        <v>1172.05</v>
      </c>
      <c r="O119" s="42">
        <v>1899600</v>
      </c>
      <c r="P119" s="43">
        <v>-3.1211750305997554E-2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2900.8</v>
      </c>
      <c r="F120" s="40">
        <v>2887.8666666666668</v>
      </c>
      <c r="G120" s="41">
        <v>2867.7833333333338</v>
      </c>
      <c r="H120" s="41">
        <v>2834.7666666666669</v>
      </c>
      <c r="I120" s="41">
        <v>2814.6833333333338</v>
      </c>
      <c r="J120" s="41">
        <v>2920.8833333333337</v>
      </c>
      <c r="K120" s="41">
        <v>2940.9666666666667</v>
      </c>
      <c r="L120" s="41">
        <v>2973.9833333333336</v>
      </c>
      <c r="M120" s="31">
        <v>2907.95</v>
      </c>
      <c r="N120" s="31">
        <v>2854.85</v>
      </c>
      <c r="O120" s="42">
        <v>2013600</v>
      </c>
      <c r="P120" s="43">
        <v>-1.4487079091620987E-2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234.7</v>
      </c>
      <c r="F121" s="40">
        <v>234.06666666666669</v>
      </c>
      <c r="G121" s="41">
        <v>232.43333333333339</v>
      </c>
      <c r="H121" s="41">
        <v>230.16666666666671</v>
      </c>
      <c r="I121" s="41">
        <v>228.53333333333342</v>
      </c>
      <c r="J121" s="41">
        <v>236.33333333333337</v>
      </c>
      <c r="K121" s="41">
        <v>237.96666666666664</v>
      </c>
      <c r="L121" s="41">
        <v>240.23333333333335</v>
      </c>
      <c r="M121" s="31">
        <v>235.7</v>
      </c>
      <c r="N121" s="31">
        <v>231.8</v>
      </c>
      <c r="O121" s="42">
        <v>30005500</v>
      </c>
      <c r="P121" s="43">
        <v>5.5918216529129205E-2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2622.35</v>
      </c>
      <c r="F122" s="40">
        <v>2621.6666666666665</v>
      </c>
      <c r="G122" s="41">
        <v>2600.6833333333329</v>
      </c>
      <c r="H122" s="41">
        <v>2579.0166666666664</v>
      </c>
      <c r="I122" s="41">
        <v>2558.0333333333328</v>
      </c>
      <c r="J122" s="41">
        <v>2643.333333333333</v>
      </c>
      <c r="K122" s="41">
        <v>2664.3166666666666</v>
      </c>
      <c r="L122" s="41">
        <v>2685.9833333333331</v>
      </c>
      <c r="M122" s="31">
        <v>2642.65</v>
      </c>
      <c r="N122" s="31">
        <v>2600</v>
      </c>
      <c r="O122" s="42">
        <v>853775</v>
      </c>
      <c r="P122" s="43">
        <v>-4.5074518356961107E-2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80446.350000000006</v>
      </c>
      <c r="F123" s="40">
        <v>80774.45</v>
      </c>
      <c r="G123" s="41">
        <v>79948.899999999994</v>
      </c>
      <c r="H123" s="41">
        <v>79451.45</v>
      </c>
      <c r="I123" s="41">
        <v>78625.899999999994</v>
      </c>
      <c r="J123" s="41">
        <v>81271.899999999994</v>
      </c>
      <c r="K123" s="41">
        <v>82097.450000000012</v>
      </c>
      <c r="L123" s="41">
        <v>82594.899999999994</v>
      </c>
      <c r="M123" s="31">
        <v>81600</v>
      </c>
      <c r="N123" s="31">
        <v>80277</v>
      </c>
      <c r="O123" s="42">
        <v>39360</v>
      </c>
      <c r="P123" s="43">
        <v>-3.7965072133637054E-3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1590.1</v>
      </c>
      <c r="F124" s="40">
        <v>1585.8166666666666</v>
      </c>
      <c r="G124" s="41">
        <v>1568.3333333333333</v>
      </c>
      <c r="H124" s="41">
        <v>1546.5666666666666</v>
      </c>
      <c r="I124" s="41">
        <v>1529.0833333333333</v>
      </c>
      <c r="J124" s="41">
        <v>1607.5833333333333</v>
      </c>
      <c r="K124" s="41">
        <v>1625.0666666666668</v>
      </c>
      <c r="L124" s="41">
        <v>1646.8333333333333</v>
      </c>
      <c r="M124" s="31">
        <v>1603.3</v>
      </c>
      <c r="N124" s="31">
        <v>1564.05</v>
      </c>
      <c r="O124" s="42">
        <v>3144000</v>
      </c>
      <c r="P124" s="43">
        <v>1.7969888295288974E-2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401.7</v>
      </c>
      <c r="F125" s="40">
        <v>402.58333333333331</v>
      </c>
      <c r="G125" s="41">
        <v>399.16666666666663</v>
      </c>
      <c r="H125" s="41">
        <v>396.63333333333333</v>
      </c>
      <c r="I125" s="41">
        <v>393.21666666666664</v>
      </c>
      <c r="J125" s="41">
        <v>405.11666666666662</v>
      </c>
      <c r="K125" s="41">
        <v>408.53333333333325</v>
      </c>
      <c r="L125" s="41">
        <v>411.06666666666661</v>
      </c>
      <c r="M125" s="31">
        <v>406</v>
      </c>
      <c r="N125" s="31">
        <v>400.05</v>
      </c>
      <c r="O125" s="42">
        <v>2972800</v>
      </c>
      <c r="P125" s="43">
        <v>6.3537492844876933E-2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95.15</v>
      </c>
      <c r="F126" s="40">
        <v>95.2</v>
      </c>
      <c r="G126" s="41">
        <v>94.050000000000011</v>
      </c>
      <c r="H126" s="41">
        <v>92.95</v>
      </c>
      <c r="I126" s="41">
        <v>91.800000000000011</v>
      </c>
      <c r="J126" s="41">
        <v>96.300000000000011</v>
      </c>
      <c r="K126" s="41">
        <v>97.450000000000017</v>
      </c>
      <c r="L126" s="41">
        <v>98.550000000000011</v>
      </c>
      <c r="M126" s="31">
        <v>96.35</v>
      </c>
      <c r="N126" s="31">
        <v>94.1</v>
      </c>
      <c r="O126" s="42">
        <v>88179000</v>
      </c>
      <c r="P126" s="43">
        <v>5.2325581395348836E-3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5326.2</v>
      </c>
      <c r="F127" s="40">
        <v>5300.3666666666668</v>
      </c>
      <c r="G127" s="41">
        <v>5225.7333333333336</v>
      </c>
      <c r="H127" s="41">
        <v>5125.2666666666664</v>
      </c>
      <c r="I127" s="41">
        <v>5050.6333333333332</v>
      </c>
      <c r="J127" s="41">
        <v>5400.8333333333339</v>
      </c>
      <c r="K127" s="41">
        <v>5475.4666666666672</v>
      </c>
      <c r="L127" s="41">
        <v>5575.9333333333343</v>
      </c>
      <c r="M127" s="31">
        <v>5375</v>
      </c>
      <c r="N127" s="31">
        <v>5199.8999999999996</v>
      </c>
      <c r="O127" s="42">
        <v>922375</v>
      </c>
      <c r="P127" s="43">
        <v>-9.3972345281245796E-3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3677.05</v>
      </c>
      <c r="F128" s="40">
        <v>3653.9</v>
      </c>
      <c r="G128" s="41">
        <v>3603.3500000000004</v>
      </c>
      <c r="H128" s="41">
        <v>3529.65</v>
      </c>
      <c r="I128" s="41">
        <v>3479.1000000000004</v>
      </c>
      <c r="J128" s="41">
        <v>3727.6000000000004</v>
      </c>
      <c r="K128" s="41">
        <v>3778.1500000000005</v>
      </c>
      <c r="L128" s="41">
        <v>3851.8500000000004</v>
      </c>
      <c r="M128" s="31">
        <v>3704.45</v>
      </c>
      <c r="N128" s="31">
        <v>3580.2</v>
      </c>
      <c r="O128" s="42">
        <v>542025</v>
      </c>
      <c r="P128" s="43">
        <v>2.8169014084507043E-2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17759.5</v>
      </c>
      <c r="F129" s="40">
        <v>17785.5</v>
      </c>
      <c r="G129" s="41">
        <v>17667.099999999999</v>
      </c>
      <c r="H129" s="41">
        <v>17574.699999999997</v>
      </c>
      <c r="I129" s="41">
        <v>17456.299999999996</v>
      </c>
      <c r="J129" s="41">
        <v>17877.900000000001</v>
      </c>
      <c r="K129" s="41">
        <v>17996.300000000003</v>
      </c>
      <c r="L129" s="41">
        <v>18088.700000000004</v>
      </c>
      <c r="M129" s="31">
        <v>17903.900000000001</v>
      </c>
      <c r="N129" s="31">
        <v>17693.099999999999</v>
      </c>
      <c r="O129" s="42">
        <v>328850</v>
      </c>
      <c r="P129" s="43">
        <v>-6.7955300513440047E-3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180.65</v>
      </c>
      <c r="F130" s="40">
        <v>180.68333333333337</v>
      </c>
      <c r="G130" s="41">
        <v>177.56666666666672</v>
      </c>
      <c r="H130" s="41">
        <v>174.48333333333335</v>
      </c>
      <c r="I130" s="41">
        <v>171.3666666666667</v>
      </c>
      <c r="J130" s="41">
        <v>183.76666666666674</v>
      </c>
      <c r="K130" s="41">
        <v>186.88333333333335</v>
      </c>
      <c r="L130" s="41">
        <v>189.96666666666675</v>
      </c>
      <c r="M130" s="31">
        <v>183.8</v>
      </c>
      <c r="N130" s="31">
        <v>177.6</v>
      </c>
      <c r="O130" s="42">
        <v>108720900</v>
      </c>
      <c r="P130" s="43">
        <v>2.4690578428896187E-2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117.95</v>
      </c>
      <c r="F131" s="40">
        <v>118</v>
      </c>
      <c r="G131" s="41">
        <v>117.05</v>
      </c>
      <c r="H131" s="41">
        <v>116.14999999999999</v>
      </c>
      <c r="I131" s="41">
        <v>115.19999999999999</v>
      </c>
      <c r="J131" s="41">
        <v>118.9</v>
      </c>
      <c r="K131" s="41">
        <v>119.85</v>
      </c>
      <c r="L131" s="41">
        <v>120.75000000000001</v>
      </c>
      <c r="M131" s="31">
        <v>118.95</v>
      </c>
      <c r="N131" s="31">
        <v>117.1</v>
      </c>
      <c r="O131" s="42">
        <v>65339100</v>
      </c>
      <c r="P131" s="43">
        <v>8.7244808933868438E-5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117.05</v>
      </c>
      <c r="F132" s="40">
        <v>116.3</v>
      </c>
      <c r="G132" s="41">
        <v>115.14999999999999</v>
      </c>
      <c r="H132" s="41">
        <v>113.25</v>
      </c>
      <c r="I132" s="41">
        <v>112.1</v>
      </c>
      <c r="J132" s="41">
        <v>118.19999999999999</v>
      </c>
      <c r="K132" s="41">
        <v>119.35</v>
      </c>
      <c r="L132" s="41">
        <v>121.24999999999999</v>
      </c>
      <c r="M132" s="31">
        <v>117.45</v>
      </c>
      <c r="N132" s="31">
        <v>114.4</v>
      </c>
      <c r="O132" s="42">
        <v>48979700</v>
      </c>
      <c r="P132" s="43">
        <v>-2.0782019704433496E-2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32516.400000000001</v>
      </c>
      <c r="F133" s="40">
        <v>32277.166666666668</v>
      </c>
      <c r="G133" s="41">
        <v>31954.333333333336</v>
      </c>
      <c r="H133" s="41">
        <v>31392.266666666666</v>
      </c>
      <c r="I133" s="41">
        <v>31069.433333333334</v>
      </c>
      <c r="J133" s="41">
        <v>32839.233333333337</v>
      </c>
      <c r="K133" s="41">
        <v>33162.066666666673</v>
      </c>
      <c r="L133" s="41">
        <v>33724.133333333339</v>
      </c>
      <c r="M133" s="31">
        <v>32600</v>
      </c>
      <c r="N133" s="31">
        <v>31715.1</v>
      </c>
      <c r="O133" s="42">
        <v>71670</v>
      </c>
      <c r="P133" s="43">
        <v>-7.0656691604322527E-3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2501.9</v>
      </c>
      <c r="F134" s="40">
        <v>2451.85</v>
      </c>
      <c r="G134" s="41">
        <v>2389.0499999999997</v>
      </c>
      <c r="H134" s="41">
        <v>2276.1999999999998</v>
      </c>
      <c r="I134" s="41">
        <v>2213.3999999999996</v>
      </c>
      <c r="J134" s="41">
        <v>2564.6999999999998</v>
      </c>
      <c r="K134" s="41">
        <v>2627.5</v>
      </c>
      <c r="L134" s="41">
        <v>2740.35</v>
      </c>
      <c r="M134" s="31">
        <v>2514.65</v>
      </c>
      <c r="N134" s="31">
        <v>2339</v>
      </c>
      <c r="O134" s="42">
        <v>3192750</v>
      </c>
      <c r="P134" s="43">
        <v>1.8510395648741119E-2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220.8</v>
      </c>
      <c r="F135" s="40">
        <v>220.4</v>
      </c>
      <c r="G135" s="41">
        <v>219.5</v>
      </c>
      <c r="H135" s="41">
        <v>218.2</v>
      </c>
      <c r="I135" s="41">
        <v>217.29999999999998</v>
      </c>
      <c r="J135" s="41">
        <v>221.70000000000002</v>
      </c>
      <c r="K135" s="41">
        <v>222.60000000000005</v>
      </c>
      <c r="L135" s="41">
        <v>223.90000000000003</v>
      </c>
      <c r="M135" s="31">
        <v>221.3</v>
      </c>
      <c r="N135" s="31">
        <v>219.1</v>
      </c>
      <c r="O135" s="42">
        <v>24159000</v>
      </c>
      <c r="P135" s="43">
        <v>9.1478696741854638E-3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134.19999999999999</v>
      </c>
      <c r="F136" s="40">
        <v>133.06666666666663</v>
      </c>
      <c r="G136" s="41">
        <v>131.53333333333327</v>
      </c>
      <c r="H136" s="41">
        <v>128.86666666666665</v>
      </c>
      <c r="I136" s="41">
        <v>127.33333333333329</v>
      </c>
      <c r="J136" s="41">
        <v>135.73333333333326</v>
      </c>
      <c r="K136" s="41">
        <v>137.26666666666662</v>
      </c>
      <c r="L136" s="41">
        <v>139.93333333333325</v>
      </c>
      <c r="M136" s="31">
        <v>134.6</v>
      </c>
      <c r="N136" s="31">
        <v>130.4</v>
      </c>
      <c r="O136" s="42">
        <v>33697000</v>
      </c>
      <c r="P136" s="43">
        <v>3.2680980429412886E-2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5888.35</v>
      </c>
      <c r="F137" s="40">
        <v>5903.9666666666672</v>
      </c>
      <c r="G137" s="41">
        <v>5851.3833333333341</v>
      </c>
      <c r="H137" s="41">
        <v>5814.416666666667</v>
      </c>
      <c r="I137" s="41">
        <v>5761.8333333333339</v>
      </c>
      <c r="J137" s="41">
        <v>5940.9333333333343</v>
      </c>
      <c r="K137" s="41">
        <v>5993.5166666666664</v>
      </c>
      <c r="L137" s="41">
        <v>6030.4833333333345</v>
      </c>
      <c r="M137" s="31">
        <v>5956.55</v>
      </c>
      <c r="N137" s="31">
        <v>5867</v>
      </c>
      <c r="O137" s="42">
        <v>388875</v>
      </c>
      <c r="P137" s="43">
        <v>-1.550632911392405E-2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2274.6</v>
      </c>
      <c r="F138" s="40">
        <v>2282.9166666666665</v>
      </c>
      <c r="G138" s="41">
        <v>2258.4333333333329</v>
      </c>
      <c r="H138" s="41">
        <v>2242.2666666666664</v>
      </c>
      <c r="I138" s="41">
        <v>2217.7833333333328</v>
      </c>
      <c r="J138" s="41">
        <v>2299.083333333333</v>
      </c>
      <c r="K138" s="41">
        <v>2323.5666666666666</v>
      </c>
      <c r="L138" s="41">
        <v>2339.7333333333331</v>
      </c>
      <c r="M138" s="31">
        <v>2307.4</v>
      </c>
      <c r="N138" s="31">
        <v>2266.75</v>
      </c>
      <c r="O138" s="42">
        <v>2080500</v>
      </c>
      <c r="P138" s="43">
        <v>5.368447708280577E-2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3325.95</v>
      </c>
      <c r="F139" s="40">
        <v>3216.6333333333337</v>
      </c>
      <c r="G139" s="41">
        <v>3069.3666666666672</v>
      </c>
      <c r="H139" s="41">
        <v>2812.7833333333338</v>
      </c>
      <c r="I139" s="41">
        <v>2665.5166666666673</v>
      </c>
      <c r="J139" s="41">
        <v>3473.2166666666672</v>
      </c>
      <c r="K139" s="41">
        <v>3620.4833333333336</v>
      </c>
      <c r="L139" s="41">
        <v>3877.0666666666671</v>
      </c>
      <c r="M139" s="31">
        <v>3363.9</v>
      </c>
      <c r="N139" s="31">
        <v>2960.05</v>
      </c>
      <c r="O139" s="42">
        <v>972500</v>
      </c>
      <c r="P139" s="43">
        <v>5.3629469122426866E-2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40.950000000000003</v>
      </c>
      <c r="F140" s="40">
        <v>40.633333333333333</v>
      </c>
      <c r="G140" s="41">
        <v>40.066666666666663</v>
      </c>
      <c r="H140" s="41">
        <v>39.18333333333333</v>
      </c>
      <c r="I140" s="41">
        <v>38.61666666666666</v>
      </c>
      <c r="J140" s="41">
        <v>41.516666666666666</v>
      </c>
      <c r="K140" s="41">
        <v>42.083333333333343</v>
      </c>
      <c r="L140" s="41">
        <v>42.966666666666669</v>
      </c>
      <c r="M140" s="31">
        <v>41.2</v>
      </c>
      <c r="N140" s="31">
        <v>39.75</v>
      </c>
      <c r="O140" s="42">
        <v>315536000</v>
      </c>
      <c r="P140" s="43">
        <v>2.3085702427889605E-2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171.45</v>
      </c>
      <c r="F141" s="40">
        <v>171.06666666666669</v>
      </c>
      <c r="G141" s="41">
        <v>170.33333333333337</v>
      </c>
      <c r="H141" s="41">
        <v>169.21666666666667</v>
      </c>
      <c r="I141" s="41">
        <v>168.48333333333335</v>
      </c>
      <c r="J141" s="41">
        <v>172.18333333333339</v>
      </c>
      <c r="K141" s="41">
        <v>172.91666666666669</v>
      </c>
      <c r="L141" s="41">
        <v>174.03333333333342</v>
      </c>
      <c r="M141" s="31">
        <v>171.8</v>
      </c>
      <c r="N141" s="31">
        <v>169.95</v>
      </c>
      <c r="O141" s="42">
        <v>25870383</v>
      </c>
      <c r="P141" s="43">
        <v>1.8261964735516372E-2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1425.85</v>
      </c>
      <c r="F142" s="40">
        <v>1422.2</v>
      </c>
      <c r="G142" s="41">
        <v>1401.15</v>
      </c>
      <c r="H142" s="41">
        <v>1376.45</v>
      </c>
      <c r="I142" s="41">
        <v>1355.4</v>
      </c>
      <c r="J142" s="41">
        <v>1446.9</v>
      </c>
      <c r="K142" s="41">
        <v>1467.9499999999998</v>
      </c>
      <c r="L142" s="41">
        <v>1492.65</v>
      </c>
      <c r="M142" s="31">
        <v>1443.25</v>
      </c>
      <c r="N142" s="31">
        <v>1397.5</v>
      </c>
      <c r="O142" s="42">
        <v>1645501</v>
      </c>
      <c r="P142" s="43">
        <v>0.19086892488954343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1098.2</v>
      </c>
      <c r="F143" s="40">
        <v>1095.4666666666667</v>
      </c>
      <c r="G143" s="41">
        <v>1087.8333333333335</v>
      </c>
      <c r="H143" s="41">
        <v>1077.4666666666667</v>
      </c>
      <c r="I143" s="41">
        <v>1069.8333333333335</v>
      </c>
      <c r="J143" s="41">
        <v>1105.8333333333335</v>
      </c>
      <c r="K143" s="41">
        <v>1113.4666666666667</v>
      </c>
      <c r="L143" s="41">
        <v>1123.8333333333335</v>
      </c>
      <c r="M143" s="31">
        <v>1103.0999999999999</v>
      </c>
      <c r="N143" s="31">
        <v>1085.0999999999999</v>
      </c>
      <c r="O143" s="42">
        <v>1456050</v>
      </c>
      <c r="P143" s="43">
        <v>-2.8911564625850341E-2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195.55</v>
      </c>
      <c r="F144" s="40">
        <v>194.88333333333335</v>
      </c>
      <c r="G144" s="41">
        <v>193.2166666666667</v>
      </c>
      <c r="H144" s="41">
        <v>190.88333333333335</v>
      </c>
      <c r="I144" s="41">
        <v>189.2166666666667</v>
      </c>
      <c r="J144" s="41">
        <v>197.2166666666667</v>
      </c>
      <c r="K144" s="41">
        <v>198.88333333333338</v>
      </c>
      <c r="L144" s="41">
        <v>201.2166666666667</v>
      </c>
      <c r="M144" s="31">
        <v>196.55</v>
      </c>
      <c r="N144" s="31">
        <v>192.55</v>
      </c>
      <c r="O144" s="42">
        <v>30821200</v>
      </c>
      <c r="P144" s="43">
        <v>1.8007662835249041E-2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156</v>
      </c>
      <c r="F145" s="40">
        <v>154.36666666666665</v>
      </c>
      <c r="G145" s="41">
        <v>152.33333333333329</v>
      </c>
      <c r="H145" s="41">
        <v>148.66666666666663</v>
      </c>
      <c r="I145" s="41">
        <v>146.63333333333327</v>
      </c>
      <c r="J145" s="41">
        <v>158.0333333333333</v>
      </c>
      <c r="K145" s="41">
        <v>160.06666666666666</v>
      </c>
      <c r="L145" s="41">
        <v>163.73333333333332</v>
      </c>
      <c r="M145" s="31">
        <v>156.4</v>
      </c>
      <c r="N145" s="31">
        <v>150.69999999999999</v>
      </c>
      <c r="O145" s="42">
        <v>23106000</v>
      </c>
      <c r="P145" s="43">
        <v>9.3102469486233325E-2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2075.85</v>
      </c>
      <c r="F146" s="40">
        <v>2068.7666666666664</v>
      </c>
      <c r="G146" s="41">
        <v>2052.833333333333</v>
      </c>
      <c r="H146" s="41">
        <v>2029.8166666666666</v>
      </c>
      <c r="I146" s="41">
        <v>2013.8833333333332</v>
      </c>
      <c r="J146" s="41">
        <v>2091.7833333333328</v>
      </c>
      <c r="K146" s="41">
        <v>2107.7166666666662</v>
      </c>
      <c r="L146" s="41">
        <v>2130.7333333333327</v>
      </c>
      <c r="M146" s="31">
        <v>2084.6999999999998</v>
      </c>
      <c r="N146" s="31">
        <v>2045.75</v>
      </c>
      <c r="O146" s="42">
        <v>36081250</v>
      </c>
      <c r="P146" s="43">
        <v>-2.9787033800317299E-2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140.1</v>
      </c>
      <c r="F147" s="40">
        <v>141.08333333333334</v>
      </c>
      <c r="G147" s="41">
        <v>138.36666666666667</v>
      </c>
      <c r="H147" s="41">
        <v>136.63333333333333</v>
      </c>
      <c r="I147" s="41">
        <v>133.91666666666666</v>
      </c>
      <c r="J147" s="41">
        <v>142.81666666666669</v>
      </c>
      <c r="K147" s="41">
        <v>145.53333333333333</v>
      </c>
      <c r="L147" s="41">
        <v>147.26666666666671</v>
      </c>
      <c r="M147" s="31">
        <v>143.80000000000001</v>
      </c>
      <c r="N147" s="31">
        <v>139.35</v>
      </c>
      <c r="O147" s="42">
        <v>173850000</v>
      </c>
      <c r="P147" s="43">
        <v>9.0427878253198056E-3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1110.6500000000001</v>
      </c>
      <c r="F148" s="40">
        <v>1116.4833333333333</v>
      </c>
      <c r="G148" s="41">
        <v>1100.0166666666667</v>
      </c>
      <c r="H148" s="41">
        <v>1089.3833333333332</v>
      </c>
      <c r="I148" s="41">
        <v>1072.9166666666665</v>
      </c>
      <c r="J148" s="41">
        <v>1127.1166666666668</v>
      </c>
      <c r="K148" s="41">
        <v>1143.5833333333335</v>
      </c>
      <c r="L148" s="41">
        <v>1154.2166666666669</v>
      </c>
      <c r="M148" s="31">
        <v>1132.95</v>
      </c>
      <c r="N148" s="31">
        <v>1105.8499999999999</v>
      </c>
      <c r="O148" s="42">
        <v>4759500</v>
      </c>
      <c r="P148" s="43">
        <v>7.9251700680272111E-2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435.6</v>
      </c>
      <c r="F149" s="40">
        <v>435.66666666666669</v>
      </c>
      <c r="G149" s="41">
        <v>432.83333333333337</v>
      </c>
      <c r="H149" s="41">
        <v>430.06666666666666</v>
      </c>
      <c r="I149" s="41">
        <v>427.23333333333335</v>
      </c>
      <c r="J149" s="41">
        <v>438.43333333333339</v>
      </c>
      <c r="K149" s="41">
        <v>441.26666666666677</v>
      </c>
      <c r="L149" s="41">
        <v>444.03333333333342</v>
      </c>
      <c r="M149" s="31">
        <v>438.5</v>
      </c>
      <c r="N149" s="31">
        <v>432.9</v>
      </c>
      <c r="O149" s="42">
        <v>88939500</v>
      </c>
      <c r="P149" s="43">
        <v>-1.7042157789161322E-2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29329.200000000001</v>
      </c>
      <c r="F150" s="40">
        <v>29034.233333333334</v>
      </c>
      <c r="G150" s="41">
        <v>28668.466666666667</v>
      </c>
      <c r="H150" s="41">
        <v>28007.733333333334</v>
      </c>
      <c r="I150" s="41">
        <v>27641.966666666667</v>
      </c>
      <c r="J150" s="41">
        <v>29694.966666666667</v>
      </c>
      <c r="K150" s="41">
        <v>30060.733333333337</v>
      </c>
      <c r="L150" s="41">
        <v>30721.466666666667</v>
      </c>
      <c r="M150" s="31">
        <v>29400</v>
      </c>
      <c r="N150" s="31">
        <v>28373.5</v>
      </c>
      <c r="O150" s="42">
        <v>168000</v>
      </c>
      <c r="P150" s="43">
        <v>-1.2635909491625037E-2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1983.75</v>
      </c>
      <c r="F151" s="40">
        <v>1975.6499999999999</v>
      </c>
      <c r="G151" s="41">
        <v>1962.2999999999997</v>
      </c>
      <c r="H151" s="41">
        <v>1940.85</v>
      </c>
      <c r="I151" s="41">
        <v>1927.4999999999998</v>
      </c>
      <c r="J151" s="41">
        <v>1997.0999999999997</v>
      </c>
      <c r="K151" s="41">
        <v>2010.4499999999996</v>
      </c>
      <c r="L151" s="41">
        <v>2031.8999999999996</v>
      </c>
      <c r="M151" s="31">
        <v>1989</v>
      </c>
      <c r="N151" s="31">
        <v>1954.2</v>
      </c>
      <c r="O151" s="42">
        <v>1577125</v>
      </c>
      <c r="P151" s="43">
        <v>3.3240027991602518E-3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9001.75</v>
      </c>
      <c r="F152" s="40">
        <v>8913.1333333333332</v>
      </c>
      <c r="G152" s="41">
        <v>8758.6166666666668</v>
      </c>
      <c r="H152" s="41">
        <v>8515.4833333333336</v>
      </c>
      <c r="I152" s="41">
        <v>8360.9666666666672</v>
      </c>
      <c r="J152" s="41">
        <v>9156.2666666666664</v>
      </c>
      <c r="K152" s="41">
        <v>9310.7833333333328</v>
      </c>
      <c r="L152" s="41">
        <v>9553.9166666666661</v>
      </c>
      <c r="M152" s="31">
        <v>9067.65</v>
      </c>
      <c r="N152" s="31">
        <v>8670</v>
      </c>
      <c r="O152" s="42">
        <v>631375</v>
      </c>
      <c r="P152" s="43">
        <v>-5.512896239417208E-3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1377.9</v>
      </c>
      <c r="F153" s="40">
        <v>1384.4333333333332</v>
      </c>
      <c r="G153" s="41">
        <v>1331.3166666666664</v>
      </c>
      <c r="H153" s="41">
        <v>1284.7333333333331</v>
      </c>
      <c r="I153" s="41">
        <v>1231.6166666666663</v>
      </c>
      <c r="J153" s="41">
        <v>1431.0166666666664</v>
      </c>
      <c r="K153" s="41">
        <v>1484.1333333333332</v>
      </c>
      <c r="L153" s="41">
        <v>1530.7166666666665</v>
      </c>
      <c r="M153" s="31">
        <v>1437.55</v>
      </c>
      <c r="N153" s="31">
        <v>1337.85</v>
      </c>
      <c r="O153" s="42">
        <v>3941600</v>
      </c>
      <c r="P153" s="43">
        <v>5.5102040816326532E-3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763.55</v>
      </c>
      <c r="F154" s="40">
        <v>766.76666666666654</v>
      </c>
      <c r="G154" s="41">
        <v>755.8833333333331</v>
      </c>
      <c r="H154" s="41">
        <v>748.21666666666658</v>
      </c>
      <c r="I154" s="41">
        <v>737.33333333333314</v>
      </c>
      <c r="J154" s="41">
        <v>774.43333333333305</v>
      </c>
      <c r="K154" s="41">
        <v>785.31666666666649</v>
      </c>
      <c r="L154" s="41">
        <v>792.98333333333301</v>
      </c>
      <c r="M154" s="31">
        <v>777.65</v>
      </c>
      <c r="N154" s="31">
        <v>759.1</v>
      </c>
      <c r="O154" s="42">
        <v>285525</v>
      </c>
      <c r="P154" s="43">
        <v>0.53818181818181821</v>
      </c>
    </row>
    <row r="155" spans="1:16" ht="12.75" customHeight="1">
      <c r="A155" s="31">
        <v>145</v>
      </c>
      <c r="B155" s="349" t="s">
        <v>48</v>
      </c>
      <c r="C155" s="33" t="s">
        <v>196</v>
      </c>
      <c r="D155" s="34">
        <v>44434</v>
      </c>
      <c r="E155" s="40">
        <v>774.3</v>
      </c>
      <c r="F155" s="40">
        <v>777.1</v>
      </c>
      <c r="G155" s="41">
        <v>760.2</v>
      </c>
      <c r="H155" s="41">
        <v>746.1</v>
      </c>
      <c r="I155" s="41">
        <v>729.2</v>
      </c>
      <c r="J155" s="41">
        <v>791.2</v>
      </c>
      <c r="K155" s="41">
        <v>808.09999999999991</v>
      </c>
      <c r="L155" s="41">
        <v>822.2</v>
      </c>
      <c r="M155" s="31">
        <v>794</v>
      </c>
      <c r="N155" s="31">
        <v>763</v>
      </c>
      <c r="O155" s="42">
        <v>41010200</v>
      </c>
      <c r="P155" s="43">
        <v>-7.7502046986206469E-2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570.65</v>
      </c>
      <c r="F156" s="40">
        <v>569.2166666666667</v>
      </c>
      <c r="G156" s="41">
        <v>556.43333333333339</v>
      </c>
      <c r="H156" s="41">
        <v>542.2166666666667</v>
      </c>
      <c r="I156" s="41">
        <v>529.43333333333339</v>
      </c>
      <c r="J156" s="41">
        <v>583.43333333333339</v>
      </c>
      <c r="K156" s="41">
        <v>596.2166666666667</v>
      </c>
      <c r="L156" s="41">
        <v>610.43333333333339</v>
      </c>
      <c r="M156" s="31">
        <v>582</v>
      </c>
      <c r="N156" s="31">
        <v>555</v>
      </c>
      <c r="O156" s="42">
        <v>14517000</v>
      </c>
      <c r="P156" s="43">
        <v>-4.6408513154005321E-2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778.15</v>
      </c>
      <c r="F157" s="40">
        <v>776.61666666666667</v>
      </c>
      <c r="G157" s="41">
        <v>770.5333333333333</v>
      </c>
      <c r="H157" s="41">
        <v>762.91666666666663</v>
      </c>
      <c r="I157" s="41">
        <v>756.83333333333326</v>
      </c>
      <c r="J157" s="41">
        <v>784.23333333333335</v>
      </c>
      <c r="K157" s="41">
        <v>790.31666666666661</v>
      </c>
      <c r="L157" s="41">
        <v>797.93333333333339</v>
      </c>
      <c r="M157" s="31">
        <v>782.7</v>
      </c>
      <c r="N157" s="31">
        <v>769</v>
      </c>
      <c r="O157" s="42">
        <v>9162000</v>
      </c>
      <c r="P157" s="43">
        <v>2.2973416475221531E-3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762.15</v>
      </c>
      <c r="F158" s="40">
        <v>765.31666666666661</v>
      </c>
      <c r="G158" s="41">
        <v>756.38333333333321</v>
      </c>
      <c r="H158" s="41">
        <v>750.61666666666656</v>
      </c>
      <c r="I158" s="41">
        <v>741.68333333333317</v>
      </c>
      <c r="J158" s="41">
        <v>771.08333333333326</v>
      </c>
      <c r="K158" s="41">
        <v>780.01666666666665</v>
      </c>
      <c r="L158" s="41">
        <v>785.7833333333333</v>
      </c>
      <c r="M158" s="31">
        <v>774.25</v>
      </c>
      <c r="N158" s="31">
        <v>759.55</v>
      </c>
      <c r="O158" s="42">
        <v>7645050</v>
      </c>
      <c r="P158" s="43">
        <v>2.8888081395348836E-2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298.3</v>
      </c>
      <c r="F159" s="40">
        <v>298.34999999999997</v>
      </c>
      <c r="G159" s="41">
        <v>296.74999999999994</v>
      </c>
      <c r="H159" s="41">
        <v>295.2</v>
      </c>
      <c r="I159" s="41">
        <v>293.59999999999997</v>
      </c>
      <c r="J159" s="41">
        <v>299.89999999999992</v>
      </c>
      <c r="K159" s="41">
        <v>301.49999999999994</v>
      </c>
      <c r="L159" s="41">
        <v>303.0499999999999</v>
      </c>
      <c r="M159" s="31">
        <v>299.95</v>
      </c>
      <c r="N159" s="31">
        <v>296.8</v>
      </c>
      <c r="O159" s="42">
        <v>108337050</v>
      </c>
      <c r="P159" s="43">
        <v>-7.3898057238353876E-3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134.05000000000001</v>
      </c>
      <c r="F160" s="40">
        <v>131.4</v>
      </c>
      <c r="G160" s="41">
        <v>128.35000000000002</v>
      </c>
      <c r="H160" s="41">
        <v>122.65000000000002</v>
      </c>
      <c r="I160" s="41">
        <v>119.60000000000004</v>
      </c>
      <c r="J160" s="41">
        <v>137.10000000000002</v>
      </c>
      <c r="K160" s="41">
        <v>140.15000000000003</v>
      </c>
      <c r="L160" s="41">
        <v>145.85</v>
      </c>
      <c r="M160" s="31">
        <v>134.44999999999999</v>
      </c>
      <c r="N160" s="31">
        <v>125.7</v>
      </c>
      <c r="O160" s="42">
        <v>138854250</v>
      </c>
      <c r="P160" s="43">
        <v>0.124528508172525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1417.4</v>
      </c>
      <c r="F161" s="40">
        <v>1427.1333333333332</v>
      </c>
      <c r="G161" s="41">
        <v>1399.2666666666664</v>
      </c>
      <c r="H161" s="41">
        <v>1381.1333333333332</v>
      </c>
      <c r="I161" s="41">
        <v>1353.2666666666664</v>
      </c>
      <c r="J161" s="41">
        <v>1445.2666666666664</v>
      </c>
      <c r="K161" s="41">
        <v>1473.1333333333332</v>
      </c>
      <c r="L161" s="41">
        <v>1491.2666666666664</v>
      </c>
      <c r="M161" s="31">
        <v>1455</v>
      </c>
      <c r="N161" s="31">
        <v>1409</v>
      </c>
      <c r="O161" s="42">
        <v>42831500</v>
      </c>
      <c r="P161" s="43">
        <v>-1.3080703979705089E-3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3233.25</v>
      </c>
      <c r="F162" s="40">
        <v>3216.75</v>
      </c>
      <c r="G162" s="41">
        <v>3195.5</v>
      </c>
      <c r="H162" s="41">
        <v>3157.75</v>
      </c>
      <c r="I162" s="41">
        <v>3136.5</v>
      </c>
      <c r="J162" s="41">
        <v>3254.5</v>
      </c>
      <c r="K162" s="41">
        <v>3275.75</v>
      </c>
      <c r="L162" s="41">
        <v>3313.5</v>
      </c>
      <c r="M162" s="31">
        <v>3238</v>
      </c>
      <c r="N162" s="31">
        <v>3179</v>
      </c>
      <c r="O162" s="42">
        <v>10178400</v>
      </c>
      <c r="P162" s="43">
        <v>5.0239900944126295E-2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1212.95</v>
      </c>
      <c r="F163" s="40">
        <v>1208.8833333333334</v>
      </c>
      <c r="G163" s="41">
        <v>1202.0666666666668</v>
      </c>
      <c r="H163" s="41">
        <v>1191.1833333333334</v>
      </c>
      <c r="I163" s="41">
        <v>1184.3666666666668</v>
      </c>
      <c r="J163" s="41">
        <v>1219.7666666666669</v>
      </c>
      <c r="K163" s="41">
        <v>1226.5833333333335</v>
      </c>
      <c r="L163" s="41">
        <v>1237.4666666666669</v>
      </c>
      <c r="M163" s="31">
        <v>1215.7</v>
      </c>
      <c r="N163" s="31">
        <v>1198</v>
      </c>
      <c r="O163" s="42">
        <v>16032000</v>
      </c>
      <c r="P163" s="43">
        <v>-3.4684667884981165E-3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1779.9</v>
      </c>
      <c r="F164" s="40">
        <v>1765.3500000000001</v>
      </c>
      <c r="G164" s="41">
        <v>1746.2500000000002</v>
      </c>
      <c r="H164" s="41">
        <v>1712.6000000000001</v>
      </c>
      <c r="I164" s="41">
        <v>1693.5000000000002</v>
      </c>
      <c r="J164" s="41">
        <v>1799.0000000000002</v>
      </c>
      <c r="K164" s="41">
        <v>1818.1000000000001</v>
      </c>
      <c r="L164" s="41">
        <v>1851.7500000000002</v>
      </c>
      <c r="M164" s="31">
        <v>1784.45</v>
      </c>
      <c r="N164" s="31">
        <v>1731.7</v>
      </c>
      <c r="O164" s="42">
        <v>5491500</v>
      </c>
      <c r="P164" s="43">
        <v>7.4394717534849594E-2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3079.75</v>
      </c>
      <c r="F165" s="40">
        <v>3083.8166666666671</v>
      </c>
      <c r="G165" s="41">
        <v>3057.5833333333339</v>
      </c>
      <c r="H165" s="41">
        <v>3035.416666666667</v>
      </c>
      <c r="I165" s="41">
        <v>3009.1833333333338</v>
      </c>
      <c r="J165" s="41">
        <v>3105.983333333334</v>
      </c>
      <c r="K165" s="41">
        <v>3132.2166666666667</v>
      </c>
      <c r="L165" s="41">
        <v>3154.3833333333341</v>
      </c>
      <c r="M165" s="31">
        <v>3110.05</v>
      </c>
      <c r="N165" s="31">
        <v>3061.65</v>
      </c>
      <c r="O165" s="42">
        <v>714500</v>
      </c>
      <c r="P165" s="43">
        <v>5.2761167780513542E-3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467.65</v>
      </c>
      <c r="F166" s="40">
        <v>464.61666666666662</v>
      </c>
      <c r="G166" s="41">
        <v>458.23333333333323</v>
      </c>
      <c r="H166" s="41">
        <v>448.81666666666661</v>
      </c>
      <c r="I166" s="41">
        <v>442.43333333333322</v>
      </c>
      <c r="J166" s="41">
        <v>474.03333333333325</v>
      </c>
      <c r="K166" s="41">
        <v>480.41666666666657</v>
      </c>
      <c r="L166" s="41">
        <v>489.83333333333326</v>
      </c>
      <c r="M166" s="31">
        <v>471</v>
      </c>
      <c r="N166" s="31">
        <v>455.2</v>
      </c>
      <c r="O166" s="42">
        <v>3007500</v>
      </c>
      <c r="P166" s="43">
        <v>0.10529217199558985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961.5</v>
      </c>
      <c r="F167" s="40">
        <v>953.56666666666661</v>
      </c>
      <c r="G167" s="41">
        <v>935.68333333333317</v>
      </c>
      <c r="H167" s="41">
        <v>909.86666666666656</v>
      </c>
      <c r="I167" s="41">
        <v>891.98333333333312</v>
      </c>
      <c r="J167" s="41">
        <v>979.38333333333321</v>
      </c>
      <c r="K167" s="41">
        <v>997.26666666666665</v>
      </c>
      <c r="L167" s="41">
        <v>1023.0833333333333</v>
      </c>
      <c r="M167" s="31">
        <v>971.45</v>
      </c>
      <c r="N167" s="31">
        <v>927.75</v>
      </c>
      <c r="O167" s="42">
        <v>1224525</v>
      </c>
      <c r="P167" s="43">
        <v>0.16563146997929606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574.95000000000005</v>
      </c>
      <c r="F168" s="40">
        <v>578.43333333333339</v>
      </c>
      <c r="G168" s="41">
        <v>569.16666666666674</v>
      </c>
      <c r="H168" s="41">
        <v>563.38333333333333</v>
      </c>
      <c r="I168" s="41">
        <v>554.11666666666667</v>
      </c>
      <c r="J168" s="41">
        <v>584.21666666666681</v>
      </c>
      <c r="K168" s="41">
        <v>593.48333333333346</v>
      </c>
      <c r="L168" s="41">
        <v>599.26666666666688</v>
      </c>
      <c r="M168" s="31">
        <v>587.70000000000005</v>
      </c>
      <c r="N168" s="31">
        <v>572.65</v>
      </c>
      <c r="O168" s="42">
        <v>6659800</v>
      </c>
      <c r="P168" s="43">
        <v>3.1663413576230752E-2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1446.95</v>
      </c>
      <c r="F169" s="40">
        <v>1443.25</v>
      </c>
      <c r="G169" s="41">
        <v>1432.65</v>
      </c>
      <c r="H169" s="41">
        <v>1418.3500000000001</v>
      </c>
      <c r="I169" s="41">
        <v>1407.7500000000002</v>
      </c>
      <c r="J169" s="41">
        <v>1457.55</v>
      </c>
      <c r="K169" s="41">
        <v>1468.1499999999999</v>
      </c>
      <c r="L169" s="41">
        <v>1482.4499999999998</v>
      </c>
      <c r="M169" s="31">
        <v>1453.85</v>
      </c>
      <c r="N169" s="31">
        <v>1428.95</v>
      </c>
      <c r="O169" s="42">
        <v>1406300</v>
      </c>
      <c r="P169" s="43">
        <v>-1.7603911980440097E-2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7668.2</v>
      </c>
      <c r="F170" s="40">
        <v>7681.55</v>
      </c>
      <c r="G170" s="41">
        <v>7628.1500000000005</v>
      </c>
      <c r="H170" s="41">
        <v>7588.1</v>
      </c>
      <c r="I170" s="41">
        <v>7534.7000000000007</v>
      </c>
      <c r="J170" s="41">
        <v>7721.6</v>
      </c>
      <c r="K170" s="41">
        <v>7775</v>
      </c>
      <c r="L170" s="41">
        <v>7815.05</v>
      </c>
      <c r="M170" s="31">
        <v>7734.95</v>
      </c>
      <c r="N170" s="31">
        <v>7641.5</v>
      </c>
      <c r="O170" s="42">
        <v>1612900</v>
      </c>
      <c r="P170" s="43">
        <v>-1.176616299232103E-3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792.3</v>
      </c>
      <c r="F171" s="40">
        <v>797.1</v>
      </c>
      <c r="G171" s="41">
        <v>781.75</v>
      </c>
      <c r="H171" s="41">
        <v>771.19999999999993</v>
      </c>
      <c r="I171" s="41">
        <v>755.84999999999991</v>
      </c>
      <c r="J171" s="41">
        <v>807.65000000000009</v>
      </c>
      <c r="K171" s="41">
        <v>823.00000000000023</v>
      </c>
      <c r="L171" s="41">
        <v>833.55000000000018</v>
      </c>
      <c r="M171" s="31">
        <v>812.45</v>
      </c>
      <c r="N171" s="31">
        <v>786.55</v>
      </c>
      <c r="O171" s="42">
        <v>23643100</v>
      </c>
      <c r="P171" s="43">
        <v>-3.0696705585704104E-3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314.60000000000002</v>
      </c>
      <c r="F172" s="40">
        <v>312.10000000000002</v>
      </c>
      <c r="G172" s="41">
        <v>302.85000000000002</v>
      </c>
      <c r="H172" s="41">
        <v>291.10000000000002</v>
      </c>
      <c r="I172" s="41">
        <v>281.85000000000002</v>
      </c>
      <c r="J172" s="41">
        <v>323.85000000000002</v>
      </c>
      <c r="K172" s="41">
        <v>333.1</v>
      </c>
      <c r="L172" s="41">
        <v>344.85</v>
      </c>
      <c r="M172" s="31">
        <v>321.35000000000002</v>
      </c>
      <c r="N172" s="31">
        <v>300.35000000000002</v>
      </c>
      <c r="O172" s="42">
        <v>122453100</v>
      </c>
      <c r="P172" s="43">
        <v>2.8671874999999999E-2</v>
      </c>
    </row>
    <row r="173" spans="1:16" ht="12.75" customHeight="1">
      <c r="A173" s="351">
        <v>163</v>
      </c>
      <c r="B173" s="32" t="s">
        <v>71</v>
      </c>
      <c r="C173" s="33" t="s">
        <v>214</v>
      </c>
      <c r="D173" s="34">
        <v>44434</v>
      </c>
      <c r="E173" s="40">
        <v>1052.7</v>
      </c>
      <c r="F173" s="40">
        <v>1059.9166666666667</v>
      </c>
      <c r="G173" s="41">
        <v>1040.7833333333335</v>
      </c>
      <c r="H173" s="41">
        <v>1028.8666666666668</v>
      </c>
      <c r="I173" s="41">
        <v>1009.7333333333336</v>
      </c>
      <c r="J173" s="41">
        <v>1071.8333333333335</v>
      </c>
      <c r="K173" s="41">
        <v>1090.9666666666667</v>
      </c>
      <c r="L173" s="41">
        <v>1102.8833333333334</v>
      </c>
      <c r="M173" s="31">
        <v>1079.05</v>
      </c>
      <c r="N173" s="31">
        <v>1048</v>
      </c>
      <c r="O173" s="42">
        <v>3763000</v>
      </c>
      <c r="P173" s="43">
        <v>0.18073423282083464</v>
      </c>
    </row>
    <row r="174" spans="1:16" ht="12.75" customHeight="1">
      <c r="A174" s="352">
        <v>164</v>
      </c>
      <c r="B174" s="350" t="s">
        <v>88</v>
      </c>
      <c r="C174" s="33" t="s">
        <v>215</v>
      </c>
      <c r="D174" s="34">
        <v>44434</v>
      </c>
      <c r="E174" s="40">
        <v>595.25</v>
      </c>
      <c r="F174" s="40">
        <v>592.6</v>
      </c>
      <c r="G174" s="41">
        <v>587.30000000000007</v>
      </c>
      <c r="H174" s="41">
        <v>579.35</v>
      </c>
      <c r="I174" s="41">
        <v>574.05000000000007</v>
      </c>
      <c r="J174" s="41">
        <v>600.55000000000007</v>
      </c>
      <c r="K174" s="41">
        <v>605.85</v>
      </c>
      <c r="L174" s="41">
        <v>613.80000000000007</v>
      </c>
      <c r="M174" s="31">
        <v>597.9</v>
      </c>
      <c r="N174" s="31">
        <v>584.65</v>
      </c>
      <c r="O174" s="42">
        <v>30080000</v>
      </c>
      <c r="P174" s="43">
        <v>2.7547004809794492E-2</v>
      </c>
    </row>
    <row r="175" spans="1:16" ht="12.75" customHeight="1">
      <c r="A175" s="352">
        <v>165</v>
      </c>
      <c r="B175" s="350" t="s">
        <v>183</v>
      </c>
      <c r="C175" s="33" t="s">
        <v>216</v>
      </c>
      <c r="D175" s="34">
        <v>44434</v>
      </c>
      <c r="E175" s="40">
        <v>203.2</v>
      </c>
      <c r="F175" s="40">
        <v>203.44999999999996</v>
      </c>
      <c r="G175" s="41">
        <v>202.04999999999993</v>
      </c>
      <c r="H175" s="41">
        <v>200.89999999999998</v>
      </c>
      <c r="I175" s="41">
        <v>199.49999999999994</v>
      </c>
      <c r="J175" s="41">
        <v>204.59999999999991</v>
      </c>
      <c r="K175" s="41">
        <v>205.99999999999994</v>
      </c>
      <c r="L175" s="41">
        <v>207.14999999999989</v>
      </c>
      <c r="M175" s="31">
        <v>204.85</v>
      </c>
      <c r="N175" s="31">
        <v>202.3</v>
      </c>
      <c r="O175" s="42">
        <v>60303000</v>
      </c>
      <c r="P175" s="43">
        <v>1.1880191291215706E-2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44411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392" t="s">
        <v>16</v>
      </c>
      <c r="B8" s="394"/>
      <c r="C8" s="398" t="s">
        <v>20</v>
      </c>
      <c r="D8" s="398" t="s">
        <v>21</v>
      </c>
      <c r="E8" s="389" t="s">
        <v>22</v>
      </c>
      <c r="F8" s="390"/>
      <c r="G8" s="391"/>
      <c r="H8" s="389" t="s">
        <v>23</v>
      </c>
      <c r="I8" s="390"/>
      <c r="J8" s="391"/>
      <c r="K8" s="26"/>
      <c r="L8" s="55"/>
      <c r="M8" s="55"/>
      <c r="N8" s="1"/>
      <c r="O8" s="1"/>
    </row>
    <row r="9" spans="1:15" ht="36" customHeight="1">
      <c r="A9" s="396"/>
      <c r="B9" s="397"/>
      <c r="C9" s="397"/>
      <c r="D9" s="39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15885.15</v>
      </c>
      <c r="D10" s="35">
        <v>15870.9</v>
      </c>
      <c r="E10" s="35">
        <v>15848.9</v>
      </c>
      <c r="F10" s="35">
        <v>15812.65</v>
      </c>
      <c r="G10" s="35">
        <v>15790.65</v>
      </c>
      <c r="H10" s="35">
        <v>15907.15</v>
      </c>
      <c r="I10" s="35">
        <v>15929.15</v>
      </c>
      <c r="J10" s="35">
        <v>15965.4</v>
      </c>
      <c r="K10" s="37">
        <v>15892.9</v>
      </c>
      <c r="L10" s="37">
        <v>15834.65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34710</v>
      </c>
      <c r="D11" s="40">
        <v>34720</v>
      </c>
      <c r="E11" s="40">
        <v>34578.25</v>
      </c>
      <c r="F11" s="40">
        <v>34446.5</v>
      </c>
      <c r="G11" s="40">
        <v>34304.75</v>
      </c>
      <c r="H11" s="40">
        <v>34851.75</v>
      </c>
      <c r="I11" s="40">
        <v>34993.5</v>
      </c>
      <c r="J11" s="40">
        <v>35125.25</v>
      </c>
      <c r="K11" s="31">
        <v>34861.75</v>
      </c>
      <c r="L11" s="31">
        <v>34588.25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2045.75</v>
      </c>
      <c r="D12" s="40">
        <v>2044.7333333333336</v>
      </c>
      <c r="E12" s="40">
        <v>2037.3666666666672</v>
      </c>
      <c r="F12" s="40">
        <v>2028.9833333333336</v>
      </c>
      <c r="G12" s="40">
        <v>2021.6166666666672</v>
      </c>
      <c r="H12" s="40">
        <v>2053.1166666666672</v>
      </c>
      <c r="I12" s="40">
        <v>2060.483333333334</v>
      </c>
      <c r="J12" s="40">
        <v>2068.8666666666672</v>
      </c>
      <c r="K12" s="31">
        <v>2052.1</v>
      </c>
      <c r="L12" s="31">
        <v>2036.35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4500</v>
      </c>
      <c r="D13" s="40">
        <v>4484.55</v>
      </c>
      <c r="E13" s="40">
        <v>4465.8</v>
      </c>
      <c r="F13" s="40">
        <v>4431.6000000000004</v>
      </c>
      <c r="G13" s="40">
        <v>4412.8500000000004</v>
      </c>
      <c r="H13" s="40">
        <v>4518.75</v>
      </c>
      <c r="I13" s="40">
        <v>4537.5</v>
      </c>
      <c r="J13" s="40">
        <v>4571.7</v>
      </c>
      <c r="K13" s="31">
        <v>4503.3</v>
      </c>
      <c r="L13" s="31">
        <v>4450.3500000000004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30803</v>
      </c>
      <c r="D14" s="40">
        <v>30727.433333333334</v>
      </c>
      <c r="E14" s="40">
        <v>30622.566666666669</v>
      </c>
      <c r="F14" s="40">
        <v>30442.133333333335</v>
      </c>
      <c r="G14" s="40">
        <v>30337.26666666667</v>
      </c>
      <c r="H14" s="40">
        <v>30907.866666666669</v>
      </c>
      <c r="I14" s="40">
        <v>31012.733333333337</v>
      </c>
      <c r="J14" s="40">
        <v>31193.166666666668</v>
      </c>
      <c r="K14" s="31">
        <v>30832.3</v>
      </c>
      <c r="L14" s="31">
        <v>30547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3632.25</v>
      </c>
      <c r="D15" s="40">
        <v>3620.0499999999997</v>
      </c>
      <c r="E15" s="40">
        <v>3601.9499999999994</v>
      </c>
      <c r="F15" s="40">
        <v>3571.6499999999996</v>
      </c>
      <c r="G15" s="40">
        <v>3553.5499999999993</v>
      </c>
      <c r="H15" s="40">
        <v>3650.3499999999995</v>
      </c>
      <c r="I15" s="40">
        <v>3668.45</v>
      </c>
      <c r="J15" s="40">
        <v>3698.7499999999995</v>
      </c>
      <c r="K15" s="31">
        <v>3638.15</v>
      </c>
      <c r="L15" s="31">
        <v>3589.75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7778.85</v>
      </c>
      <c r="D16" s="40">
        <v>7750.7333333333336</v>
      </c>
      <c r="E16" s="40">
        <v>7716.166666666667</v>
      </c>
      <c r="F16" s="40">
        <v>7653.4833333333336</v>
      </c>
      <c r="G16" s="40">
        <v>7618.916666666667</v>
      </c>
      <c r="H16" s="40">
        <v>7813.416666666667</v>
      </c>
      <c r="I16" s="40">
        <v>7847.9833333333327</v>
      </c>
      <c r="J16" s="40">
        <v>7910.666666666667</v>
      </c>
      <c r="K16" s="31">
        <v>7785.3</v>
      </c>
      <c r="L16" s="31">
        <v>7688.05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2424</v>
      </c>
      <c r="D17" s="40">
        <v>2413.1999999999998</v>
      </c>
      <c r="E17" s="40">
        <v>2391.9999999999995</v>
      </c>
      <c r="F17" s="40">
        <v>2359.9999999999995</v>
      </c>
      <c r="G17" s="40">
        <v>2338.7999999999993</v>
      </c>
      <c r="H17" s="40">
        <v>2445.1999999999998</v>
      </c>
      <c r="I17" s="40">
        <v>2466.4000000000005</v>
      </c>
      <c r="J17" s="40">
        <v>2498.4</v>
      </c>
      <c r="K17" s="31">
        <v>2434.4</v>
      </c>
      <c r="L17" s="31">
        <v>2381.1999999999998</v>
      </c>
      <c r="M17" s="31">
        <v>4.6498699999999999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1223.7</v>
      </c>
      <c r="D18" s="40">
        <v>1220.8333333333333</v>
      </c>
      <c r="E18" s="40">
        <v>1209.1666666666665</v>
      </c>
      <c r="F18" s="40">
        <v>1194.6333333333332</v>
      </c>
      <c r="G18" s="40">
        <v>1182.9666666666665</v>
      </c>
      <c r="H18" s="40">
        <v>1235.3666666666666</v>
      </c>
      <c r="I18" s="40">
        <v>1247.0333333333331</v>
      </c>
      <c r="J18" s="40">
        <v>1261.5666666666666</v>
      </c>
      <c r="K18" s="31">
        <v>1232.5</v>
      </c>
      <c r="L18" s="31">
        <v>1206.3</v>
      </c>
      <c r="M18" s="31">
        <v>13.711830000000001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948.15</v>
      </c>
      <c r="D19" s="40">
        <v>947.75</v>
      </c>
      <c r="E19" s="40">
        <v>930.5</v>
      </c>
      <c r="F19" s="40">
        <v>912.85</v>
      </c>
      <c r="G19" s="40">
        <v>895.6</v>
      </c>
      <c r="H19" s="40">
        <v>965.4</v>
      </c>
      <c r="I19" s="40">
        <v>982.65</v>
      </c>
      <c r="J19" s="40">
        <v>1000.3</v>
      </c>
      <c r="K19" s="31">
        <v>965</v>
      </c>
      <c r="L19" s="31">
        <v>930.1</v>
      </c>
      <c r="M19" s="31">
        <v>14.46669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19750.7</v>
      </c>
      <c r="D20" s="40">
        <v>19581.466666666667</v>
      </c>
      <c r="E20" s="40">
        <v>19168.233333333334</v>
      </c>
      <c r="F20" s="40">
        <v>18585.766666666666</v>
      </c>
      <c r="G20" s="40">
        <v>18172.533333333333</v>
      </c>
      <c r="H20" s="40">
        <v>20163.933333333334</v>
      </c>
      <c r="I20" s="40">
        <v>20577.166666666672</v>
      </c>
      <c r="J20" s="40">
        <v>21159.633333333335</v>
      </c>
      <c r="K20" s="31">
        <v>19994.7</v>
      </c>
      <c r="L20" s="31">
        <v>18999</v>
      </c>
      <c r="M20" s="31">
        <v>0.46978999999999999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1438.2</v>
      </c>
      <c r="D21" s="40">
        <v>1435.7666666666664</v>
      </c>
      <c r="E21" s="40">
        <v>1426.5333333333328</v>
      </c>
      <c r="F21" s="40">
        <v>1414.8666666666663</v>
      </c>
      <c r="G21" s="40">
        <v>1405.6333333333328</v>
      </c>
      <c r="H21" s="40">
        <v>1447.4333333333329</v>
      </c>
      <c r="I21" s="40">
        <v>1456.6666666666665</v>
      </c>
      <c r="J21" s="40">
        <v>1468.333333333333</v>
      </c>
      <c r="K21" s="31">
        <v>1445</v>
      </c>
      <c r="L21" s="31">
        <v>1424.1</v>
      </c>
      <c r="M21" s="31">
        <v>24.837900000000001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876.15</v>
      </c>
      <c r="D22" s="40">
        <v>883.65</v>
      </c>
      <c r="E22" s="40">
        <v>867.3</v>
      </c>
      <c r="F22" s="40">
        <v>858.44999999999993</v>
      </c>
      <c r="G22" s="40">
        <v>842.09999999999991</v>
      </c>
      <c r="H22" s="40">
        <v>892.5</v>
      </c>
      <c r="I22" s="40">
        <v>908.85000000000014</v>
      </c>
      <c r="J22" s="40">
        <v>917.7</v>
      </c>
      <c r="K22" s="31">
        <v>900</v>
      </c>
      <c r="L22" s="31">
        <v>874.8</v>
      </c>
      <c r="M22" s="31">
        <v>11.137740000000001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692</v>
      </c>
      <c r="D23" s="40">
        <v>688.33333333333337</v>
      </c>
      <c r="E23" s="40">
        <v>681.66666666666674</v>
      </c>
      <c r="F23" s="40">
        <v>671.33333333333337</v>
      </c>
      <c r="G23" s="40">
        <v>664.66666666666674</v>
      </c>
      <c r="H23" s="40">
        <v>698.66666666666674</v>
      </c>
      <c r="I23" s="40">
        <v>705.33333333333348</v>
      </c>
      <c r="J23" s="40">
        <v>715.66666666666674</v>
      </c>
      <c r="K23" s="31">
        <v>695</v>
      </c>
      <c r="L23" s="31">
        <v>678</v>
      </c>
      <c r="M23" s="31">
        <v>89.257080000000002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888.35</v>
      </c>
      <c r="D24" s="40">
        <v>884.31666666666661</v>
      </c>
      <c r="E24" s="40">
        <v>863.58333333333326</v>
      </c>
      <c r="F24" s="40">
        <v>838.81666666666661</v>
      </c>
      <c r="G24" s="40">
        <v>818.08333333333326</v>
      </c>
      <c r="H24" s="40">
        <v>909.08333333333326</v>
      </c>
      <c r="I24" s="40">
        <v>929.81666666666661</v>
      </c>
      <c r="J24" s="40">
        <v>954.58333333333326</v>
      </c>
      <c r="K24" s="31">
        <v>905.05</v>
      </c>
      <c r="L24" s="31">
        <v>859.55</v>
      </c>
      <c r="M24" s="31">
        <v>1.1543399999999999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908.8</v>
      </c>
      <c r="D25" s="40">
        <v>907.15</v>
      </c>
      <c r="E25" s="40">
        <v>886.65</v>
      </c>
      <c r="F25" s="40">
        <v>864.5</v>
      </c>
      <c r="G25" s="40">
        <v>844</v>
      </c>
      <c r="H25" s="40">
        <v>929.3</v>
      </c>
      <c r="I25" s="40">
        <v>949.8</v>
      </c>
      <c r="J25" s="40">
        <v>971.94999999999993</v>
      </c>
      <c r="K25" s="31">
        <v>927.65</v>
      </c>
      <c r="L25" s="31">
        <v>885</v>
      </c>
      <c r="M25" s="31">
        <v>0.76337999999999995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118.95</v>
      </c>
      <c r="D26" s="40">
        <v>118.5</v>
      </c>
      <c r="E26" s="40">
        <v>116.2</v>
      </c>
      <c r="F26" s="40">
        <v>113.45</v>
      </c>
      <c r="G26" s="40">
        <v>111.15</v>
      </c>
      <c r="H26" s="40">
        <v>121.25</v>
      </c>
      <c r="I26" s="40">
        <v>123.55000000000001</v>
      </c>
      <c r="J26" s="40">
        <v>126.3</v>
      </c>
      <c r="K26" s="31">
        <v>120.8</v>
      </c>
      <c r="L26" s="31">
        <v>115.75</v>
      </c>
      <c r="M26" s="31">
        <v>53.673900000000003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224.5</v>
      </c>
      <c r="D27" s="40">
        <v>225.23333333333335</v>
      </c>
      <c r="E27" s="40">
        <v>220.9666666666667</v>
      </c>
      <c r="F27" s="40">
        <v>217.43333333333334</v>
      </c>
      <c r="G27" s="40">
        <v>213.16666666666669</v>
      </c>
      <c r="H27" s="40">
        <v>228.76666666666671</v>
      </c>
      <c r="I27" s="40">
        <v>233.03333333333336</v>
      </c>
      <c r="J27" s="40">
        <v>236.56666666666672</v>
      </c>
      <c r="K27" s="31">
        <v>229.5</v>
      </c>
      <c r="L27" s="31">
        <v>221.7</v>
      </c>
      <c r="M27" s="31">
        <v>28.973199999999999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2253.5500000000002</v>
      </c>
      <c r="D28" s="40">
        <v>2274.5</v>
      </c>
      <c r="E28" s="40">
        <v>2209.0500000000002</v>
      </c>
      <c r="F28" s="40">
        <v>2164.5500000000002</v>
      </c>
      <c r="G28" s="40">
        <v>2099.1000000000004</v>
      </c>
      <c r="H28" s="40">
        <v>2319</v>
      </c>
      <c r="I28" s="40">
        <v>2384.4499999999998</v>
      </c>
      <c r="J28" s="40">
        <v>2428.9499999999998</v>
      </c>
      <c r="K28" s="31">
        <v>2339.9499999999998</v>
      </c>
      <c r="L28" s="31">
        <v>2230</v>
      </c>
      <c r="M28" s="31">
        <v>0.97716000000000003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781</v>
      </c>
      <c r="D29" s="40">
        <v>784.23333333333323</v>
      </c>
      <c r="E29" s="40">
        <v>773.76666666666642</v>
      </c>
      <c r="F29" s="40">
        <v>766.53333333333319</v>
      </c>
      <c r="G29" s="40">
        <v>756.06666666666638</v>
      </c>
      <c r="H29" s="40">
        <v>791.46666666666647</v>
      </c>
      <c r="I29" s="40">
        <v>801.93333333333339</v>
      </c>
      <c r="J29" s="40">
        <v>809.16666666666652</v>
      </c>
      <c r="K29" s="31">
        <v>794.7</v>
      </c>
      <c r="L29" s="31">
        <v>777</v>
      </c>
      <c r="M29" s="31">
        <v>5.4088099999999999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3482.4</v>
      </c>
      <c r="D30" s="40">
        <v>3471.4833333333336</v>
      </c>
      <c r="E30" s="40">
        <v>3442.9666666666672</v>
      </c>
      <c r="F30" s="40">
        <v>3403.5333333333338</v>
      </c>
      <c r="G30" s="40">
        <v>3375.0166666666673</v>
      </c>
      <c r="H30" s="40">
        <v>3510.916666666667</v>
      </c>
      <c r="I30" s="40">
        <v>3539.4333333333334</v>
      </c>
      <c r="J30" s="40">
        <v>3578.8666666666668</v>
      </c>
      <c r="K30" s="31">
        <v>3500</v>
      </c>
      <c r="L30" s="31">
        <v>3432.05</v>
      </c>
      <c r="M30" s="31">
        <v>1.65245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720.45</v>
      </c>
      <c r="D31" s="40">
        <v>721.7166666666667</v>
      </c>
      <c r="E31" s="40">
        <v>715.98333333333335</v>
      </c>
      <c r="F31" s="40">
        <v>711.51666666666665</v>
      </c>
      <c r="G31" s="40">
        <v>705.7833333333333</v>
      </c>
      <c r="H31" s="40">
        <v>726.18333333333339</v>
      </c>
      <c r="I31" s="40">
        <v>731.91666666666674</v>
      </c>
      <c r="J31" s="40">
        <v>736.38333333333344</v>
      </c>
      <c r="K31" s="31">
        <v>727.45</v>
      </c>
      <c r="L31" s="31">
        <v>717.25</v>
      </c>
      <c r="M31" s="31">
        <v>8.4195899999999995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418.1</v>
      </c>
      <c r="D32" s="40">
        <v>416.16666666666669</v>
      </c>
      <c r="E32" s="40">
        <v>412.38333333333338</v>
      </c>
      <c r="F32" s="40">
        <v>406.66666666666669</v>
      </c>
      <c r="G32" s="40">
        <v>402.88333333333338</v>
      </c>
      <c r="H32" s="40">
        <v>421.88333333333338</v>
      </c>
      <c r="I32" s="40">
        <v>425.66666666666669</v>
      </c>
      <c r="J32" s="40">
        <v>431.38333333333338</v>
      </c>
      <c r="K32" s="31">
        <v>419.95</v>
      </c>
      <c r="L32" s="31">
        <v>410.45</v>
      </c>
      <c r="M32" s="31">
        <v>27.586390000000002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4048.15</v>
      </c>
      <c r="D33" s="40">
        <v>4058.7166666666672</v>
      </c>
      <c r="E33" s="40">
        <v>4024.4833333333345</v>
      </c>
      <c r="F33" s="40">
        <v>4000.8166666666675</v>
      </c>
      <c r="G33" s="40">
        <v>3966.5833333333348</v>
      </c>
      <c r="H33" s="40">
        <v>4082.3833333333341</v>
      </c>
      <c r="I33" s="40">
        <v>4116.6166666666668</v>
      </c>
      <c r="J33" s="40">
        <v>4140.2833333333338</v>
      </c>
      <c r="K33" s="31">
        <v>4092.95</v>
      </c>
      <c r="L33" s="31">
        <v>4035.05</v>
      </c>
      <c r="M33" s="31">
        <v>3.4429500000000002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228.6</v>
      </c>
      <c r="D34" s="40">
        <v>227.45000000000002</v>
      </c>
      <c r="E34" s="40">
        <v>225.15000000000003</v>
      </c>
      <c r="F34" s="40">
        <v>221.70000000000002</v>
      </c>
      <c r="G34" s="40">
        <v>219.40000000000003</v>
      </c>
      <c r="H34" s="40">
        <v>230.90000000000003</v>
      </c>
      <c r="I34" s="40">
        <v>233.20000000000005</v>
      </c>
      <c r="J34" s="40">
        <v>236.65000000000003</v>
      </c>
      <c r="K34" s="31">
        <v>229.75</v>
      </c>
      <c r="L34" s="31">
        <v>224</v>
      </c>
      <c r="M34" s="31">
        <v>36.93403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134.80000000000001</v>
      </c>
      <c r="D35" s="40">
        <v>135.23333333333332</v>
      </c>
      <c r="E35" s="40">
        <v>133.11666666666665</v>
      </c>
      <c r="F35" s="40">
        <v>131.43333333333334</v>
      </c>
      <c r="G35" s="40">
        <v>129.31666666666666</v>
      </c>
      <c r="H35" s="40">
        <v>136.91666666666663</v>
      </c>
      <c r="I35" s="40">
        <v>139.0333333333333</v>
      </c>
      <c r="J35" s="40">
        <v>140.71666666666661</v>
      </c>
      <c r="K35" s="31">
        <v>137.35</v>
      </c>
      <c r="L35" s="31">
        <v>133.55000000000001</v>
      </c>
      <c r="M35" s="31">
        <v>175.74941999999999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2974.05</v>
      </c>
      <c r="D36" s="40">
        <v>2973.8333333333335</v>
      </c>
      <c r="E36" s="40">
        <v>2960.8666666666668</v>
      </c>
      <c r="F36" s="40">
        <v>2947.6833333333334</v>
      </c>
      <c r="G36" s="40">
        <v>2934.7166666666667</v>
      </c>
      <c r="H36" s="40">
        <v>2987.0166666666669</v>
      </c>
      <c r="I36" s="40">
        <v>2999.9833333333331</v>
      </c>
      <c r="J36" s="40">
        <v>3013.166666666667</v>
      </c>
      <c r="K36" s="31">
        <v>2986.8</v>
      </c>
      <c r="L36" s="31">
        <v>2960.65</v>
      </c>
      <c r="M36" s="31">
        <v>8.3228500000000007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918.3</v>
      </c>
      <c r="D37" s="40">
        <v>918.55000000000007</v>
      </c>
      <c r="E37" s="40">
        <v>912.40000000000009</v>
      </c>
      <c r="F37" s="40">
        <v>906.5</v>
      </c>
      <c r="G37" s="40">
        <v>900.35</v>
      </c>
      <c r="H37" s="40">
        <v>924.45000000000016</v>
      </c>
      <c r="I37" s="40">
        <v>930.6</v>
      </c>
      <c r="J37" s="40">
        <v>936.50000000000023</v>
      </c>
      <c r="K37" s="31">
        <v>924.7</v>
      </c>
      <c r="L37" s="31">
        <v>912.65</v>
      </c>
      <c r="M37" s="31">
        <v>10.082599999999999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3502.4</v>
      </c>
      <c r="D38" s="40">
        <v>3504.4</v>
      </c>
      <c r="E38" s="40">
        <v>3484</v>
      </c>
      <c r="F38" s="40">
        <v>3465.6</v>
      </c>
      <c r="G38" s="40">
        <v>3445.2</v>
      </c>
      <c r="H38" s="40">
        <v>3522.8</v>
      </c>
      <c r="I38" s="40">
        <v>3543.2000000000007</v>
      </c>
      <c r="J38" s="40">
        <v>3561.6000000000004</v>
      </c>
      <c r="K38" s="31">
        <v>3524.8</v>
      </c>
      <c r="L38" s="31">
        <v>3486</v>
      </c>
      <c r="M38" s="31">
        <v>1.476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721.15</v>
      </c>
      <c r="D39" s="40">
        <v>719.56666666666661</v>
      </c>
      <c r="E39" s="40">
        <v>713.58333333333326</v>
      </c>
      <c r="F39" s="40">
        <v>706.01666666666665</v>
      </c>
      <c r="G39" s="40">
        <v>700.0333333333333</v>
      </c>
      <c r="H39" s="40">
        <v>727.13333333333321</v>
      </c>
      <c r="I39" s="40">
        <v>733.11666666666656</v>
      </c>
      <c r="J39" s="40">
        <v>740.68333333333317</v>
      </c>
      <c r="K39" s="31">
        <v>725.55</v>
      </c>
      <c r="L39" s="31">
        <v>712</v>
      </c>
      <c r="M39" s="31">
        <v>68.233450000000005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3841.55</v>
      </c>
      <c r="D40" s="40">
        <v>3844.9166666666665</v>
      </c>
      <c r="E40" s="40">
        <v>3809.833333333333</v>
      </c>
      <c r="F40" s="40">
        <v>3778.1166666666663</v>
      </c>
      <c r="G40" s="40">
        <v>3743.0333333333328</v>
      </c>
      <c r="H40" s="40">
        <v>3876.6333333333332</v>
      </c>
      <c r="I40" s="40">
        <v>3911.7166666666662</v>
      </c>
      <c r="J40" s="40">
        <v>3943.4333333333334</v>
      </c>
      <c r="K40" s="31">
        <v>3880</v>
      </c>
      <c r="L40" s="31">
        <v>3813.2</v>
      </c>
      <c r="M40" s="31">
        <v>3.51187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6200.5</v>
      </c>
      <c r="D41" s="40">
        <v>6218.1500000000005</v>
      </c>
      <c r="E41" s="40">
        <v>6152.3500000000013</v>
      </c>
      <c r="F41" s="40">
        <v>6104.2000000000007</v>
      </c>
      <c r="G41" s="40">
        <v>6038.4000000000015</v>
      </c>
      <c r="H41" s="40">
        <v>6266.3000000000011</v>
      </c>
      <c r="I41" s="40">
        <v>6332.1</v>
      </c>
      <c r="J41" s="40">
        <v>6380.2500000000009</v>
      </c>
      <c r="K41" s="31">
        <v>6283.95</v>
      </c>
      <c r="L41" s="31">
        <v>6170</v>
      </c>
      <c r="M41" s="31">
        <v>10.12435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14125.15</v>
      </c>
      <c r="D42" s="40">
        <v>14202.549999999997</v>
      </c>
      <c r="E42" s="40">
        <v>14005.149999999994</v>
      </c>
      <c r="F42" s="40">
        <v>13885.149999999996</v>
      </c>
      <c r="G42" s="40">
        <v>13687.749999999993</v>
      </c>
      <c r="H42" s="40">
        <v>14322.549999999996</v>
      </c>
      <c r="I42" s="40">
        <v>14519.95</v>
      </c>
      <c r="J42" s="40">
        <v>14639.949999999997</v>
      </c>
      <c r="K42" s="31">
        <v>14399.95</v>
      </c>
      <c r="L42" s="31">
        <v>14082.55</v>
      </c>
      <c r="M42" s="31">
        <v>2.6470899999999999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3992.1</v>
      </c>
      <c r="D43" s="40">
        <v>4012.8833333333337</v>
      </c>
      <c r="E43" s="40">
        <v>3945.7666666666673</v>
      </c>
      <c r="F43" s="40">
        <v>3899.4333333333338</v>
      </c>
      <c r="G43" s="40">
        <v>3832.3166666666675</v>
      </c>
      <c r="H43" s="40">
        <v>4059.2166666666672</v>
      </c>
      <c r="I43" s="40">
        <v>4126.333333333333</v>
      </c>
      <c r="J43" s="40">
        <v>4172.666666666667</v>
      </c>
      <c r="K43" s="31">
        <v>4080</v>
      </c>
      <c r="L43" s="31">
        <v>3966.55</v>
      </c>
      <c r="M43" s="31">
        <v>0.34942000000000001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2499.4</v>
      </c>
      <c r="D44" s="40">
        <v>2471.0833333333335</v>
      </c>
      <c r="E44" s="40">
        <v>2414.6166666666668</v>
      </c>
      <c r="F44" s="40">
        <v>2329.8333333333335</v>
      </c>
      <c r="G44" s="40">
        <v>2273.3666666666668</v>
      </c>
      <c r="H44" s="40">
        <v>2555.8666666666668</v>
      </c>
      <c r="I44" s="40">
        <v>2612.333333333333</v>
      </c>
      <c r="J44" s="40">
        <v>2697.1166666666668</v>
      </c>
      <c r="K44" s="31">
        <v>2527.5500000000002</v>
      </c>
      <c r="L44" s="31">
        <v>2386.3000000000002</v>
      </c>
      <c r="M44" s="31">
        <v>14.19956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299.55</v>
      </c>
      <c r="D45" s="40">
        <v>300.53333333333336</v>
      </c>
      <c r="E45" s="40">
        <v>293.26666666666671</v>
      </c>
      <c r="F45" s="40">
        <v>286.98333333333335</v>
      </c>
      <c r="G45" s="40">
        <v>279.7166666666667</v>
      </c>
      <c r="H45" s="40">
        <v>306.81666666666672</v>
      </c>
      <c r="I45" s="40">
        <v>314.08333333333337</v>
      </c>
      <c r="J45" s="40">
        <v>320.36666666666673</v>
      </c>
      <c r="K45" s="31">
        <v>307.8</v>
      </c>
      <c r="L45" s="31">
        <v>294.25</v>
      </c>
      <c r="M45" s="31">
        <v>173.83253999999999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80.75</v>
      </c>
      <c r="D46" s="40">
        <v>80.933333333333337</v>
      </c>
      <c r="E46" s="40">
        <v>80.116666666666674</v>
      </c>
      <c r="F46" s="40">
        <v>79.483333333333334</v>
      </c>
      <c r="G46" s="40">
        <v>78.666666666666671</v>
      </c>
      <c r="H46" s="40">
        <v>81.566666666666677</v>
      </c>
      <c r="I46" s="40">
        <v>82.38333333333334</v>
      </c>
      <c r="J46" s="40">
        <v>83.01666666666668</v>
      </c>
      <c r="K46" s="31">
        <v>81.75</v>
      </c>
      <c r="L46" s="31">
        <v>80.3</v>
      </c>
      <c r="M46" s="31">
        <v>175.36888999999999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74.2</v>
      </c>
      <c r="D47" s="40">
        <v>74.7</v>
      </c>
      <c r="E47" s="40">
        <v>73.100000000000009</v>
      </c>
      <c r="F47" s="40">
        <v>72</v>
      </c>
      <c r="G47" s="40">
        <v>70.400000000000006</v>
      </c>
      <c r="H47" s="40">
        <v>75.800000000000011</v>
      </c>
      <c r="I47" s="40">
        <v>77.400000000000006</v>
      </c>
      <c r="J47" s="40">
        <v>78.500000000000014</v>
      </c>
      <c r="K47" s="31">
        <v>76.3</v>
      </c>
      <c r="L47" s="31">
        <v>73.599999999999994</v>
      </c>
      <c r="M47" s="31">
        <v>44.792200000000001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1681.7</v>
      </c>
      <c r="D48" s="40">
        <v>1667.8666666666668</v>
      </c>
      <c r="E48" s="40">
        <v>1636.3833333333337</v>
      </c>
      <c r="F48" s="40">
        <v>1591.0666666666668</v>
      </c>
      <c r="G48" s="40">
        <v>1559.5833333333337</v>
      </c>
      <c r="H48" s="40">
        <v>1713.1833333333336</v>
      </c>
      <c r="I48" s="40">
        <v>1744.6666666666667</v>
      </c>
      <c r="J48" s="40">
        <v>1789.9833333333336</v>
      </c>
      <c r="K48" s="31">
        <v>1699.35</v>
      </c>
      <c r="L48" s="31">
        <v>1622.55</v>
      </c>
      <c r="M48" s="31">
        <v>7.6122899999999998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841.05</v>
      </c>
      <c r="D49" s="40">
        <v>842.88333333333321</v>
      </c>
      <c r="E49" s="40">
        <v>836.46666666666647</v>
      </c>
      <c r="F49" s="40">
        <v>831.88333333333321</v>
      </c>
      <c r="G49" s="40">
        <v>825.46666666666647</v>
      </c>
      <c r="H49" s="40">
        <v>847.46666666666647</v>
      </c>
      <c r="I49" s="40">
        <v>853.88333333333321</v>
      </c>
      <c r="J49" s="40">
        <v>858.46666666666647</v>
      </c>
      <c r="K49" s="31">
        <v>849.3</v>
      </c>
      <c r="L49" s="31">
        <v>838.3</v>
      </c>
      <c r="M49" s="31">
        <v>7.0322199999999997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183.8</v>
      </c>
      <c r="D50" s="40">
        <v>184.75</v>
      </c>
      <c r="E50" s="40">
        <v>182.5</v>
      </c>
      <c r="F50" s="40">
        <v>181.2</v>
      </c>
      <c r="G50" s="40">
        <v>178.95</v>
      </c>
      <c r="H50" s="40">
        <v>186.05</v>
      </c>
      <c r="I50" s="40">
        <v>188.3</v>
      </c>
      <c r="J50" s="40">
        <v>189.60000000000002</v>
      </c>
      <c r="K50" s="31">
        <v>187</v>
      </c>
      <c r="L50" s="31">
        <v>183.45</v>
      </c>
      <c r="M50" s="31">
        <v>70.280680000000004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785.3</v>
      </c>
      <c r="D51" s="40">
        <v>781.1</v>
      </c>
      <c r="E51" s="40">
        <v>775.2</v>
      </c>
      <c r="F51" s="40">
        <v>765.1</v>
      </c>
      <c r="G51" s="40">
        <v>759.2</v>
      </c>
      <c r="H51" s="40">
        <v>791.2</v>
      </c>
      <c r="I51" s="40">
        <v>797.09999999999991</v>
      </c>
      <c r="J51" s="40">
        <v>807.2</v>
      </c>
      <c r="K51" s="31">
        <v>787</v>
      </c>
      <c r="L51" s="31">
        <v>771</v>
      </c>
      <c r="M51" s="31">
        <v>13.60852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59.85</v>
      </c>
      <c r="D52" s="40">
        <v>59.449999999999996</v>
      </c>
      <c r="E52" s="40">
        <v>57.54999999999999</v>
      </c>
      <c r="F52" s="40">
        <v>55.249999999999993</v>
      </c>
      <c r="G52" s="40">
        <v>53.349999999999987</v>
      </c>
      <c r="H52" s="40">
        <v>61.749999999999993</v>
      </c>
      <c r="I52" s="40">
        <v>63.65</v>
      </c>
      <c r="J52" s="40">
        <v>65.949999999999989</v>
      </c>
      <c r="K52" s="31">
        <v>61.35</v>
      </c>
      <c r="L52" s="31">
        <v>57.15</v>
      </c>
      <c r="M52" s="31">
        <v>738.99617000000001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457.8</v>
      </c>
      <c r="D53" s="40">
        <v>454.73333333333335</v>
      </c>
      <c r="E53" s="40">
        <v>449.56666666666672</v>
      </c>
      <c r="F53" s="40">
        <v>441.33333333333337</v>
      </c>
      <c r="G53" s="40">
        <v>436.16666666666674</v>
      </c>
      <c r="H53" s="40">
        <v>462.9666666666667</v>
      </c>
      <c r="I53" s="40">
        <v>468.13333333333333</v>
      </c>
      <c r="J53" s="40">
        <v>476.36666666666667</v>
      </c>
      <c r="K53" s="31">
        <v>459.9</v>
      </c>
      <c r="L53" s="31">
        <v>446.5</v>
      </c>
      <c r="M53" s="31">
        <v>49.828400000000002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565.15</v>
      </c>
      <c r="D54" s="40">
        <v>565.0333333333333</v>
      </c>
      <c r="E54" s="40">
        <v>560.11666666666656</v>
      </c>
      <c r="F54" s="40">
        <v>555.08333333333326</v>
      </c>
      <c r="G54" s="40">
        <v>550.16666666666652</v>
      </c>
      <c r="H54" s="40">
        <v>570.06666666666661</v>
      </c>
      <c r="I54" s="40">
        <v>574.98333333333335</v>
      </c>
      <c r="J54" s="40">
        <v>580.01666666666665</v>
      </c>
      <c r="K54" s="31">
        <v>569.95000000000005</v>
      </c>
      <c r="L54" s="31">
        <v>560</v>
      </c>
      <c r="M54" s="31">
        <v>62.548639999999999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390</v>
      </c>
      <c r="D55" s="40">
        <v>389.41666666666669</v>
      </c>
      <c r="E55" s="40">
        <v>387.03333333333336</v>
      </c>
      <c r="F55" s="40">
        <v>384.06666666666666</v>
      </c>
      <c r="G55" s="40">
        <v>381.68333333333334</v>
      </c>
      <c r="H55" s="40">
        <v>392.38333333333338</v>
      </c>
      <c r="I55" s="40">
        <v>394.76666666666671</v>
      </c>
      <c r="J55" s="40">
        <v>397.73333333333341</v>
      </c>
      <c r="K55" s="31">
        <v>391.8</v>
      </c>
      <c r="L55" s="31">
        <v>386.45</v>
      </c>
      <c r="M55" s="31">
        <v>24.192240000000002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1246.45</v>
      </c>
      <c r="D56" s="40">
        <v>1249.3</v>
      </c>
      <c r="E56" s="40">
        <v>1238.1499999999999</v>
      </c>
      <c r="F56" s="40">
        <v>1229.8499999999999</v>
      </c>
      <c r="G56" s="40">
        <v>1218.6999999999998</v>
      </c>
      <c r="H56" s="40">
        <v>1257.5999999999999</v>
      </c>
      <c r="I56" s="40">
        <v>1268.75</v>
      </c>
      <c r="J56" s="40">
        <v>1277.05</v>
      </c>
      <c r="K56" s="31">
        <v>1260.45</v>
      </c>
      <c r="L56" s="31">
        <v>1241</v>
      </c>
      <c r="M56" s="31">
        <v>0.63524999999999998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15300.1</v>
      </c>
      <c r="D57" s="40">
        <v>15217.4</v>
      </c>
      <c r="E57" s="40">
        <v>15087.8</v>
      </c>
      <c r="F57" s="40">
        <v>14875.5</v>
      </c>
      <c r="G57" s="40">
        <v>14745.9</v>
      </c>
      <c r="H57" s="40">
        <v>15429.699999999999</v>
      </c>
      <c r="I57" s="40">
        <v>15559.300000000001</v>
      </c>
      <c r="J57" s="40">
        <v>15771.599999999999</v>
      </c>
      <c r="K57" s="31">
        <v>15347</v>
      </c>
      <c r="L57" s="31">
        <v>15005.1</v>
      </c>
      <c r="M57" s="31">
        <v>0.43686000000000003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3504.65</v>
      </c>
      <c r="D58" s="40">
        <v>3495.5666666666671</v>
      </c>
      <c r="E58" s="40">
        <v>3449.1333333333341</v>
      </c>
      <c r="F58" s="40">
        <v>3393.6166666666672</v>
      </c>
      <c r="G58" s="40">
        <v>3347.1833333333343</v>
      </c>
      <c r="H58" s="40">
        <v>3551.0833333333339</v>
      </c>
      <c r="I58" s="40">
        <v>3597.5166666666673</v>
      </c>
      <c r="J58" s="40">
        <v>3653.0333333333338</v>
      </c>
      <c r="K58" s="31">
        <v>3542</v>
      </c>
      <c r="L58" s="31">
        <v>3440.05</v>
      </c>
      <c r="M58" s="31">
        <v>18.875800000000002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823.05</v>
      </c>
      <c r="D59" s="40">
        <v>832.35</v>
      </c>
      <c r="E59" s="40">
        <v>811.7</v>
      </c>
      <c r="F59" s="40">
        <v>800.35</v>
      </c>
      <c r="G59" s="40">
        <v>779.7</v>
      </c>
      <c r="H59" s="40">
        <v>843.7</v>
      </c>
      <c r="I59" s="40">
        <v>864.34999999999991</v>
      </c>
      <c r="J59" s="40">
        <v>875.7</v>
      </c>
      <c r="K59" s="31">
        <v>853</v>
      </c>
      <c r="L59" s="31">
        <v>821</v>
      </c>
      <c r="M59" s="31">
        <v>5.69292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591.85</v>
      </c>
      <c r="D60" s="40">
        <v>590.11666666666667</v>
      </c>
      <c r="E60" s="40">
        <v>586.48333333333335</v>
      </c>
      <c r="F60" s="40">
        <v>581.11666666666667</v>
      </c>
      <c r="G60" s="40">
        <v>577.48333333333335</v>
      </c>
      <c r="H60" s="40">
        <v>595.48333333333335</v>
      </c>
      <c r="I60" s="40">
        <v>599.11666666666679</v>
      </c>
      <c r="J60" s="40">
        <v>604.48333333333335</v>
      </c>
      <c r="K60" s="31">
        <v>593.75</v>
      </c>
      <c r="L60" s="31">
        <v>584.75</v>
      </c>
      <c r="M60" s="31">
        <v>13.080909999999999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155.6</v>
      </c>
      <c r="D61" s="40">
        <v>155.83333333333334</v>
      </c>
      <c r="E61" s="40">
        <v>153.91666666666669</v>
      </c>
      <c r="F61" s="40">
        <v>152.23333333333335</v>
      </c>
      <c r="G61" s="40">
        <v>150.31666666666669</v>
      </c>
      <c r="H61" s="40">
        <v>157.51666666666668</v>
      </c>
      <c r="I61" s="40">
        <v>159.43333333333337</v>
      </c>
      <c r="J61" s="40">
        <v>161.11666666666667</v>
      </c>
      <c r="K61" s="31">
        <v>157.75</v>
      </c>
      <c r="L61" s="31">
        <v>154.15</v>
      </c>
      <c r="M61" s="31">
        <v>151.42755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138.15</v>
      </c>
      <c r="D62" s="40">
        <v>138.78333333333333</v>
      </c>
      <c r="E62" s="40">
        <v>137.36666666666667</v>
      </c>
      <c r="F62" s="40">
        <v>136.58333333333334</v>
      </c>
      <c r="G62" s="40">
        <v>135.16666666666669</v>
      </c>
      <c r="H62" s="40">
        <v>139.56666666666666</v>
      </c>
      <c r="I62" s="40">
        <v>140.98333333333335</v>
      </c>
      <c r="J62" s="40">
        <v>141.76666666666665</v>
      </c>
      <c r="K62" s="31">
        <v>140.19999999999999</v>
      </c>
      <c r="L62" s="31">
        <v>138</v>
      </c>
      <c r="M62" s="31">
        <v>10.82877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526.45000000000005</v>
      </c>
      <c r="D63" s="40">
        <v>508.45</v>
      </c>
      <c r="E63" s="40">
        <v>488</v>
      </c>
      <c r="F63" s="40">
        <v>449.55</v>
      </c>
      <c r="G63" s="40">
        <v>429.1</v>
      </c>
      <c r="H63" s="40">
        <v>546.9</v>
      </c>
      <c r="I63" s="40">
        <v>567.34999999999991</v>
      </c>
      <c r="J63" s="40">
        <v>605.79999999999995</v>
      </c>
      <c r="K63" s="31">
        <v>528.9</v>
      </c>
      <c r="L63" s="31">
        <v>470</v>
      </c>
      <c r="M63" s="31">
        <v>159.93335999999999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921.05</v>
      </c>
      <c r="D64" s="40">
        <v>922.68333333333339</v>
      </c>
      <c r="E64" s="40">
        <v>911.76666666666677</v>
      </c>
      <c r="F64" s="40">
        <v>902.48333333333335</v>
      </c>
      <c r="G64" s="40">
        <v>891.56666666666672</v>
      </c>
      <c r="H64" s="40">
        <v>931.96666666666681</v>
      </c>
      <c r="I64" s="40">
        <v>942.88333333333333</v>
      </c>
      <c r="J64" s="40">
        <v>952.16666666666686</v>
      </c>
      <c r="K64" s="31">
        <v>933.6</v>
      </c>
      <c r="L64" s="31">
        <v>913.4</v>
      </c>
      <c r="M64" s="31">
        <v>29.816299999999998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151.30000000000001</v>
      </c>
      <c r="D65" s="40">
        <v>152.03333333333333</v>
      </c>
      <c r="E65" s="40">
        <v>149.96666666666667</v>
      </c>
      <c r="F65" s="40">
        <v>148.63333333333333</v>
      </c>
      <c r="G65" s="40">
        <v>146.56666666666666</v>
      </c>
      <c r="H65" s="40">
        <v>153.36666666666667</v>
      </c>
      <c r="I65" s="40">
        <v>155.43333333333334</v>
      </c>
      <c r="J65" s="40">
        <v>156.76666666666668</v>
      </c>
      <c r="K65" s="31">
        <v>154.1</v>
      </c>
      <c r="L65" s="31">
        <v>150.69999999999999</v>
      </c>
      <c r="M65" s="31">
        <v>16.07938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143.9</v>
      </c>
      <c r="D66" s="40">
        <v>143.96666666666667</v>
      </c>
      <c r="E66" s="40">
        <v>143.03333333333333</v>
      </c>
      <c r="F66" s="40">
        <v>142.16666666666666</v>
      </c>
      <c r="G66" s="40">
        <v>141.23333333333332</v>
      </c>
      <c r="H66" s="40">
        <v>144.83333333333334</v>
      </c>
      <c r="I66" s="40">
        <v>145.76666666666668</v>
      </c>
      <c r="J66" s="40">
        <v>146.63333333333335</v>
      </c>
      <c r="K66" s="31">
        <v>144.9</v>
      </c>
      <c r="L66" s="31">
        <v>143.1</v>
      </c>
      <c r="M66" s="31">
        <v>61.641970000000001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5142.1000000000004</v>
      </c>
      <c r="D67" s="40">
        <v>5140.05</v>
      </c>
      <c r="E67" s="40">
        <v>5092.1000000000004</v>
      </c>
      <c r="F67" s="40">
        <v>5042.1000000000004</v>
      </c>
      <c r="G67" s="40">
        <v>4994.1500000000005</v>
      </c>
      <c r="H67" s="40">
        <v>5190.05</v>
      </c>
      <c r="I67" s="40">
        <v>5237.9999999999991</v>
      </c>
      <c r="J67" s="40">
        <v>5288</v>
      </c>
      <c r="K67" s="31">
        <v>5188</v>
      </c>
      <c r="L67" s="31">
        <v>5090.05</v>
      </c>
      <c r="M67" s="31">
        <v>2.0706799999999999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1677.85</v>
      </c>
      <c r="D68" s="40">
        <v>1689.95</v>
      </c>
      <c r="E68" s="40">
        <v>1663.9</v>
      </c>
      <c r="F68" s="40">
        <v>1649.95</v>
      </c>
      <c r="G68" s="40">
        <v>1623.9</v>
      </c>
      <c r="H68" s="40">
        <v>1703.9</v>
      </c>
      <c r="I68" s="40">
        <v>1729.9499999999998</v>
      </c>
      <c r="J68" s="40">
        <v>1743.9</v>
      </c>
      <c r="K68" s="31">
        <v>1716</v>
      </c>
      <c r="L68" s="31">
        <v>1676</v>
      </c>
      <c r="M68" s="31">
        <v>6.6204200000000002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691.3</v>
      </c>
      <c r="D69" s="40">
        <v>679.98333333333323</v>
      </c>
      <c r="E69" s="40">
        <v>665.81666666666649</v>
      </c>
      <c r="F69" s="40">
        <v>640.33333333333326</v>
      </c>
      <c r="G69" s="40">
        <v>626.16666666666652</v>
      </c>
      <c r="H69" s="40">
        <v>705.46666666666647</v>
      </c>
      <c r="I69" s="40">
        <v>719.63333333333321</v>
      </c>
      <c r="J69" s="40">
        <v>745.11666666666645</v>
      </c>
      <c r="K69" s="31">
        <v>694.15</v>
      </c>
      <c r="L69" s="31">
        <v>654.5</v>
      </c>
      <c r="M69" s="31">
        <v>56.544049999999999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913.8</v>
      </c>
      <c r="D70" s="40">
        <v>916.81666666666661</v>
      </c>
      <c r="E70" s="40">
        <v>903.83333333333326</v>
      </c>
      <c r="F70" s="40">
        <v>893.86666666666667</v>
      </c>
      <c r="G70" s="40">
        <v>880.88333333333333</v>
      </c>
      <c r="H70" s="40">
        <v>926.78333333333319</v>
      </c>
      <c r="I70" s="40">
        <v>939.76666666666654</v>
      </c>
      <c r="J70" s="40">
        <v>949.73333333333312</v>
      </c>
      <c r="K70" s="31">
        <v>929.8</v>
      </c>
      <c r="L70" s="31">
        <v>906.85</v>
      </c>
      <c r="M70" s="31">
        <v>7.7035900000000002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489.75</v>
      </c>
      <c r="D71" s="40">
        <v>489.65000000000003</v>
      </c>
      <c r="E71" s="40">
        <v>483.60000000000008</v>
      </c>
      <c r="F71" s="40">
        <v>477.45000000000005</v>
      </c>
      <c r="G71" s="40">
        <v>471.40000000000009</v>
      </c>
      <c r="H71" s="40">
        <v>495.80000000000007</v>
      </c>
      <c r="I71" s="40">
        <v>501.85</v>
      </c>
      <c r="J71" s="40">
        <v>508.00000000000006</v>
      </c>
      <c r="K71" s="31">
        <v>495.7</v>
      </c>
      <c r="L71" s="31">
        <v>483.5</v>
      </c>
      <c r="M71" s="31">
        <v>17.4924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860.45</v>
      </c>
      <c r="D72" s="40">
        <v>861.55000000000007</v>
      </c>
      <c r="E72" s="40">
        <v>851.85000000000014</v>
      </c>
      <c r="F72" s="40">
        <v>843.25000000000011</v>
      </c>
      <c r="G72" s="40">
        <v>833.55000000000018</v>
      </c>
      <c r="H72" s="40">
        <v>870.15000000000009</v>
      </c>
      <c r="I72" s="40">
        <v>879.85000000000014</v>
      </c>
      <c r="J72" s="40">
        <v>888.45</v>
      </c>
      <c r="K72" s="31">
        <v>871.25</v>
      </c>
      <c r="L72" s="31">
        <v>852.95</v>
      </c>
      <c r="M72" s="31">
        <v>4.8239200000000002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351.85</v>
      </c>
      <c r="D73" s="40">
        <v>348.23333333333335</v>
      </c>
      <c r="E73" s="40">
        <v>341.56666666666672</v>
      </c>
      <c r="F73" s="40">
        <v>331.28333333333336</v>
      </c>
      <c r="G73" s="40">
        <v>324.61666666666673</v>
      </c>
      <c r="H73" s="40">
        <v>358.51666666666671</v>
      </c>
      <c r="I73" s="40">
        <v>365.18333333333334</v>
      </c>
      <c r="J73" s="40">
        <v>375.4666666666667</v>
      </c>
      <c r="K73" s="31">
        <v>354.9</v>
      </c>
      <c r="L73" s="31">
        <v>337.95</v>
      </c>
      <c r="M73" s="31">
        <v>206.1463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599.04999999999995</v>
      </c>
      <c r="D74" s="40">
        <v>600.69999999999993</v>
      </c>
      <c r="E74" s="40">
        <v>592.39999999999986</v>
      </c>
      <c r="F74" s="40">
        <v>585.74999999999989</v>
      </c>
      <c r="G74" s="40">
        <v>577.44999999999982</v>
      </c>
      <c r="H74" s="40">
        <v>607.34999999999991</v>
      </c>
      <c r="I74" s="40">
        <v>615.64999999999986</v>
      </c>
      <c r="J74" s="40">
        <v>622.29999999999995</v>
      </c>
      <c r="K74" s="31">
        <v>609</v>
      </c>
      <c r="L74" s="31">
        <v>594.04999999999995</v>
      </c>
      <c r="M74" s="31">
        <v>57.884120000000003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2161.4499999999998</v>
      </c>
      <c r="D75" s="40">
        <v>2136.1</v>
      </c>
      <c r="E75" s="40">
        <v>2090.35</v>
      </c>
      <c r="F75" s="40">
        <v>2019.25</v>
      </c>
      <c r="G75" s="40">
        <v>1973.5</v>
      </c>
      <c r="H75" s="40">
        <v>2207.1999999999998</v>
      </c>
      <c r="I75" s="40">
        <v>2252.9499999999998</v>
      </c>
      <c r="J75" s="40">
        <v>2324.0499999999997</v>
      </c>
      <c r="K75" s="31">
        <v>2181.85</v>
      </c>
      <c r="L75" s="31">
        <v>2065</v>
      </c>
      <c r="M75" s="31">
        <v>8.0058399999999992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2061.3000000000002</v>
      </c>
      <c r="D76" s="40">
        <v>2063.35</v>
      </c>
      <c r="E76" s="40">
        <v>2033</v>
      </c>
      <c r="F76" s="40">
        <v>2004.7</v>
      </c>
      <c r="G76" s="40">
        <v>1974.3500000000001</v>
      </c>
      <c r="H76" s="40">
        <v>2091.6499999999996</v>
      </c>
      <c r="I76" s="40">
        <v>2121.9999999999991</v>
      </c>
      <c r="J76" s="40">
        <v>2150.2999999999997</v>
      </c>
      <c r="K76" s="31">
        <v>2093.6999999999998</v>
      </c>
      <c r="L76" s="31">
        <v>2035.05</v>
      </c>
      <c r="M76" s="31">
        <v>16.927029999999998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234.15</v>
      </c>
      <c r="D77" s="40">
        <v>234.20000000000002</v>
      </c>
      <c r="E77" s="40">
        <v>229.95000000000005</v>
      </c>
      <c r="F77" s="40">
        <v>225.75000000000003</v>
      </c>
      <c r="G77" s="40">
        <v>221.50000000000006</v>
      </c>
      <c r="H77" s="40">
        <v>238.40000000000003</v>
      </c>
      <c r="I77" s="40">
        <v>242.64999999999998</v>
      </c>
      <c r="J77" s="40">
        <v>246.85000000000002</v>
      </c>
      <c r="K77" s="31">
        <v>238.45</v>
      </c>
      <c r="L77" s="31">
        <v>230</v>
      </c>
      <c r="M77" s="31">
        <v>18.098500000000001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4928.95</v>
      </c>
      <c r="D78" s="40">
        <v>4928.2</v>
      </c>
      <c r="E78" s="40">
        <v>4894.25</v>
      </c>
      <c r="F78" s="40">
        <v>4859.55</v>
      </c>
      <c r="G78" s="40">
        <v>4825.6000000000004</v>
      </c>
      <c r="H78" s="40">
        <v>4962.8999999999996</v>
      </c>
      <c r="I78" s="40">
        <v>4996.8499999999985</v>
      </c>
      <c r="J78" s="40">
        <v>5031.5499999999993</v>
      </c>
      <c r="K78" s="31">
        <v>4962.1499999999996</v>
      </c>
      <c r="L78" s="31">
        <v>4893.5</v>
      </c>
      <c r="M78" s="31">
        <v>3.5923099999999999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4348.6000000000004</v>
      </c>
      <c r="D79" s="40">
        <v>4340.1333333333332</v>
      </c>
      <c r="E79" s="40">
        <v>4313.0666666666666</v>
      </c>
      <c r="F79" s="40">
        <v>4277.5333333333338</v>
      </c>
      <c r="G79" s="40">
        <v>4250.4666666666672</v>
      </c>
      <c r="H79" s="40">
        <v>4375.6666666666661</v>
      </c>
      <c r="I79" s="40">
        <v>4402.7333333333318</v>
      </c>
      <c r="J79" s="40">
        <v>4438.2666666666655</v>
      </c>
      <c r="K79" s="31">
        <v>4367.2</v>
      </c>
      <c r="L79" s="31">
        <v>4304.6000000000004</v>
      </c>
      <c r="M79" s="31">
        <v>1.54217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3718.6</v>
      </c>
      <c r="D80" s="40">
        <v>3689.9166666666665</v>
      </c>
      <c r="E80" s="40">
        <v>3599.833333333333</v>
      </c>
      <c r="F80" s="40">
        <v>3481.0666666666666</v>
      </c>
      <c r="G80" s="40">
        <v>3390.9833333333331</v>
      </c>
      <c r="H80" s="40">
        <v>3808.6833333333329</v>
      </c>
      <c r="I80" s="40">
        <v>3898.766666666666</v>
      </c>
      <c r="J80" s="40">
        <v>4017.5333333333328</v>
      </c>
      <c r="K80" s="31">
        <v>3780</v>
      </c>
      <c r="L80" s="31">
        <v>3571.15</v>
      </c>
      <c r="M80" s="31">
        <v>9.3147000000000002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4701.55</v>
      </c>
      <c r="D81" s="40">
        <v>4713.2166666666662</v>
      </c>
      <c r="E81" s="40">
        <v>4675.9333333333325</v>
      </c>
      <c r="F81" s="40">
        <v>4650.3166666666666</v>
      </c>
      <c r="G81" s="40">
        <v>4613.0333333333328</v>
      </c>
      <c r="H81" s="40">
        <v>4738.8333333333321</v>
      </c>
      <c r="I81" s="40">
        <v>4776.1166666666668</v>
      </c>
      <c r="J81" s="40">
        <v>4801.7333333333318</v>
      </c>
      <c r="K81" s="31">
        <v>4750.5</v>
      </c>
      <c r="L81" s="31">
        <v>4687.6000000000004</v>
      </c>
      <c r="M81" s="31">
        <v>7.5634600000000001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2602.6</v>
      </c>
      <c r="D82" s="40">
        <v>2584.3000000000002</v>
      </c>
      <c r="E82" s="40">
        <v>2553.6000000000004</v>
      </c>
      <c r="F82" s="40">
        <v>2504.6000000000004</v>
      </c>
      <c r="G82" s="40">
        <v>2473.9000000000005</v>
      </c>
      <c r="H82" s="40">
        <v>2633.3</v>
      </c>
      <c r="I82" s="40">
        <v>2664</v>
      </c>
      <c r="J82" s="40">
        <v>2713</v>
      </c>
      <c r="K82" s="31">
        <v>2615</v>
      </c>
      <c r="L82" s="31">
        <v>2535.3000000000002</v>
      </c>
      <c r="M82" s="31">
        <v>6.9144399999999999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569.79999999999995</v>
      </c>
      <c r="D83" s="40">
        <v>568.29999999999995</v>
      </c>
      <c r="E83" s="40">
        <v>557.69999999999993</v>
      </c>
      <c r="F83" s="40">
        <v>545.6</v>
      </c>
      <c r="G83" s="40">
        <v>535</v>
      </c>
      <c r="H83" s="40">
        <v>580.39999999999986</v>
      </c>
      <c r="I83" s="40">
        <v>590.99999999999977</v>
      </c>
      <c r="J83" s="40">
        <v>603.0999999999998</v>
      </c>
      <c r="K83" s="31">
        <v>578.9</v>
      </c>
      <c r="L83" s="31">
        <v>556.20000000000005</v>
      </c>
      <c r="M83" s="31">
        <v>30.539380000000001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1755.5</v>
      </c>
      <c r="D84" s="40">
        <v>1773.4833333333333</v>
      </c>
      <c r="E84" s="40">
        <v>1717.0166666666667</v>
      </c>
      <c r="F84" s="40">
        <v>1678.5333333333333</v>
      </c>
      <c r="G84" s="40">
        <v>1622.0666666666666</v>
      </c>
      <c r="H84" s="40">
        <v>1811.9666666666667</v>
      </c>
      <c r="I84" s="40">
        <v>1868.4333333333334</v>
      </c>
      <c r="J84" s="40">
        <v>1906.9166666666667</v>
      </c>
      <c r="K84" s="31">
        <v>1829.95</v>
      </c>
      <c r="L84" s="31">
        <v>1735</v>
      </c>
      <c r="M84" s="31">
        <v>2.0602800000000001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1200.25</v>
      </c>
      <c r="D85" s="40">
        <v>1187.5833333333333</v>
      </c>
      <c r="E85" s="40">
        <v>1170.3666666666666</v>
      </c>
      <c r="F85" s="40">
        <v>1140.4833333333333</v>
      </c>
      <c r="G85" s="40">
        <v>1123.2666666666667</v>
      </c>
      <c r="H85" s="40">
        <v>1217.4666666666665</v>
      </c>
      <c r="I85" s="40">
        <v>1234.6833333333332</v>
      </c>
      <c r="J85" s="40">
        <v>1264.5666666666664</v>
      </c>
      <c r="K85" s="31">
        <v>1204.8</v>
      </c>
      <c r="L85" s="31">
        <v>1157.7</v>
      </c>
      <c r="M85" s="31">
        <v>22.071079999999998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176</v>
      </c>
      <c r="D86" s="40">
        <v>177.35</v>
      </c>
      <c r="E86" s="40">
        <v>174.25</v>
      </c>
      <c r="F86" s="40">
        <v>172.5</v>
      </c>
      <c r="G86" s="40">
        <v>169.4</v>
      </c>
      <c r="H86" s="40">
        <v>179.1</v>
      </c>
      <c r="I86" s="40">
        <v>182.19999999999996</v>
      </c>
      <c r="J86" s="40">
        <v>183.95</v>
      </c>
      <c r="K86" s="31">
        <v>180.45</v>
      </c>
      <c r="L86" s="31">
        <v>175.6</v>
      </c>
      <c r="M86" s="31">
        <v>36.027850000000001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86.55</v>
      </c>
      <c r="D87" s="40">
        <v>86.983333333333334</v>
      </c>
      <c r="E87" s="40">
        <v>85.866666666666674</v>
      </c>
      <c r="F87" s="40">
        <v>85.183333333333337</v>
      </c>
      <c r="G87" s="40">
        <v>84.066666666666677</v>
      </c>
      <c r="H87" s="40">
        <v>87.666666666666671</v>
      </c>
      <c r="I87" s="40">
        <v>88.783333333333317</v>
      </c>
      <c r="J87" s="40">
        <v>89.466666666666669</v>
      </c>
      <c r="K87" s="31">
        <v>88.1</v>
      </c>
      <c r="L87" s="31">
        <v>86.3</v>
      </c>
      <c r="M87" s="31">
        <v>105.64287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251.4</v>
      </c>
      <c r="D88" s="40">
        <v>251.45000000000002</v>
      </c>
      <c r="E88" s="40">
        <v>248.50000000000003</v>
      </c>
      <c r="F88" s="40">
        <v>245.60000000000002</v>
      </c>
      <c r="G88" s="40">
        <v>242.65000000000003</v>
      </c>
      <c r="H88" s="40">
        <v>254.35000000000002</v>
      </c>
      <c r="I88" s="40">
        <v>257.3</v>
      </c>
      <c r="J88" s="40">
        <v>260.20000000000005</v>
      </c>
      <c r="K88" s="31">
        <v>254.4</v>
      </c>
      <c r="L88" s="31">
        <v>248.55</v>
      </c>
      <c r="M88" s="31">
        <v>12.2051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142.85</v>
      </c>
      <c r="D89" s="40">
        <v>141.83333333333334</v>
      </c>
      <c r="E89" s="40">
        <v>140.36666666666667</v>
      </c>
      <c r="F89" s="40">
        <v>137.88333333333333</v>
      </c>
      <c r="G89" s="40">
        <v>136.41666666666666</v>
      </c>
      <c r="H89" s="40">
        <v>144.31666666666669</v>
      </c>
      <c r="I89" s="40">
        <v>145.78333333333333</v>
      </c>
      <c r="J89" s="40">
        <v>148.26666666666671</v>
      </c>
      <c r="K89" s="31">
        <v>143.30000000000001</v>
      </c>
      <c r="L89" s="31">
        <v>139.35</v>
      </c>
      <c r="M89" s="31">
        <v>75.463539999999995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29</v>
      </c>
      <c r="D90" s="40">
        <v>28.95</v>
      </c>
      <c r="E90" s="40">
        <v>28.549999999999997</v>
      </c>
      <c r="F90" s="40">
        <v>28.099999999999998</v>
      </c>
      <c r="G90" s="40">
        <v>27.699999999999996</v>
      </c>
      <c r="H90" s="40">
        <v>29.4</v>
      </c>
      <c r="I90" s="40">
        <v>29.799999999999997</v>
      </c>
      <c r="J90" s="40">
        <v>30.25</v>
      </c>
      <c r="K90" s="31">
        <v>29.35</v>
      </c>
      <c r="L90" s="31">
        <v>28.5</v>
      </c>
      <c r="M90" s="31">
        <v>224.99225999999999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3948.8</v>
      </c>
      <c r="D91" s="40">
        <v>3946.6</v>
      </c>
      <c r="E91" s="40">
        <v>3882.2</v>
      </c>
      <c r="F91" s="40">
        <v>3815.6</v>
      </c>
      <c r="G91" s="40">
        <v>3751.2</v>
      </c>
      <c r="H91" s="40">
        <v>4013.2</v>
      </c>
      <c r="I91" s="40">
        <v>4077.6000000000004</v>
      </c>
      <c r="J91" s="40">
        <v>4144.2</v>
      </c>
      <c r="K91" s="31">
        <v>4011</v>
      </c>
      <c r="L91" s="31">
        <v>3880</v>
      </c>
      <c r="M91" s="31">
        <v>2.2902200000000001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605.65</v>
      </c>
      <c r="D92" s="40">
        <v>607.70000000000005</v>
      </c>
      <c r="E92" s="40">
        <v>599.40000000000009</v>
      </c>
      <c r="F92" s="40">
        <v>593.15000000000009</v>
      </c>
      <c r="G92" s="40">
        <v>584.85000000000014</v>
      </c>
      <c r="H92" s="40">
        <v>613.95000000000005</v>
      </c>
      <c r="I92" s="40">
        <v>622.25</v>
      </c>
      <c r="J92" s="40">
        <v>628.5</v>
      </c>
      <c r="K92" s="31">
        <v>616</v>
      </c>
      <c r="L92" s="31">
        <v>601.45000000000005</v>
      </c>
      <c r="M92" s="31">
        <v>15.084099999999999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695.05</v>
      </c>
      <c r="D93" s="40">
        <v>702.19999999999993</v>
      </c>
      <c r="E93" s="40">
        <v>682.84999999999991</v>
      </c>
      <c r="F93" s="40">
        <v>670.65</v>
      </c>
      <c r="G93" s="40">
        <v>651.29999999999995</v>
      </c>
      <c r="H93" s="40">
        <v>714.39999999999986</v>
      </c>
      <c r="I93" s="40">
        <v>733.75</v>
      </c>
      <c r="J93" s="40">
        <v>745.94999999999982</v>
      </c>
      <c r="K93" s="31">
        <v>721.55</v>
      </c>
      <c r="L93" s="31">
        <v>690</v>
      </c>
      <c r="M93" s="31">
        <v>5.2856100000000001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992.35</v>
      </c>
      <c r="D94" s="40">
        <v>996.54999999999984</v>
      </c>
      <c r="E94" s="40">
        <v>985.84999999999968</v>
      </c>
      <c r="F94" s="40">
        <v>979.3499999999998</v>
      </c>
      <c r="G94" s="40">
        <v>968.64999999999964</v>
      </c>
      <c r="H94" s="40">
        <v>1003.0499999999997</v>
      </c>
      <c r="I94" s="40">
        <v>1013.7499999999998</v>
      </c>
      <c r="J94" s="40">
        <v>1020.2499999999998</v>
      </c>
      <c r="K94" s="31">
        <v>1007.25</v>
      </c>
      <c r="L94" s="31">
        <v>990.05</v>
      </c>
      <c r="M94" s="31">
        <v>9.7792999999999992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547.79999999999995</v>
      </c>
      <c r="D95" s="40">
        <v>551.6</v>
      </c>
      <c r="E95" s="40">
        <v>540.40000000000009</v>
      </c>
      <c r="F95" s="40">
        <v>533.00000000000011</v>
      </c>
      <c r="G95" s="40">
        <v>521.80000000000018</v>
      </c>
      <c r="H95" s="40">
        <v>559</v>
      </c>
      <c r="I95" s="40">
        <v>570.20000000000005</v>
      </c>
      <c r="J95" s="40">
        <v>577.59999999999991</v>
      </c>
      <c r="K95" s="31">
        <v>562.79999999999995</v>
      </c>
      <c r="L95" s="31">
        <v>544.20000000000005</v>
      </c>
      <c r="M95" s="31">
        <v>4.0670000000000002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1657.7</v>
      </c>
      <c r="D96" s="40">
        <v>1644.5666666666666</v>
      </c>
      <c r="E96" s="40">
        <v>1614.1333333333332</v>
      </c>
      <c r="F96" s="40">
        <v>1570.5666666666666</v>
      </c>
      <c r="G96" s="40">
        <v>1540.1333333333332</v>
      </c>
      <c r="H96" s="40">
        <v>1688.1333333333332</v>
      </c>
      <c r="I96" s="40">
        <v>1718.5666666666666</v>
      </c>
      <c r="J96" s="40">
        <v>1762.1333333333332</v>
      </c>
      <c r="K96" s="31">
        <v>1675</v>
      </c>
      <c r="L96" s="31">
        <v>1601</v>
      </c>
      <c r="M96" s="31">
        <v>22.074539999999999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1591.65</v>
      </c>
      <c r="D97" s="40">
        <v>1588.1666666666667</v>
      </c>
      <c r="E97" s="40">
        <v>1562.1333333333334</v>
      </c>
      <c r="F97" s="40">
        <v>1532.6166666666668</v>
      </c>
      <c r="G97" s="40">
        <v>1506.5833333333335</v>
      </c>
      <c r="H97" s="40">
        <v>1617.6833333333334</v>
      </c>
      <c r="I97" s="40">
        <v>1643.7166666666667</v>
      </c>
      <c r="J97" s="40">
        <v>1673.2333333333333</v>
      </c>
      <c r="K97" s="31">
        <v>1614.2</v>
      </c>
      <c r="L97" s="31">
        <v>1558.65</v>
      </c>
      <c r="M97" s="31">
        <v>20.216059999999999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754.6</v>
      </c>
      <c r="D98" s="40">
        <v>745.11666666666679</v>
      </c>
      <c r="E98" s="40">
        <v>729.43333333333362</v>
      </c>
      <c r="F98" s="40">
        <v>704.26666666666688</v>
      </c>
      <c r="G98" s="40">
        <v>688.58333333333371</v>
      </c>
      <c r="H98" s="40">
        <v>770.28333333333353</v>
      </c>
      <c r="I98" s="40">
        <v>785.9666666666667</v>
      </c>
      <c r="J98" s="40">
        <v>811.13333333333344</v>
      </c>
      <c r="K98" s="31">
        <v>760.8</v>
      </c>
      <c r="L98" s="31">
        <v>719.95</v>
      </c>
      <c r="M98" s="31">
        <v>39.021500000000003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344.75</v>
      </c>
      <c r="D99" s="40">
        <v>346.3</v>
      </c>
      <c r="E99" s="40">
        <v>341.90000000000003</v>
      </c>
      <c r="F99" s="40">
        <v>339.05</v>
      </c>
      <c r="G99" s="40">
        <v>334.65000000000003</v>
      </c>
      <c r="H99" s="40">
        <v>349.15000000000003</v>
      </c>
      <c r="I99" s="40">
        <v>353.55</v>
      </c>
      <c r="J99" s="40">
        <v>356.40000000000003</v>
      </c>
      <c r="K99" s="31">
        <v>350.7</v>
      </c>
      <c r="L99" s="31">
        <v>343.45</v>
      </c>
      <c r="M99" s="31">
        <v>5.85778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1035.4000000000001</v>
      </c>
      <c r="D100" s="40">
        <v>1032.4833333333333</v>
      </c>
      <c r="E100" s="40">
        <v>1025.9666666666667</v>
      </c>
      <c r="F100" s="40">
        <v>1016.5333333333333</v>
      </c>
      <c r="G100" s="40">
        <v>1010.0166666666667</v>
      </c>
      <c r="H100" s="40">
        <v>1041.9166666666667</v>
      </c>
      <c r="I100" s="40">
        <v>1048.4333333333336</v>
      </c>
      <c r="J100" s="40">
        <v>1057.8666666666668</v>
      </c>
      <c r="K100" s="31">
        <v>1039</v>
      </c>
      <c r="L100" s="31">
        <v>1023.05</v>
      </c>
      <c r="M100" s="31">
        <v>25.36478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2871.55</v>
      </c>
      <c r="D101" s="40">
        <v>2866.2333333333336</v>
      </c>
      <c r="E101" s="40">
        <v>2838.4666666666672</v>
      </c>
      <c r="F101" s="40">
        <v>2805.3833333333337</v>
      </c>
      <c r="G101" s="40">
        <v>2777.6166666666672</v>
      </c>
      <c r="H101" s="40">
        <v>2899.3166666666671</v>
      </c>
      <c r="I101" s="40">
        <v>2927.0833333333335</v>
      </c>
      <c r="J101" s="40">
        <v>2960.166666666667</v>
      </c>
      <c r="K101" s="31">
        <v>2894</v>
      </c>
      <c r="L101" s="31">
        <v>2833.15</v>
      </c>
      <c r="M101" s="31">
        <v>2.42971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1422.65</v>
      </c>
      <c r="D102" s="40">
        <v>1424.6333333333332</v>
      </c>
      <c r="E102" s="40">
        <v>1414.2666666666664</v>
      </c>
      <c r="F102" s="40">
        <v>1405.8833333333332</v>
      </c>
      <c r="G102" s="40">
        <v>1395.5166666666664</v>
      </c>
      <c r="H102" s="40">
        <v>1433.0166666666664</v>
      </c>
      <c r="I102" s="40">
        <v>1443.3833333333332</v>
      </c>
      <c r="J102" s="40">
        <v>1451.7666666666664</v>
      </c>
      <c r="K102" s="31">
        <v>1435</v>
      </c>
      <c r="L102" s="31">
        <v>1416.25</v>
      </c>
      <c r="M102" s="31">
        <v>66.293930000000003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670.35</v>
      </c>
      <c r="D103" s="40">
        <v>669.06666666666672</v>
      </c>
      <c r="E103" s="40">
        <v>666.68333333333339</v>
      </c>
      <c r="F103" s="40">
        <v>663.01666666666665</v>
      </c>
      <c r="G103" s="40">
        <v>660.63333333333333</v>
      </c>
      <c r="H103" s="40">
        <v>672.73333333333346</v>
      </c>
      <c r="I103" s="40">
        <v>675.1166666666669</v>
      </c>
      <c r="J103" s="40">
        <v>678.78333333333353</v>
      </c>
      <c r="K103" s="31">
        <v>671.45</v>
      </c>
      <c r="L103" s="31">
        <v>665.4</v>
      </c>
      <c r="M103" s="31">
        <v>26.138660000000002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1185.0999999999999</v>
      </c>
      <c r="D104" s="40">
        <v>1188.5833333333333</v>
      </c>
      <c r="E104" s="40">
        <v>1172.1666666666665</v>
      </c>
      <c r="F104" s="40">
        <v>1159.2333333333333</v>
      </c>
      <c r="G104" s="40">
        <v>1142.8166666666666</v>
      </c>
      <c r="H104" s="40">
        <v>1201.5166666666664</v>
      </c>
      <c r="I104" s="40">
        <v>1217.9333333333329</v>
      </c>
      <c r="J104" s="40">
        <v>1230.8666666666663</v>
      </c>
      <c r="K104" s="31">
        <v>1205</v>
      </c>
      <c r="L104" s="31">
        <v>1175.6500000000001</v>
      </c>
      <c r="M104" s="31">
        <v>16.599620000000002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2782.2</v>
      </c>
      <c r="D105" s="40">
        <v>2781.4166666666665</v>
      </c>
      <c r="E105" s="40">
        <v>2766.0333333333328</v>
      </c>
      <c r="F105" s="40">
        <v>2749.8666666666663</v>
      </c>
      <c r="G105" s="40">
        <v>2734.4833333333327</v>
      </c>
      <c r="H105" s="40">
        <v>2797.583333333333</v>
      </c>
      <c r="I105" s="40">
        <v>2812.9666666666672</v>
      </c>
      <c r="J105" s="40">
        <v>2829.1333333333332</v>
      </c>
      <c r="K105" s="31">
        <v>2796.8</v>
      </c>
      <c r="L105" s="31">
        <v>2765.25</v>
      </c>
      <c r="M105" s="31">
        <v>4.6487400000000001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445.8</v>
      </c>
      <c r="D106" s="40">
        <v>446.91666666666669</v>
      </c>
      <c r="E106" s="40">
        <v>441.58333333333337</v>
      </c>
      <c r="F106" s="40">
        <v>437.36666666666667</v>
      </c>
      <c r="G106" s="40">
        <v>432.03333333333336</v>
      </c>
      <c r="H106" s="40">
        <v>451.13333333333338</v>
      </c>
      <c r="I106" s="40">
        <v>456.46666666666675</v>
      </c>
      <c r="J106" s="40">
        <v>460.68333333333339</v>
      </c>
      <c r="K106" s="31">
        <v>452.25</v>
      </c>
      <c r="L106" s="31">
        <v>442.7</v>
      </c>
      <c r="M106" s="31">
        <v>76.835650000000001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1098</v>
      </c>
      <c r="D107" s="40">
        <v>1105.5833333333333</v>
      </c>
      <c r="E107" s="40">
        <v>1087.4166666666665</v>
      </c>
      <c r="F107" s="40">
        <v>1076.8333333333333</v>
      </c>
      <c r="G107" s="40">
        <v>1058.6666666666665</v>
      </c>
      <c r="H107" s="40">
        <v>1116.1666666666665</v>
      </c>
      <c r="I107" s="40">
        <v>1134.333333333333</v>
      </c>
      <c r="J107" s="40">
        <v>1144.9166666666665</v>
      </c>
      <c r="K107" s="31">
        <v>1123.75</v>
      </c>
      <c r="L107" s="31">
        <v>1095</v>
      </c>
      <c r="M107" s="31">
        <v>1.8712599999999999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272.8</v>
      </c>
      <c r="D108" s="40">
        <v>269.68333333333334</v>
      </c>
      <c r="E108" s="40">
        <v>265.06666666666666</v>
      </c>
      <c r="F108" s="40">
        <v>257.33333333333331</v>
      </c>
      <c r="G108" s="40">
        <v>252.71666666666664</v>
      </c>
      <c r="H108" s="40">
        <v>277.41666666666669</v>
      </c>
      <c r="I108" s="40">
        <v>282.03333333333336</v>
      </c>
      <c r="J108" s="40">
        <v>289.76666666666671</v>
      </c>
      <c r="K108" s="31">
        <v>274.3</v>
      </c>
      <c r="L108" s="31">
        <v>261.95</v>
      </c>
      <c r="M108" s="31">
        <v>45.783909999999999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2332.8000000000002</v>
      </c>
      <c r="D109" s="40">
        <v>2336.9333333333338</v>
      </c>
      <c r="E109" s="40">
        <v>2320.4666666666676</v>
      </c>
      <c r="F109" s="40">
        <v>2308.1333333333337</v>
      </c>
      <c r="G109" s="40">
        <v>2291.6666666666674</v>
      </c>
      <c r="H109" s="40">
        <v>2349.2666666666678</v>
      </c>
      <c r="I109" s="40">
        <v>2365.733333333334</v>
      </c>
      <c r="J109" s="40">
        <v>2378.066666666668</v>
      </c>
      <c r="K109" s="31">
        <v>2353.4</v>
      </c>
      <c r="L109" s="31">
        <v>2324.6</v>
      </c>
      <c r="M109" s="31">
        <v>12.29936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324.5</v>
      </c>
      <c r="D110" s="40">
        <v>325.08333333333331</v>
      </c>
      <c r="E110" s="40">
        <v>322.41666666666663</v>
      </c>
      <c r="F110" s="40">
        <v>320.33333333333331</v>
      </c>
      <c r="G110" s="40">
        <v>317.66666666666663</v>
      </c>
      <c r="H110" s="40">
        <v>327.16666666666663</v>
      </c>
      <c r="I110" s="40">
        <v>329.83333333333326</v>
      </c>
      <c r="J110" s="40">
        <v>331.91666666666663</v>
      </c>
      <c r="K110" s="31">
        <v>327.75</v>
      </c>
      <c r="L110" s="31">
        <v>323</v>
      </c>
      <c r="M110" s="31">
        <v>6.5329699999999997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2462.0500000000002</v>
      </c>
      <c r="D111" s="40">
        <v>2458.0499999999997</v>
      </c>
      <c r="E111" s="40">
        <v>2429.0999999999995</v>
      </c>
      <c r="F111" s="40">
        <v>2396.1499999999996</v>
      </c>
      <c r="G111" s="40">
        <v>2367.1999999999994</v>
      </c>
      <c r="H111" s="40">
        <v>2490.9999999999995</v>
      </c>
      <c r="I111" s="40">
        <v>2519.9499999999994</v>
      </c>
      <c r="J111" s="40">
        <v>2552.8999999999996</v>
      </c>
      <c r="K111" s="31">
        <v>2487</v>
      </c>
      <c r="L111" s="31">
        <v>2425.1</v>
      </c>
      <c r="M111" s="31">
        <v>50.091329999999999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681.4</v>
      </c>
      <c r="D112" s="40">
        <v>682.38333333333333</v>
      </c>
      <c r="E112" s="40">
        <v>676.7166666666667</v>
      </c>
      <c r="F112" s="40">
        <v>672.03333333333342</v>
      </c>
      <c r="G112" s="40">
        <v>666.36666666666679</v>
      </c>
      <c r="H112" s="40">
        <v>687.06666666666661</v>
      </c>
      <c r="I112" s="40">
        <v>692.73333333333335</v>
      </c>
      <c r="J112" s="40">
        <v>697.41666666666652</v>
      </c>
      <c r="K112" s="31">
        <v>688.05</v>
      </c>
      <c r="L112" s="31">
        <v>677.7</v>
      </c>
      <c r="M112" s="31">
        <v>93.482060000000004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1455.25</v>
      </c>
      <c r="D113" s="40">
        <v>1463.2833333333335</v>
      </c>
      <c r="E113" s="40">
        <v>1437.9666666666672</v>
      </c>
      <c r="F113" s="40">
        <v>1420.6833333333336</v>
      </c>
      <c r="G113" s="40">
        <v>1395.3666666666672</v>
      </c>
      <c r="H113" s="40">
        <v>1480.5666666666671</v>
      </c>
      <c r="I113" s="40">
        <v>1505.8833333333332</v>
      </c>
      <c r="J113" s="40">
        <v>1523.166666666667</v>
      </c>
      <c r="K113" s="31">
        <v>1488.6</v>
      </c>
      <c r="L113" s="31">
        <v>1446</v>
      </c>
      <c r="M113" s="31">
        <v>9.4607799999999997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633.85</v>
      </c>
      <c r="D114" s="40">
        <v>636.61666666666667</v>
      </c>
      <c r="E114" s="40">
        <v>628.23333333333335</v>
      </c>
      <c r="F114" s="40">
        <v>622.61666666666667</v>
      </c>
      <c r="G114" s="40">
        <v>614.23333333333335</v>
      </c>
      <c r="H114" s="40">
        <v>642.23333333333335</v>
      </c>
      <c r="I114" s="40">
        <v>650.61666666666679</v>
      </c>
      <c r="J114" s="40">
        <v>656.23333333333335</v>
      </c>
      <c r="K114" s="31">
        <v>645</v>
      </c>
      <c r="L114" s="31">
        <v>631</v>
      </c>
      <c r="M114" s="31">
        <v>8.1112900000000003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744.55</v>
      </c>
      <c r="D115" s="40">
        <v>745.76666666666677</v>
      </c>
      <c r="E115" s="40">
        <v>728.78333333333353</v>
      </c>
      <c r="F115" s="40">
        <v>713.01666666666677</v>
      </c>
      <c r="G115" s="40">
        <v>696.03333333333353</v>
      </c>
      <c r="H115" s="40">
        <v>761.53333333333353</v>
      </c>
      <c r="I115" s="40">
        <v>778.51666666666688</v>
      </c>
      <c r="J115" s="40">
        <v>794.28333333333353</v>
      </c>
      <c r="K115" s="31">
        <v>762.75</v>
      </c>
      <c r="L115" s="31">
        <v>730</v>
      </c>
      <c r="M115" s="31">
        <v>14.104649999999999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51.85</v>
      </c>
      <c r="D116" s="40">
        <v>50.866666666666667</v>
      </c>
      <c r="E116" s="40">
        <v>49.633333333333333</v>
      </c>
      <c r="F116" s="40">
        <v>47.416666666666664</v>
      </c>
      <c r="G116" s="40">
        <v>46.18333333333333</v>
      </c>
      <c r="H116" s="40">
        <v>53.083333333333336</v>
      </c>
      <c r="I116" s="40">
        <v>54.31666666666667</v>
      </c>
      <c r="J116" s="40">
        <v>56.533333333333339</v>
      </c>
      <c r="K116" s="31">
        <v>52.1</v>
      </c>
      <c r="L116" s="31">
        <v>48.65</v>
      </c>
      <c r="M116" s="31">
        <v>941.62013000000002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207.3</v>
      </c>
      <c r="D117" s="40">
        <v>206.75</v>
      </c>
      <c r="E117" s="40">
        <v>206</v>
      </c>
      <c r="F117" s="40">
        <v>204.7</v>
      </c>
      <c r="G117" s="40">
        <v>203.95</v>
      </c>
      <c r="H117" s="40">
        <v>208.05</v>
      </c>
      <c r="I117" s="40">
        <v>208.8</v>
      </c>
      <c r="J117" s="40">
        <v>210.10000000000002</v>
      </c>
      <c r="K117" s="31">
        <v>207.5</v>
      </c>
      <c r="L117" s="31">
        <v>205.45</v>
      </c>
      <c r="M117" s="31">
        <v>96.741280000000003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287</v>
      </c>
      <c r="D118" s="40">
        <v>285</v>
      </c>
      <c r="E118" s="40">
        <v>278.5</v>
      </c>
      <c r="F118" s="40">
        <v>270</v>
      </c>
      <c r="G118" s="40">
        <v>263.5</v>
      </c>
      <c r="H118" s="40">
        <v>293.5</v>
      </c>
      <c r="I118" s="40">
        <v>300</v>
      </c>
      <c r="J118" s="40">
        <v>308.5</v>
      </c>
      <c r="K118" s="31">
        <v>291.5</v>
      </c>
      <c r="L118" s="31">
        <v>276.5</v>
      </c>
      <c r="M118" s="31">
        <v>236.15481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7268.15</v>
      </c>
      <c r="D119" s="40">
        <v>7229.3833333333341</v>
      </c>
      <c r="E119" s="40">
        <v>7149.7666666666682</v>
      </c>
      <c r="F119" s="40">
        <v>7031.3833333333341</v>
      </c>
      <c r="G119" s="40">
        <v>6951.7666666666682</v>
      </c>
      <c r="H119" s="40">
        <v>7347.7666666666682</v>
      </c>
      <c r="I119" s="40">
        <v>7427.383333333335</v>
      </c>
      <c r="J119" s="40">
        <v>7545.7666666666682</v>
      </c>
      <c r="K119" s="31">
        <v>7309</v>
      </c>
      <c r="L119" s="31">
        <v>7111</v>
      </c>
      <c r="M119" s="31">
        <v>0.54779999999999995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147.44999999999999</v>
      </c>
      <c r="D120" s="40">
        <v>146.85</v>
      </c>
      <c r="E120" s="40">
        <v>145.35</v>
      </c>
      <c r="F120" s="40">
        <v>143.25</v>
      </c>
      <c r="G120" s="40">
        <v>141.75</v>
      </c>
      <c r="H120" s="40">
        <v>148.94999999999999</v>
      </c>
      <c r="I120" s="40">
        <v>150.44999999999999</v>
      </c>
      <c r="J120" s="40">
        <v>152.54999999999998</v>
      </c>
      <c r="K120" s="31">
        <v>148.35</v>
      </c>
      <c r="L120" s="31">
        <v>144.75</v>
      </c>
      <c r="M120" s="31">
        <v>23.266770000000001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105.5</v>
      </c>
      <c r="D121" s="40">
        <v>105</v>
      </c>
      <c r="E121" s="40">
        <v>104.15</v>
      </c>
      <c r="F121" s="40">
        <v>102.80000000000001</v>
      </c>
      <c r="G121" s="40">
        <v>101.95000000000002</v>
      </c>
      <c r="H121" s="40">
        <v>106.35</v>
      </c>
      <c r="I121" s="40">
        <v>107.19999999999999</v>
      </c>
      <c r="J121" s="40">
        <v>108.54999999999998</v>
      </c>
      <c r="K121" s="31">
        <v>105.85</v>
      </c>
      <c r="L121" s="31">
        <v>103.65</v>
      </c>
      <c r="M121" s="31">
        <v>133.12604999999999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2468.9</v>
      </c>
      <c r="D122" s="40">
        <v>2468.0833333333335</v>
      </c>
      <c r="E122" s="40">
        <v>2423.166666666667</v>
      </c>
      <c r="F122" s="40">
        <v>2377.4333333333334</v>
      </c>
      <c r="G122" s="40">
        <v>2332.5166666666669</v>
      </c>
      <c r="H122" s="40">
        <v>2513.8166666666671</v>
      </c>
      <c r="I122" s="40">
        <v>2558.733333333334</v>
      </c>
      <c r="J122" s="40">
        <v>2604.4666666666672</v>
      </c>
      <c r="K122" s="31">
        <v>2513</v>
      </c>
      <c r="L122" s="31">
        <v>2422.35</v>
      </c>
      <c r="M122" s="31">
        <v>73.333110000000005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557.5</v>
      </c>
      <c r="D123" s="40">
        <v>557.11666666666667</v>
      </c>
      <c r="E123" s="40">
        <v>552.23333333333335</v>
      </c>
      <c r="F123" s="40">
        <v>546.9666666666667</v>
      </c>
      <c r="G123" s="40">
        <v>542.08333333333337</v>
      </c>
      <c r="H123" s="40">
        <v>562.38333333333333</v>
      </c>
      <c r="I123" s="40">
        <v>567.26666666666677</v>
      </c>
      <c r="J123" s="40">
        <v>572.5333333333333</v>
      </c>
      <c r="K123" s="31">
        <v>562</v>
      </c>
      <c r="L123" s="31">
        <v>551.85</v>
      </c>
      <c r="M123" s="31">
        <v>17.38317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223.1</v>
      </c>
      <c r="D124" s="40">
        <v>222.86666666666665</v>
      </c>
      <c r="E124" s="40">
        <v>220.43333333333328</v>
      </c>
      <c r="F124" s="40">
        <v>217.76666666666662</v>
      </c>
      <c r="G124" s="40">
        <v>215.33333333333326</v>
      </c>
      <c r="H124" s="40">
        <v>225.5333333333333</v>
      </c>
      <c r="I124" s="40">
        <v>227.96666666666664</v>
      </c>
      <c r="J124" s="40">
        <v>230.63333333333333</v>
      </c>
      <c r="K124" s="31">
        <v>225.3</v>
      </c>
      <c r="L124" s="31">
        <v>220.2</v>
      </c>
      <c r="M124" s="31">
        <v>30.069220000000001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988</v>
      </c>
      <c r="D125" s="40">
        <v>990.20000000000016</v>
      </c>
      <c r="E125" s="40">
        <v>983.25000000000034</v>
      </c>
      <c r="F125" s="40">
        <v>978.50000000000023</v>
      </c>
      <c r="G125" s="40">
        <v>971.55000000000041</v>
      </c>
      <c r="H125" s="40">
        <v>994.95000000000027</v>
      </c>
      <c r="I125" s="40">
        <v>1001.9000000000001</v>
      </c>
      <c r="J125" s="40">
        <v>1006.6500000000002</v>
      </c>
      <c r="K125" s="31">
        <v>997.15</v>
      </c>
      <c r="L125" s="31">
        <v>985.45</v>
      </c>
      <c r="M125" s="31">
        <v>21.496030000000001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5301.7</v>
      </c>
      <c r="D126" s="40">
        <v>5285.2</v>
      </c>
      <c r="E126" s="40">
        <v>5221.3999999999996</v>
      </c>
      <c r="F126" s="40">
        <v>5141.0999999999995</v>
      </c>
      <c r="G126" s="40">
        <v>5077.2999999999993</v>
      </c>
      <c r="H126" s="40">
        <v>5365.5</v>
      </c>
      <c r="I126" s="40">
        <v>5429.3000000000011</v>
      </c>
      <c r="J126" s="40">
        <v>5509.6</v>
      </c>
      <c r="K126" s="31">
        <v>5349</v>
      </c>
      <c r="L126" s="31">
        <v>5204.8999999999996</v>
      </c>
      <c r="M126" s="31">
        <v>4.3177599999999998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1631.55</v>
      </c>
      <c r="D127" s="40">
        <v>1628.5</v>
      </c>
      <c r="E127" s="40">
        <v>1622.25</v>
      </c>
      <c r="F127" s="40">
        <v>1612.95</v>
      </c>
      <c r="G127" s="40">
        <v>1606.7</v>
      </c>
      <c r="H127" s="40">
        <v>1637.8</v>
      </c>
      <c r="I127" s="40">
        <v>1644.05</v>
      </c>
      <c r="J127" s="40">
        <v>1653.35</v>
      </c>
      <c r="K127" s="31">
        <v>1634.75</v>
      </c>
      <c r="L127" s="31">
        <v>1619.2</v>
      </c>
      <c r="M127" s="31">
        <v>55.53389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1663.15</v>
      </c>
      <c r="D128" s="40">
        <v>1662.6833333333334</v>
      </c>
      <c r="E128" s="40">
        <v>1650.4666666666667</v>
      </c>
      <c r="F128" s="40">
        <v>1637.7833333333333</v>
      </c>
      <c r="G128" s="40">
        <v>1625.5666666666666</v>
      </c>
      <c r="H128" s="40">
        <v>1675.3666666666668</v>
      </c>
      <c r="I128" s="40">
        <v>1687.5833333333335</v>
      </c>
      <c r="J128" s="40">
        <v>1700.2666666666669</v>
      </c>
      <c r="K128" s="31">
        <v>1674.9</v>
      </c>
      <c r="L128" s="31">
        <v>1650</v>
      </c>
      <c r="M128" s="31">
        <v>2.11863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2101.5500000000002</v>
      </c>
      <c r="D129" s="40">
        <v>2100.8833333333332</v>
      </c>
      <c r="E129" s="40">
        <v>2079.6666666666665</v>
      </c>
      <c r="F129" s="40">
        <v>2057.7833333333333</v>
      </c>
      <c r="G129" s="40">
        <v>2036.5666666666666</v>
      </c>
      <c r="H129" s="40">
        <v>2122.7666666666664</v>
      </c>
      <c r="I129" s="40">
        <v>2143.9833333333336</v>
      </c>
      <c r="J129" s="40">
        <v>2165.8666666666663</v>
      </c>
      <c r="K129" s="31">
        <v>2122.1</v>
      </c>
      <c r="L129" s="31">
        <v>2079</v>
      </c>
      <c r="M129" s="31">
        <v>2.0413899999999998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243.5</v>
      </c>
      <c r="D130" s="40">
        <v>246.35</v>
      </c>
      <c r="E130" s="40">
        <v>237.75</v>
      </c>
      <c r="F130" s="40">
        <v>232</v>
      </c>
      <c r="G130" s="40">
        <v>223.4</v>
      </c>
      <c r="H130" s="40">
        <v>252.1</v>
      </c>
      <c r="I130" s="40">
        <v>260.69999999999993</v>
      </c>
      <c r="J130" s="40">
        <v>266.45</v>
      </c>
      <c r="K130" s="31">
        <v>254.95</v>
      </c>
      <c r="L130" s="31">
        <v>240.6</v>
      </c>
      <c r="M130" s="31">
        <v>54.066890000000001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746.7</v>
      </c>
      <c r="D131" s="40">
        <v>743.88333333333333</v>
      </c>
      <c r="E131" s="40">
        <v>736.31666666666661</v>
      </c>
      <c r="F131" s="40">
        <v>725.93333333333328</v>
      </c>
      <c r="G131" s="40">
        <v>718.36666666666656</v>
      </c>
      <c r="H131" s="40">
        <v>754.26666666666665</v>
      </c>
      <c r="I131" s="40">
        <v>761.83333333333348</v>
      </c>
      <c r="J131" s="40">
        <v>772.2166666666667</v>
      </c>
      <c r="K131" s="31">
        <v>751.45</v>
      </c>
      <c r="L131" s="31">
        <v>733.5</v>
      </c>
      <c r="M131" s="31">
        <v>69.715599999999995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424.5</v>
      </c>
      <c r="D132" s="40">
        <v>427.43333333333334</v>
      </c>
      <c r="E132" s="40">
        <v>419.86666666666667</v>
      </c>
      <c r="F132" s="40">
        <v>415.23333333333335</v>
      </c>
      <c r="G132" s="40">
        <v>407.66666666666669</v>
      </c>
      <c r="H132" s="40">
        <v>432.06666666666666</v>
      </c>
      <c r="I132" s="40">
        <v>439.63333333333338</v>
      </c>
      <c r="J132" s="40">
        <v>444.26666666666665</v>
      </c>
      <c r="K132" s="31">
        <v>435</v>
      </c>
      <c r="L132" s="31">
        <v>422.8</v>
      </c>
      <c r="M132" s="31">
        <v>73.34357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3733.95</v>
      </c>
      <c r="D133" s="40">
        <v>3744.5833333333335</v>
      </c>
      <c r="E133" s="40">
        <v>3714.3666666666668</v>
      </c>
      <c r="F133" s="40">
        <v>3694.7833333333333</v>
      </c>
      <c r="G133" s="40">
        <v>3664.5666666666666</v>
      </c>
      <c r="H133" s="40">
        <v>3764.166666666667</v>
      </c>
      <c r="I133" s="40">
        <v>3794.3833333333332</v>
      </c>
      <c r="J133" s="40">
        <v>3813.9666666666672</v>
      </c>
      <c r="K133" s="31">
        <v>3774.8</v>
      </c>
      <c r="L133" s="31">
        <v>3725</v>
      </c>
      <c r="M133" s="31">
        <v>2.8031799999999998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1665.1</v>
      </c>
      <c r="D134" s="40">
        <v>1666.6333333333332</v>
      </c>
      <c r="E134" s="40">
        <v>1655.9666666666665</v>
      </c>
      <c r="F134" s="40">
        <v>1646.8333333333333</v>
      </c>
      <c r="G134" s="40">
        <v>1636.1666666666665</v>
      </c>
      <c r="H134" s="40">
        <v>1675.7666666666664</v>
      </c>
      <c r="I134" s="40">
        <v>1686.4333333333334</v>
      </c>
      <c r="J134" s="40">
        <v>1695.5666666666664</v>
      </c>
      <c r="K134" s="31">
        <v>1677.3</v>
      </c>
      <c r="L134" s="31">
        <v>1657.5</v>
      </c>
      <c r="M134" s="31">
        <v>25.909759999999999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89.95</v>
      </c>
      <c r="D135" s="40">
        <v>89.583333333333329</v>
      </c>
      <c r="E135" s="40">
        <v>88.916666666666657</v>
      </c>
      <c r="F135" s="40">
        <v>87.883333333333326</v>
      </c>
      <c r="G135" s="40">
        <v>87.216666666666654</v>
      </c>
      <c r="H135" s="40">
        <v>90.61666666666666</v>
      </c>
      <c r="I135" s="40">
        <v>91.283333333333317</v>
      </c>
      <c r="J135" s="40">
        <v>92.316666666666663</v>
      </c>
      <c r="K135" s="31">
        <v>90.25</v>
      </c>
      <c r="L135" s="31">
        <v>88.55</v>
      </c>
      <c r="M135" s="31">
        <v>78.7256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3647.75</v>
      </c>
      <c r="D136" s="40">
        <v>3685.7166666666667</v>
      </c>
      <c r="E136" s="40">
        <v>3601.4833333333336</v>
      </c>
      <c r="F136" s="40">
        <v>3555.2166666666667</v>
      </c>
      <c r="G136" s="40">
        <v>3470.9833333333336</v>
      </c>
      <c r="H136" s="40">
        <v>3731.9833333333336</v>
      </c>
      <c r="I136" s="40">
        <v>3816.2166666666662</v>
      </c>
      <c r="J136" s="40">
        <v>3862.4833333333336</v>
      </c>
      <c r="K136" s="31">
        <v>3769.95</v>
      </c>
      <c r="L136" s="31">
        <v>3639.45</v>
      </c>
      <c r="M136" s="31">
        <v>2.05443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407.85</v>
      </c>
      <c r="D137" s="40">
        <v>409.33333333333331</v>
      </c>
      <c r="E137" s="40">
        <v>404.51666666666665</v>
      </c>
      <c r="F137" s="40">
        <v>401.18333333333334</v>
      </c>
      <c r="G137" s="40">
        <v>396.36666666666667</v>
      </c>
      <c r="H137" s="40">
        <v>412.66666666666663</v>
      </c>
      <c r="I137" s="40">
        <v>417.48333333333335</v>
      </c>
      <c r="J137" s="40">
        <v>420.81666666666661</v>
      </c>
      <c r="K137" s="31">
        <v>414.15</v>
      </c>
      <c r="L137" s="31">
        <v>406</v>
      </c>
      <c r="M137" s="31">
        <v>39.709870000000002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4702.45</v>
      </c>
      <c r="D138" s="40">
        <v>4720.8833333333332</v>
      </c>
      <c r="E138" s="40">
        <v>4666.4166666666661</v>
      </c>
      <c r="F138" s="40">
        <v>4630.3833333333332</v>
      </c>
      <c r="G138" s="40">
        <v>4575.9166666666661</v>
      </c>
      <c r="H138" s="40">
        <v>4756.9166666666661</v>
      </c>
      <c r="I138" s="40">
        <v>4811.3833333333332</v>
      </c>
      <c r="J138" s="40">
        <v>4847.4166666666661</v>
      </c>
      <c r="K138" s="31">
        <v>4775.3500000000004</v>
      </c>
      <c r="L138" s="31">
        <v>4684.8500000000004</v>
      </c>
      <c r="M138" s="31">
        <v>2.4811200000000002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1613.95</v>
      </c>
      <c r="D139" s="40">
        <v>1611.3333333333333</v>
      </c>
      <c r="E139" s="40">
        <v>1604.6666666666665</v>
      </c>
      <c r="F139" s="40">
        <v>1595.3833333333332</v>
      </c>
      <c r="G139" s="40">
        <v>1588.7166666666665</v>
      </c>
      <c r="H139" s="40">
        <v>1620.6166666666666</v>
      </c>
      <c r="I139" s="40">
        <v>1627.2833333333331</v>
      </c>
      <c r="J139" s="40">
        <v>1636.5666666666666</v>
      </c>
      <c r="K139" s="31">
        <v>1618</v>
      </c>
      <c r="L139" s="31">
        <v>1602.05</v>
      </c>
      <c r="M139" s="31">
        <v>10.83353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654.5</v>
      </c>
      <c r="D140" s="40">
        <v>655.1</v>
      </c>
      <c r="E140" s="40">
        <v>646.20000000000005</v>
      </c>
      <c r="F140" s="40">
        <v>637.9</v>
      </c>
      <c r="G140" s="40">
        <v>629</v>
      </c>
      <c r="H140" s="40">
        <v>663.40000000000009</v>
      </c>
      <c r="I140" s="40">
        <v>672.3</v>
      </c>
      <c r="J140" s="40">
        <v>680.60000000000014</v>
      </c>
      <c r="K140" s="31">
        <v>664</v>
      </c>
      <c r="L140" s="31">
        <v>646.79999999999995</v>
      </c>
      <c r="M140" s="31">
        <v>39.449809999999999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1124.25</v>
      </c>
      <c r="D141" s="40">
        <v>1120.75</v>
      </c>
      <c r="E141" s="40">
        <v>1114.5</v>
      </c>
      <c r="F141" s="40">
        <v>1104.75</v>
      </c>
      <c r="G141" s="40">
        <v>1098.5</v>
      </c>
      <c r="H141" s="40">
        <v>1130.5</v>
      </c>
      <c r="I141" s="40">
        <v>1136.75</v>
      </c>
      <c r="J141" s="40">
        <v>1146.5</v>
      </c>
      <c r="K141" s="31">
        <v>1127</v>
      </c>
      <c r="L141" s="31">
        <v>1111</v>
      </c>
      <c r="M141" s="31">
        <v>11.33501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80420.850000000006</v>
      </c>
      <c r="D142" s="40">
        <v>80634.7</v>
      </c>
      <c r="E142" s="40">
        <v>79919.45</v>
      </c>
      <c r="F142" s="40">
        <v>79418.05</v>
      </c>
      <c r="G142" s="40">
        <v>78702.8</v>
      </c>
      <c r="H142" s="40">
        <v>81136.099999999991</v>
      </c>
      <c r="I142" s="40">
        <v>81851.349999999991</v>
      </c>
      <c r="J142" s="40">
        <v>82352.749999999985</v>
      </c>
      <c r="K142" s="31">
        <v>81349.95</v>
      </c>
      <c r="L142" s="31">
        <v>80133.3</v>
      </c>
      <c r="M142" s="31">
        <v>0.10580000000000001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1185.8</v>
      </c>
      <c r="D143" s="40">
        <v>1181.6000000000001</v>
      </c>
      <c r="E143" s="40">
        <v>1174.2000000000003</v>
      </c>
      <c r="F143" s="40">
        <v>1162.6000000000001</v>
      </c>
      <c r="G143" s="40">
        <v>1155.2000000000003</v>
      </c>
      <c r="H143" s="40">
        <v>1193.2000000000003</v>
      </c>
      <c r="I143" s="40">
        <v>1200.6000000000004</v>
      </c>
      <c r="J143" s="40">
        <v>1212.2000000000003</v>
      </c>
      <c r="K143" s="31">
        <v>1189</v>
      </c>
      <c r="L143" s="31">
        <v>1170</v>
      </c>
      <c r="M143" s="31">
        <v>4.9957399999999996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151.85</v>
      </c>
      <c r="D144" s="40">
        <v>151.35</v>
      </c>
      <c r="E144" s="40">
        <v>150</v>
      </c>
      <c r="F144" s="40">
        <v>148.15</v>
      </c>
      <c r="G144" s="40">
        <v>146.80000000000001</v>
      </c>
      <c r="H144" s="40">
        <v>153.19999999999999</v>
      </c>
      <c r="I144" s="40">
        <v>154.54999999999995</v>
      </c>
      <c r="J144" s="40">
        <v>156.39999999999998</v>
      </c>
      <c r="K144" s="31">
        <v>152.69999999999999</v>
      </c>
      <c r="L144" s="31">
        <v>149.5</v>
      </c>
      <c r="M144" s="31">
        <v>100.12858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757.7</v>
      </c>
      <c r="D145" s="40">
        <v>753.7833333333333</v>
      </c>
      <c r="E145" s="40">
        <v>748.51666666666665</v>
      </c>
      <c r="F145" s="40">
        <v>739.33333333333337</v>
      </c>
      <c r="G145" s="40">
        <v>734.06666666666672</v>
      </c>
      <c r="H145" s="40">
        <v>762.96666666666658</v>
      </c>
      <c r="I145" s="40">
        <v>768.23333333333323</v>
      </c>
      <c r="J145" s="40">
        <v>777.41666666666652</v>
      </c>
      <c r="K145" s="31">
        <v>759.05</v>
      </c>
      <c r="L145" s="31">
        <v>744.6</v>
      </c>
      <c r="M145" s="31">
        <v>22.608609999999999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212.8</v>
      </c>
      <c r="D146" s="40">
        <v>211.76666666666665</v>
      </c>
      <c r="E146" s="40">
        <v>208.5333333333333</v>
      </c>
      <c r="F146" s="40">
        <v>204.26666666666665</v>
      </c>
      <c r="G146" s="40">
        <v>201.0333333333333</v>
      </c>
      <c r="H146" s="40">
        <v>216.0333333333333</v>
      </c>
      <c r="I146" s="40">
        <v>219.26666666666665</v>
      </c>
      <c r="J146" s="40">
        <v>223.5333333333333</v>
      </c>
      <c r="K146" s="31">
        <v>215</v>
      </c>
      <c r="L146" s="31">
        <v>207.5</v>
      </c>
      <c r="M146" s="31">
        <v>63.633760000000002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535.5</v>
      </c>
      <c r="D147" s="40">
        <v>540.13333333333333</v>
      </c>
      <c r="E147" s="40">
        <v>528.11666666666667</v>
      </c>
      <c r="F147" s="40">
        <v>520.73333333333335</v>
      </c>
      <c r="G147" s="40">
        <v>508.7166666666667</v>
      </c>
      <c r="H147" s="40">
        <v>547.51666666666665</v>
      </c>
      <c r="I147" s="40">
        <v>559.5333333333333</v>
      </c>
      <c r="J147" s="40">
        <v>566.91666666666663</v>
      </c>
      <c r="K147" s="31">
        <v>552.15</v>
      </c>
      <c r="L147" s="31">
        <v>532.75</v>
      </c>
      <c r="M147" s="31">
        <v>24.738710000000001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7076.95</v>
      </c>
      <c r="D148" s="40">
        <v>7071.8</v>
      </c>
      <c r="E148" s="40">
        <v>7036.1500000000005</v>
      </c>
      <c r="F148" s="40">
        <v>6995.35</v>
      </c>
      <c r="G148" s="40">
        <v>6959.7000000000007</v>
      </c>
      <c r="H148" s="40">
        <v>7112.6</v>
      </c>
      <c r="I148" s="40">
        <v>7148.25</v>
      </c>
      <c r="J148" s="40">
        <v>7189.05</v>
      </c>
      <c r="K148" s="31">
        <v>7107.45</v>
      </c>
      <c r="L148" s="31">
        <v>7031</v>
      </c>
      <c r="M148" s="31">
        <v>4.3376000000000001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1103.25</v>
      </c>
      <c r="D149" s="40">
        <v>1111.9166666666667</v>
      </c>
      <c r="E149" s="40">
        <v>1091.1333333333334</v>
      </c>
      <c r="F149" s="40">
        <v>1079.0166666666667</v>
      </c>
      <c r="G149" s="40">
        <v>1058.2333333333333</v>
      </c>
      <c r="H149" s="40">
        <v>1124.0333333333335</v>
      </c>
      <c r="I149" s="40">
        <v>1144.8166666666668</v>
      </c>
      <c r="J149" s="40">
        <v>1156.9333333333336</v>
      </c>
      <c r="K149" s="31">
        <v>1132.7</v>
      </c>
      <c r="L149" s="31">
        <v>1099.8</v>
      </c>
      <c r="M149" s="31">
        <v>8.9983500000000003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2894.2</v>
      </c>
      <c r="D150" s="40">
        <v>2882.1999999999994</v>
      </c>
      <c r="E150" s="40">
        <v>2861.0499999999988</v>
      </c>
      <c r="F150" s="40">
        <v>2827.8999999999996</v>
      </c>
      <c r="G150" s="40">
        <v>2806.7499999999991</v>
      </c>
      <c r="H150" s="40">
        <v>2915.3499999999985</v>
      </c>
      <c r="I150" s="40">
        <v>2936.4999999999991</v>
      </c>
      <c r="J150" s="40">
        <v>2969.6499999999983</v>
      </c>
      <c r="K150" s="31">
        <v>2903.35</v>
      </c>
      <c r="L150" s="31">
        <v>2849.05</v>
      </c>
      <c r="M150" s="31">
        <v>3.17319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2626.8</v>
      </c>
      <c r="D151" s="40">
        <v>2624.5499999999997</v>
      </c>
      <c r="E151" s="40">
        <v>2604.2499999999995</v>
      </c>
      <c r="F151" s="40">
        <v>2581.6999999999998</v>
      </c>
      <c r="G151" s="40">
        <v>2561.3999999999996</v>
      </c>
      <c r="H151" s="40">
        <v>2647.0999999999995</v>
      </c>
      <c r="I151" s="40">
        <v>2667.3999999999996</v>
      </c>
      <c r="J151" s="40">
        <v>2689.9499999999994</v>
      </c>
      <c r="K151" s="31">
        <v>2644.85</v>
      </c>
      <c r="L151" s="31">
        <v>2602</v>
      </c>
      <c r="M151" s="31">
        <v>3.2121300000000002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1584.65</v>
      </c>
      <c r="D152" s="40">
        <v>1579.05</v>
      </c>
      <c r="E152" s="40">
        <v>1562.6</v>
      </c>
      <c r="F152" s="40">
        <v>1540.55</v>
      </c>
      <c r="G152" s="40">
        <v>1524.1</v>
      </c>
      <c r="H152" s="40">
        <v>1601.1</v>
      </c>
      <c r="I152" s="40">
        <v>1617.5500000000002</v>
      </c>
      <c r="J152" s="40">
        <v>1639.6</v>
      </c>
      <c r="K152" s="31">
        <v>1595.5</v>
      </c>
      <c r="L152" s="31">
        <v>1557</v>
      </c>
      <c r="M152" s="31">
        <v>5.9588099999999997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1010.15</v>
      </c>
      <c r="D153" s="40">
        <v>1013.3833333333333</v>
      </c>
      <c r="E153" s="40">
        <v>997.76666666666665</v>
      </c>
      <c r="F153" s="40">
        <v>985.38333333333333</v>
      </c>
      <c r="G153" s="40">
        <v>969.76666666666665</v>
      </c>
      <c r="H153" s="40">
        <v>1025.7666666666667</v>
      </c>
      <c r="I153" s="40">
        <v>1041.3833333333332</v>
      </c>
      <c r="J153" s="40">
        <v>1053.7666666666667</v>
      </c>
      <c r="K153" s="31">
        <v>1029</v>
      </c>
      <c r="L153" s="31">
        <v>1001</v>
      </c>
      <c r="M153" s="31">
        <v>7.2374200000000002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180.15</v>
      </c>
      <c r="D154" s="40">
        <v>180.26666666666665</v>
      </c>
      <c r="E154" s="40">
        <v>177.0333333333333</v>
      </c>
      <c r="F154" s="40">
        <v>173.91666666666666</v>
      </c>
      <c r="G154" s="40">
        <v>170.68333333333331</v>
      </c>
      <c r="H154" s="40">
        <v>183.3833333333333</v>
      </c>
      <c r="I154" s="40">
        <v>186.61666666666665</v>
      </c>
      <c r="J154" s="40">
        <v>189.73333333333329</v>
      </c>
      <c r="K154" s="31">
        <v>183.5</v>
      </c>
      <c r="L154" s="31">
        <v>177.15</v>
      </c>
      <c r="M154" s="31">
        <v>163.2997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117.75</v>
      </c>
      <c r="D155" s="40">
        <v>117.83333333333333</v>
      </c>
      <c r="E155" s="40">
        <v>116.91666666666666</v>
      </c>
      <c r="F155" s="40">
        <v>116.08333333333333</v>
      </c>
      <c r="G155" s="40">
        <v>115.16666666666666</v>
      </c>
      <c r="H155" s="40">
        <v>118.66666666666666</v>
      </c>
      <c r="I155" s="40">
        <v>119.58333333333331</v>
      </c>
      <c r="J155" s="40">
        <v>120.41666666666666</v>
      </c>
      <c r="K155" s="31">
        <v>118.75</v>
      </c>
      <c r="L155" s="31">
        <v>117</v>
      </c>
      <c r="M155" s="31">
        <v>117.42555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3685.75</v>
      </c>
      <c r="D156" s="40">
        <v>3675.1166666666668</v>
      </c>
      <c r="E156" s="40">
        <v>3623.2333333333336</v>
      </c>
      <c r="F156" s="40">
        <v>3560.7166666666667</v>
      </c>
      <c r="G156" s="40">
        <v>3508.8333333333335</v>
      </c>
      <c r="H156" s="40">
        <v>3737.6333333333337</v>
      </c>
      <c r="I156" s="40">
        <v>3789.5166666666669</v>
      </c>
      <c r="J156" s="40">
        <v>3852.0333333333338</v>
      </c>
      <c r="K156" s="31">
        <v>3727</v>
      </c>
      <c r="L156" s="31">
        <v>3612.6</v>
      </c>
      <c r="M156" s="31">
        <v>2.3685999999999998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17714.650000000001</v>
      </c>
      <c r="D157" s="40">
        <v>17763.483333333334</v>
      </c>
      <c r="E157" s="40">
        <v>17626.166666666668</v>
      </c>
      <c r="F157" s="40">
        <v>17537.683333333334</v>
      </c>
      <c r="G157" s="40">
        <v>17400.366666666669</v>
      </c>
      <c r="H157" s="40">
        <v>17851.966666666667</v>
      </c>
      <c r="I157" s="40">
        <v>17989.283333333333</v>
      </c>
      <c r="J157" s="40">
        <v>18077.766666666666</v>
      </c>
      <c r="K157" s="31">
        <v>17900.8</v>
      </c>
      <c r="L157" s="31">
        <v>17675</v>
      </c>
      <c r="M157" s="31">
        <v>0.31974000000000002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400.4</v>
      </c>
      <c r="D158" s="40">
        <v>401.34999999999997</v>
      </c>
      <c r="E158" s="40">
        <v>397.04999999999995</v>
      </c>
      <c r="F158" s="40">
        <v>393.7</v>
      </c>
      <c r="G158" s="40">
        <v>389.4</v>
      </c>
      <c r="H158" s="40">
        <v>404.69999999999993</v>
      </c>
      <c r="I158" s="40">
        <v>409</v>
      </c>
      <c r="J158" s="40">
        <v>412.34999999999991</v>
      </c>
      <c r="K158" s="31">
        <v>405.65</v>
      </c>
      <c r="L158" s="31">
        <v>398</v>
      </c>
      <c r="M158" s="31">
        <v>11.534599999999999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739.25</v>
      </c>
      <c r="D159" s="40">
        <v>724.75</v>
      </c>
      <c r="E159" s="40">
        <v>694.5</v>
      </c>
      <c r="F159" s="40">
        <v>649.75</v>
      </c>
      <c r="G159" s="40">
        <v>619.5</v>
      </c>
      <c r="H159" s="40">
        <v>769.5</v>
      </c>
      <c r="I159" s="40">
        <v>799.75</v>
      </c>
      <c r="J159" s="40">
        <v>844.5</v>
      </c>
      <c r="K159" s="31">
        <v>755</v>
      </c>
      <c r="L159" s="31">
        <v>680</v>
      </c>
      <c r="M159" s="31">
        <v>56.420929999999998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117.1</v>
      </c>
      <c r="D160" s="40">
        <v>116.46666666666665</v>
      </c>
      <c r="E160" s="40">
        <v>115.43333333333331</v>
      </c>
      <c r="F160" s="40">
        <v>113.76666666666665</v>
      </c>
      <c r="G160" s="40">
        <v>112.73333333333331</v>
      </c>
      <c r="H160" s="40">
        <v>118.13333333333331</v>
      </c>
      <c r="I160" s="40">
        <v>119.16666666666664</v>
      </c>
      <c r="J160" s="40">
        <v>120.83333333333331</v>
      </c>
      <c r="K160" s="31">
        <v>117.5</v>
      </c>
      <c r="L160" s="31">
        <v>114.8</v>
      </c>
      <c r="M160" s="31">
        <v>108.95726000000001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165.5</v>
      </c>
      <c r="D161" s="40">
        <v>166.35</v>
      </c>
      <c r="E161" s="40">
        <v>163.75</v>
      </c>
      <c r="F161" s="40">
        <v>162</v>
      </c>
      <c r="G161" s="40">
        <v>159.4</v>
      </c>
      <c r="H161" s="40">
        <v>168.1</v>
      </c>
      <c r="I161" s="40">
        <v>170.69999999999996</v>
      </c>
      <c r="J161" s="40">
        <v>172.45</v>
      </c>
      <c r="K161" s="31">
        <v>168.95</v>
      </c>
      <c r="L161" s="31">
        <v>164.6</v>
      </c>
      <c r="M161" s="31">
        <v>3.5324900000000001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3316.5</v>
      </c>
      <c r="D162" s="40">
        <v>3215.8333333333335</v>
      </c>
      <c r="E162" s="40">
        <v>3056.666666666667</v>
      </c>
      <c r="F162" s="40">
        <v>2796.8333333333335</v>
      </c>
      <c r="G162" s="40">
        <v>2637.666666666667</v>
      </c>
      <c r="H162" s="40">
        <v>3475.666666666667</v>
      </c>
      <c r="I162" s="40">
        <v>3634.8333333333339</v>
      </c>
      <c r="J162" s="40">
        <v>3894.666666666667</v>
      </c>
      <c r="K162" s="31">
        <v>3375</v>
      </c>
      <c r="L162" s="31">
        <v>2956</v>
      </c>
      <c r="M162" s="31">
        <v>27.645399999999999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32465.45</v>
      </c>
      <c r="D163" s="40">
        <v>32218.149999999998</v>
      </c>
      <c r="E163" s="40">
        <v>31856.349999999995</v>
      </c>
      <c r="F163" s="40">
        <v>31247.249999999996</v>
      </c>
      <c r="G163" s="40">
        <v>30885.449999999993</v>
      </c>
      <c r="H163" s="40">
        <v>32827.25</v>
      </c>
      <c r="I163" s="40">
        <v>33189.050000000003</v>
      </c>
      <c r="J163" s="40">
        <v>33798.149999999994</v>
      </c>
      <c r="K163" s="31">
        <v>32579.95</v>
      </c>
      <c r="L163" s="31">
        <v>31609.05</v>
      </c>
      <c r="M163" s="31">
        <v>0.16603999999999999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219.75</v>
      </c>
      <c r="D164" s="40">
        <v>219.55000000000004</v>
      </c>
      <c r="E164" s="40">
        <v>218.25000000000009</v>
      </c>
      <c r="F164" s="40">
        <v>216.75000000000006</v>
      </c>
      <c r="G164" s="40">
        <v>215.4500000000001</v>
      </c>
      <c r="H164" s="40">
        <v>221.05000000000007</v>
      </c>
      <c r="I164" s="40">
        <v>222.35000000000002</v>
      </c>
      <c r="J164" s="40">
        <v>223.85000000000005</v>
      </c>
      <c r="K164" s="31">
        <v>220.85</v>
      </c>
      <c r="L164" s="31">
        <v>218.05</v>
      </c>
      <c r="M164" s="31">
        <v>26.172699999999999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5910.7</v>
      </c>
      <c r="D165" s="40">
        <v>5918.5666666666666</v>
      </c>
      <c r="E165" s="40">
        <v>5867.1333333333332</v>
      </c>
      <c r="F165" s="40">
        <v>5823.5666666666666</v>
      </c>
      <c r="G165" s="40">
        <v>5772.1333333333332</v>
      </c>
      <c r="H165" s="40">
        <v>5962.1333333333332</v>
      </c>
      <c r="I165" s="40">
        <v>6013.5666666666657</v>
      </c>
      <c r="J165" s="40">
        <v>6057.1333333333332</v>
      </c>
      <c r="K165" s="31">
        <v>5970</v>
      </c>
      <c r="L165" s="31">
        <v>5875</v>
      </c>
      <c r="M165" s="31">
        <v>0.51549999999999996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2262.5500000000002</v>
      </c>
      <c r="D166" s="40">
        <v>2272.7500000000005</v>
      </c>
      <c r="E166" s="40">
        <v>2245.6000000000008</v>
      </c>
      <c r="F166" s="40">
        <v>2228.6500000000005</v>
      </c>
      <c r="G166" s="40">
        <v>2201.5000000000009</v>
      </c>
      <c r="H166" s="40">
        <v>2289.7000000000007</v>
      </c>
      <c r="I166" s="40">
        <v>2316.8500000000004</v>
      </c>
      <c r="J166" s="40">
        <v>2333.8000000000006</v>
      </c>
      <c r="K166" s="31">
        <v>2299.9</v>
      </c>
      <c r="L166" s="31">
        <v>2255.8000000000002</v>
      </c>
      <c r="M166" s="31">
        <v>4.5661699999999996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2489.85</v>
      </c>
      <c r="D167" s="40">
        <v>2442.2833333333333</v>
      </c>
      <c r="E167" s="40">
        <v>2384.5666666666666</v>
      </c>
      <c r="F167" s="40">
        <v>2279.2833333333333</v>
      </c>
      <c r="G167" s="40">
        <v>2221.5666666666666</v>
      </c>
      <c r="H167" s="40">
        <v>2547.5666666666666</v>
      </c>
      <c r="I167" s="40">
        <v>2605.2833333333328</v>
      </c>
      <c r="J167" s="40">
        <v>2710.5666666666666</v>
      </c>
      <c r="K167" s="31">
        <v>2500</v>
      </c>
      <c r="L167" s="31">
        <v>2337</v>
      </c>
      <c r="M167" s="31">
        <v>25.798390000000001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1865.85</v>
      </c>
      <c r="D168" s="40">
        <v>1861.1666666666667</v>
      </c>
      <c r="E168" s="40">
        <v>1841.1833333333334</v>
      </c>
      <c r="F168" s="40">
        <v>1816.5166666666667</v>
      </c>
      <c r="G168" s="40">
        <v>1796.5333333333333</v>
      </c>
      <c r="H168" s="40">
        <v>1885.8333333333335</v>
      </c>
      <c r="I168" s="40">
        <v>1905.8166666666666</v>
      </c>
      <c r="J168" s="40">
        <v>1930.4833333333336</v>
      </c>
      <c r="K168" s="31">
        <v>1881.15</v>
      </c>
      <c r="L168" s="31">
        <v>1836.5</v>
      </c>
      <c r="M168" s="31">
        <v>1.9950000000000001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133.6</v>
      </c>
      <c r="D169" s="40">
        <v>132.56666666666669</v>
      </c>
      <c r="E169" s="40">
        <v>131.13333333333338</v>
      </c>
      <c r="F169" s="40">
        <v>128.66666666666669</v>
      </c>
      <c r="G169" s="40">
        <v>127.23333333333338</v>
      </c>
      <c r="H169" s="40">
        <v>135.03333333333339</v>
      </c>
      <c r="I169" s="40">
        <v>136.46666666666673</v>
      </c>
      <c r="J169" s="40">
        <v>138.93333333333339</v>
      </c>
      <c r="K169" s="31">
        <v>134</v>
      </c>
      <c r="L169" s="31">
        <v>130.1</v>
      </c>
      <c r="M169" s="31">
        <v>97.501670000000004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171</v>
      </c>
      <c r="D170" s="40">
        <v>170.76666666666665</v>
      </c>
      <c r="E170" s="40">
        <v>169.5333333333333</v>
      </c>
      <c r="F170" s="40">
        <v>168.06666666666666</v>
      </c>
      <c r="G170" s="40">
        <v>166.83333333333331</v>
      </c>
      <c r="H170" s="40">
        <v>172.23333333333329</v>
      </c>
      <c r="I170" s="40">
        <v>173.46666666666664</v>
      </c>
      <c r="J170" s="40">
        <v>174.93333333333328</v>
      </c>
      <c r="K170" s="31">
        <v>172</v>
      </c>
      <c r="L170" s="31">
        <v>169.3</v>
      </c>
      <c r="M170" s="31">
        <v>71.818169999999995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364.4</v>
      </c>
      <c r="D171" s="40">
        <v>358.63333333333338</v>
      </c>
      <c r="E171" s="40">
        <v>348.26666666666677</v>
      </c>
      <c r="F171" s="40">
        <v>332.13333333333338</v>
      </c>
      <c r="G171" s="40">
        <v>321.76666666666677</v>
      </c>
      <c r="H171" s="40">
        <v>374.76666666666677</v>
      </c>
      <c r="I171" s="40">
        <v>385.13333333333344</v>
      </c>
      <c r="J171" s="40">
        <v>401.26666666666677</v>
      </c>
      <c r="K171" s="31">
        <v>369</v>
      </c>
      <c r="L171" s="31">
        <v>342.5</v>
      </c>
      <c r="M171" s="31">
        <v>52.784419999999997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12711.05</v>
      </c>
      <c r="D172" s="40">
        <v>12708.699999999999</v>
      </c>
      <c r="E172" s="40">
        <v>12647.399999999998</v>
      </c>
      <c r="F172" s="40">
        <v>12583.749999999998</v>
      </c>
      <c r="G172" s="40">
        <v>12522.449999999997</v>
      </c>
      <c r="H172" s="40">
        <v>12772.349999999999</v>
      </c>
      <c r="I172" s="40">
        <v>12833.649999999998</v>
      </c>
      <c r="J172" s="40">
        <v>12897.3</v>
      </c>
      <c r="K172" s="31">
        <v>12770</v>
      </c>
      <c r="L172" s="31">
        <v>12645.05</v>
      </c>
      <c r="M172" s="31">
        <v>7.7200000000000005E-2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40.700000000000003</v>
      </c>
      <c r="D173" s="40">
        <v>40.416666666666664</v>
      </c>
      <c r="E173" s="40">
        <v>39.883333333333326</v>
      </c>
      <c r="F173" s="40">
        <v>39.066666666666663</v>
      </c>
      <c r="G173" s="40">
        <v>38.533333333333324</v>
      </c>
      <c r="H173" s="40">
        <v>41.233333333333327</v>
      </c>
      <c r="I173" s="40">
        <v>41.766666666666673</v>
      </c>
      <c r="J173" s="40">
        <v>42.583333333333329</v>
      </c>
      <c r="K173" s="31">
        <v>40.950000000000003</v>
      </c>
      <c r="L173" s="31">
        <v>39.6</v>
      </c>
      <c r="M173" s="31">
        <v>648.96736999999996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194.55</v>
      </c>
      <c r="D174" s="40">
        <v>194.1</v>
      </c>
      <c r="E174" s="40">
        <v>192.45</v>
      </c>
      <c r="F174" s="40">
        <v>190.35</v>
      </c>
      <c r="G174" s="40">
        <v>188.7</v>
      </c>
      <c r="H174" s="40">
        <v>196.2</v>
      </c>
      <c r="I174" s="40">
        <v>197.85000000000002</v>
      </c>
      <c r="J174" s="40">
        <v>199.95</v>
      </c>
      <c r="K174" s="31">
        <v>195.75</v>
      </c>
      <c r="L174" s="31">
        <v>192</v>
      </c>
      <c r="M174" s="31">
        <v>87.668369999999996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156.65</v>
      </c>
      <c r="D175" s="40">
        <v>155.06666666666669</v>
      </c>
      <c r="E175" s="40">
        <v>152.93333333333339</v>
      </c>
      <c r="F175" s="40">
        <v>149.2166666666667</v>
      </c>
      <c r="G175" s="40">
        <v>147.0833333333334</v>
      </c>
      <c r="H175" s="40">
        <v>158.78333333333339</v>
      </c>
      <c r="I175" s="40">
        <v>160.91666666666666</v>
      </c>
      <c r="J175" s="40">
        <v>164.63333333333338</v>
      </c>
      <c r="K175" s="31">
        <v>157.19999999999999</v>
      </c>
      <c r="L175" s="31">
        <v>151.35</v>
      </c>
      <c r="M175" s="31">
        <v>60.960500000000003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2072.5</v>
      </c>
      <c r="D176" s="40">
        <v>2064.35</v>
      </c>
      <c r="E176" s="40">
        <v>2049.2999999999997</v>
      </c>
      <c r="F176" s="40">
        <v>2026.1</v>
      </c>
      <c r="G176" s="40">
        <v>2011.0499999999997</v>
      </c>
      <c r="H176" s="40">
        <v>2087.5499999999997</v>
      </c>
      <c r="I176" s="40">
        <v>2102.6</v>
      </c>
      <c r="J176" s="40">
        <v>2125.7999999999997</v>
      </c>
      <c r="K176" s="31">
        <v>2079.4</v>
      </c>
      <c r="L176" s="31">
        <v>2041.15</v>
      </c>
      <c r="M176" s="31">
        <v>50.419339999999998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1040.5999999999999</v>
      </c>
      <c r="D177" s="40">
        <v>1038.3333333333333</v>
      </c>
      <c r="E177" s="40">
        <v>1032.2166666666665</v>
      </c>
      <c r="F177" s="40">
        <v>1023.8333333333333</v>
      </c>
      <c r="G177" s="40">
        <v>1017.7166666666665</v>
      </c>
      <c r="H177" s="40">
        <v>1046.7166666666665</v>
      </c>
      <c r="I177" s="40">
        <v>1052.8333333333333</v>
      </c>
      <c r="J177" s="40">
        <v>1061.2166666666665</v>
      </c>
      <c r="K177" s="31">
        <v>1044.45</v>
      </c>
      <c r="L177" s="31">
        <v>1029.95</v>
      </c>
      <c r="M177" s="31">
        <v>11.494730000000001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1107.2</v>
      </c>
      <c r="D178" s="40">
        <v>1112.55</v>
      </c>
      <c r="E178" s="40">
        <v>1096.5999999999999</v>
      </c>
      <c r="F178" s="40">
        <v>1086</v>
      </c>
      <c r="G178" s="40">
        <v>1070.05</v>
      </c>
      <c r="H178" s="40">
        <v>1123.1499999999999</v>
      </c>
      <c r="I178" s="40">
        <v>1139.1000000000001</v>
      </c>
      <c r="J178" s="40">
        <v>1149.6999999999998</v>
      </c>
      <c r="K178" s="31">
        <v>1128.5</v>
      </c>
      <c r="L178" s="31">
        <v>1101.95</v>
      </c>
      <c r="M178" s="31">
        <v>15.82968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9004.9500000000007</v>
      </c>
      <c r="D179" s="40">
        <v>8911.6833333333325</v>
      </c>
      <c r="E179" s="40">
        <v>8748.8166666666657</v>
      </c>
      <c r="F179" s="40">
        <v>8492.6833333333325</v>
      </c>
      <c r="G179" s="40">
        <v>8329.8166666666657</v>
      </c>
      <c r="H179" s="40">
        <v>9167.8166666666657</v>
      </c>
      <c r="I179" s="40">
        <v>9330.6833333333307</v>
      </c>
      <c r="J179" s="40">
        <v>9586.8166666666657</v>
      </c>
      <c r="K179" s="31">
        <v>9074.5499999999993</v>
      </c>
      <c r="L179" s="31">
        <v>8655.5499999999993</v>
      </c>
      <c r="M179" s="31">
        <v>6.3080499999999997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8558.1</v>
      </c>
      <c r="D180" s="40">
        <v>8562.3666666666668</v>
      </c>
      <c r="E180" s="40">
        <v>8385.7333333333336</v>
      </c>
      <c r="F180" s="40">
        <v>8213.3666666666668</v>
      </c>
      <c r="G180" s="40">
        <v>8036.7333333333336</v>
      </c>
      <c r="H180" s="40">
        <v>8734.7333333333336</v>
      </c>
      <c r="I180" s="40">
        <v>8911.3666666666686</v>
      </c>
      <c r="J180" s="40">
        <v>9083.7333333333336</v>
      </c>
      <c r="K180" s="31">
        <v>8739</v>
      </c>
      <c r="L180" s="31">
        <v>8390</v>
      </c>
      <c r="M180" s="31">
        <v>0.64847999999999995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29294.25</v>
      </c>
      <c r="D181" s="40">
        <v>28983.149999999998</v>
      </c>
      <c r="E181" s="40">
        <v>28591.299999999996</v>
      </c>
      <c r="F181" s="40">
        <v>27888.35</v>
      </c>
      <c r="G181" s="40">
        <v>27496.499999999996</v>
      </c>
      <c r="H181" s="40">
        <v>29686.099999999995</v>
      </c>
      <c r="I181" s="40">
        <v>30077.949999999993</v>
      </c>
      <c r="J181" s="40">
        <v>30780.899999999994</v>
      </c>
      <c r="K181" s="31">
        <v>29375</v>
      </c>
      <c r="L181" s="31">
        <v>28280.2</v>
      </c>
      <c r="M181" s="31">
        <v>0.86807000000000001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1375.85</v>
      </c>
      <c r="D182" s="40">
        <v>1380.5166666666667</v>
      </c>
      <c r="E182" s="40">
        <v>1331.0333333333333</v>
      </c>
      <c r="F182" s="40">
        <v>1286.2166666666667</v>
      </c>
      <c r="G182" s="40">
        <v>1236.7333333333333</v>
      </c>
      <c r="H182" s="40">
        <v>1425.3333333333333</v>
      </c>
      <c r="I182" s="40">
        <v>1474.8166666666664</v>
      </c>
      <c r="J182" s="40">
        <v>1519.6333333333332</v>
      </c>
      <c r="K182" s="31">
        <v>1430</v>
      </c>
      <c r="L182" s="31">
        <v>1335.7</v>
      </c>
      <c r="M182" s="31">
        <v>33.874960000000002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1977.95</v>
      </c>
      <c r="D183" s="40">
        <v>1968.45</v>
      </c>
      <c r="E183" s="40">
        <v>1956.9</v>
      </c>
      <c r="F183" s="40">
        <v>1935.8500000000001</v>
      </c>
      <c r="G183" s="40">
        <v>1924.3000000000002</v>
      </c>
      <c r="H183" s="40">
        <v>1989.5</v>
      </c>
      <c r="I183" s="40">
        <v>2001.0499999999997</v>
      </c>
      <c r="J183" s="40">
        <v>2022.1</v>
      </c>
      <c r="K183" s="31">
        <v>1980</v>
      </c>
      <c r="L183" s="31">
        <v>1947.4</v>
      </c>
      <c r="M183" s="31">
        <v>1.29925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434.9</v>
      </c>
      <c r="D184" s="40">
        <v>434.46666666666664</v>
      </c>
      <c r="E184" s="40">
        <v>432.23333333333329</v>
      </c>
      <c r="F184" s="40">
        <v>429.56666666666666</v>
      </c>
      <c r="G184" s="40">
        <v>427.33333333333331</v>
      </c>
      <c r="H184" s="40">
        <v>437.13333333333327</v>
      </c>
      <c r="I184" s="40">
        <v>439.36666666666662</v>
      </c>
      <c r="J184" s="40">
        <v>442.03333333333325</v>
      </c>
      <c r="K184" s="31">
        <v>436.7</v>
      </c>
      <c r="L184" s="31">
        <v>431.8</v>
      </c>
      <c r="M184" s="31">
        <v>169.26025000000001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139.5</v>
      </c>
      <c r="D185" s="40">
        <v>140.63333333333333</v>
      </c>
      <c r="E185" s="40">
        <v>137.76666666666665</v>
      </c>
      <c r="F185" s="40">
        <v>136.03333333333333</v>
      </c>
      <c r="G185" s="40">
        <v>133.16666666666666</v>
      </c>
      <c r="H185" s="40">
        <v>142.36666666666665</v>
      </c>
      <c r="I185" s="40">
        <v>145.23333333333332</v>
      </c>
      <c r="J185" s="40">
        <v>146.96666666666664</v>
      </c>
      <c r="K185" s="31">
        <v>143.5</v>
      </c>
      <c r="L185" s="31">
        <v>138.9</v>
      </c>
      <c r="M185" s="31">
        <v>442.35482000000002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775</v>
      </c>
      <c r="D186" s="40">
        <v>780.33333333333337</v>
      </c>
      <c r="E186" s="40">
        <v>758.76666666666677</v>
      </c>
      <c r="F186" s="40">
        <v>742.53333333333342</v>
      </c>
      <c r="G186" s="40">
        <v>720.96666666666681</v>
      </c>
      <c r="H186" s="40">
        <v>796.56666666666672</v>
      </c>
      <c r="I186" s="40">
        <v>818.13333333333333</v>
      </c>
      <c r="J186" s="40">
        <v>834.36666666666667</v>
      </c>
      <c r="K186" s="31">
        <v>801.9</v>
      </c>
      <c r="L186" s="31">
        <v>764.1</v>
      </c>
      <c r="M186" s="31">
        <v>186.61462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572.95000000000005</v>
      </c>
      <c r="D187" s="40">
        <v>574.86666666666667</v>
      </c>
      <c r="E187" s="40">
        <v>563.18333333333339</v>
      </c>
      <c r="F187" s="40">
        <v>553.41666666666674</v>
      </c>
      <c r="G187" s="40">
        <v>541.73333333333346</v>
      </c>
      <c r="H187" s="40">
        <v>584.63333333333333</v>
      </c>
      <c r="I187" s="40">
        <v>596.31666666666649</v>
      </c>
      <c r="J187" s="40">
        <v>606.08333333333326</v>
      </c>
      <c r="K187" s="31">
        <v>586.54999999999995</v>
      </c>
      <c r="L187" s="31">
        <v>565.1</v>
      </c>
      <c r="M187" s="31">
        <v>32.537469999999999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633.79999999999995</v>
      </c>
      <c r="D188" s="40">
        <v>635.83333333333337</v>
      </c>
      <c r="E188" s="40">
        <v>628.7166666666667</v>
      </c>
      <c r="F188" s="40">
        <v>623.63333333333333</v>
      </c>
      <c r="G188" s="40">
        <v>616.51666666666665</v>
      </c>
      <c r="H188" s="40">
        <v>640.91666666666674</v>
      </c>
      <c r="I188" s="40">
        <v>648.0333333333333</v>
      </c>
      <c r="J188" s="40">
        <v>653.11666666666679</v>
      </c>
      <c r="K188" s="31">
        <v>642.95000000000005</v>
      </c>
      <c r="L188" s="31">
        <v>630.75</v>
      </c>
      <c r="M188" s="31">
        <v>1.6653199999999999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572.20000000000005</v>
      </c>
      <c r="D189" s="40">
        <v>576.41666666666674</v>
      </c>
      <c r="E189" s="40">
        <v>565.98333333333346</v>
      </c>
      <c r="F189" s="40">
        <v>559.76666666666677</v>
      </c>
      <c r="G189" s="40">
        <v>549.33333333333348</v>
      </c>
      <c r="H189" s="40">
        <v>582.63333333333344</v>
      </c>
      <c r="I189" s="40">
        <v>593.06666666666683</v>
      </c>
      <c r="J189" s="40">
        <v>599.28333333333342</v>
      </c>
      <c r="K189" s="31">
        <v>586.85</v>
      </c>
      <c r="L189" s="31">
        <v>570.20000000000005</v>
      </c>
      <c r="M189" s="31">
        <v>21.390879999999999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774.65</v>
      </c>
      <c r="D190" s="40">
        <v>774.04999999999984</v>
      </c>
      <c r="E190" s="40">
        <v>767.14999999999964</v>
      </c>
      <c r="F190" s="40">
        <v>759.64999999999975</v>
      </c>
      <c r="G190" s="40">
        <v>752.74999999999955</v>
      </c>
      <c r="H190" s="40">
        <v>781.54999999999973</v>
      </c>
      <c r="I190" s="40">
        <v>788.45</v>
      </c>
      <c r="J190" s="40">
        <v>795.94999999999982</v>
      </c>
      <c r="K190" s="31">
        <v>780.95</v>
      </c>
      <c r="L190" s="31">
        <v>766.55</v>
      </c>
      <c r="M190" s="31">
        <v>16.438600000000001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3219.4</v>
      </c>
      <c r="D191" s="40">
        <v>3203.7666666666664</v>
      </c>
      <c r="E191" s="40">
        <v>3182.6333333333328</v>
      </c>
      <c r="F191" s="40">
        <v>3145.8666666666663</v>
      </c>
      <c r="G191" s="40">
        <v>3124.7333333333327</v>
      </c>
      <c r="H191" s="40">
        <v>3240.5333333333328</v>
      </c>
      <c r="I191" s="40">
        <v>3261.6666666666661</v>
      </c>
      <c r="J191" s="40">
        <v>3298.4333333333329</v>
      </c>
      <c r="K191" s="31">
        <v>3224.9</v>
      </c>
      <c r="L191" s="31">
        <v>3167</v>
      </c>
      <c r="M191" s="31">
        <v>26.086690000000001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759.55</v>
      </c>
      <c r="D192" s="40">
        <v>762.38333333333333</v>
      </c>
      <c r="E192" s="40">
        <v>753.76666666666665</v>
      </c>
      <c r="F192" s="40">
        <v>747.98333333333335</v>
      </c>
      <c r="G192" s="40">
        <v>739.36666666666667</v>
      </c>
      <c r="H192" s="40">
        <v>768.16666666666663</v>
      </c>
      <c r="I192" s="40">
        <v>776.78333333333319</v>
      </c>
      <c r="J192" s="40">
        <v>782.56666666666661</v>
      </c>
      <c r="K192" s="31">
        <v>771</v>
      </c>
      <c r="L192" s="31">
        <v>756.6</v>
      </c>
      <c r="M192" s="31">
        <v>20.542259999999999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4222.8</v>
      </c>
      <c r="D193" s="40">
        <v>4232.3666666666668</v>
      </c>
      <c r="E193" s="40">
        <v>4200.5333333333338</v>
      </c>
      <c r="F193" s="40">
        <v>4178.2666666666673</v>
      </c>
      <c r="G193" s="40">
        <v>4146.4333333333343</v>
      </c>
      <c r="H193" s="40">
        <v>4254.6333333333332</v>
      </c>
      <c r="I193" s="40">
        <v>4286.4666666666653</v>
      </c>
      <c r="J193" s="40">
        <v>4308.7333333333327</v>
      </c>
      <c r="K193" s="31">
        <v>4264.2</v>
      </c>
      <c r="L193" s="31">
        <v>4210.1000000000004</v>
      </c>
      <c r="M193" s="31">
        <v>0.70906000000000002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296.85000000000002</v>
      </c>
      <c r="D194" s="40">
        <v>297.28333333333336</v>
      </c>
      <c r="E194" s="40">
        <v>295.16666666666674</v>
      </c>
      <c r="F194" s="40">
        <v>293.48333333333341</v>
      </c>
      <c r="G194" s="40">
        <v>291.36666666666679</v>
      </c>
      <c r="H194" s="40">
        <v>298.9666666666667</v>
      </c>
      <c r="I194" s="40">
        <v>301.08333333333337</v>
      </c>
      <c r="J194" s="40">
        <v>302.76666666666665</v>
      </c>
      <c r="K194" s="31">
        <v>299.39999999999998</v>
      </c>
      <c r="L194" s="31">
        <v>295.60000000000002</v>
      </c>
      <c r="M194" s="31">
        <v>192.73390000000001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133.44999999999999</v>
      </c>
      <c r="D195" s="40">
        <v>131</v>
      </c>
      <c r="E195" s="40">
        <v>128</v>
      </c>
      <c r="F195" s="40">
        <v>122.55</v>
      </c>
      <c r="G195" s="40">
        <v>119.55</v>
      </c>
      <c r="H195" s="40">
        <v>136.44999999999999</v>
      </c>
      <c r="I195" s="40">
        <v>139.44999999999999</v>
      </c>
      <c r="J195" s="40">
        <v>144.9</v>
      </c>
      <c r="K195" s="31">
        <v>134</v>
      </c>
      <c r="L195" s="31">
        <v>125.55</v>
      </c>
      <c r="M195" s="31">
        <v>1023.55625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1410.05</v>
      </c>
      <c r="D196" s="40">
        <v>1420.8500000000001</v>
      </c>
      <c r="E196" s="40">
        <v>1394.7000000000003</v>
      </c>
      <c r="F196" s="40">
        <v>1379.3500000000001</v>
      </c>
      <c r="G196" s="40">
        <v>1353.2000000000003</v>
      </c>
      <c r="H196" s="40">
        <v>1436.2000000000003</v>
      </c>
      <c r="I196" s="40">
        <v>1462.3500000000004</v>
      </c>
      <c r="J196" s="40">
        <v>1477.7000000000003</v>
      </c>
      <c r="K196" s="31">
        <v>1447</v>
      </c>
      <c r="L196" s="31">
        <v>1405.5</v>
      </c>
      <c r="M196" s="31">
        <v>97.6892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1210.7</v>
      </c>
      <c r="D197" s="40">
        <v>1206.75</v>
      </c>
      <c r="E197" s="40">
        <v>1199.5</v>
      </c>
      <c r="F197" s="40">
        <v>1188.3</v>
      </c>
      <c r="G197" s="40">
        <v>1181.05</v>
      </c>
      <c r="H197" s="40">
        <v>1217.95</v>
      </c>
      <c r="I197" s="40">
        <v>1225.2</v>
      </c>
      <c r="J197" s="40">
        <v>1236.4000000000001</v>
      </c>
      <c r="K197" s="31">
        <v>1214</v>
      </c>
      <c r="L197" s="31">
        <v>1195.55</v>
      </c>
      <c r="M197" s="31">
        <v>23.852229999999999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1094.55</v>
      </c>
      <c r="D198" s="40">
        <v>1091.2666666666667</v>
      </c>
      <c r="E198" s="40">
        <v>1083.0833333333333</v>
      </c>
      <c r="F198" s="40">
        <v>1071.6166666666666</v>
      </c>
      <c r="G198" s="40">
        <v>1063.4333333333332</v>
      </c>
      <c r="H198" s="40">
        <v>1102.7333333333333</v>
      </c>
      <c r="I198" s="40">
        <v>1110.9166666666667</v>
      </c>
      <c r="J198" s="40">
        <v>1122.3833333333334</v>
      </c>
      <c r="K198" s="31">
        <v>1099.45</v>
      </c>
      <c r="L198" s="31">
        <v>1079.8</v>
      </c>
      <c r="M198" s="31">
        <v>3.7877200000000002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1771.55</v>
      </c>
      <c r="D199" s="40">
        <v>1757.5166666666667</v>
      </c>
      <c r="E199" s="40">
        <v>1739.0333333333333</v>
      </c>
      <c r="F199" s="40">
        <v>1706.5166666666667</v>
      </c>
      <c r="G199" s="40">
        <v>1688.0333333333333</v>
      </c>
      <c r="H199" s="40">
        <v>1790.0333333333333</v>
      </c>
      <c r="I199" s="40">
        <v>1808.5166666666664</v>
      </c>
      <c r="J199" s="40">
        <v>1841.0333333333333</v>
      </c>
      <c r="K199" s="31">
        <v>1776</v>
      </c>
      <c r="L199" s="31">
        <v>1725</v>
      </c>
      <c r="M199" s="31">
        <v>17.185110000000002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3076.35</v>
      </c>
      <c r="D200" s="40">
        <v>3079.8166666666671</v>
      </c>
      <c r="E200" s="40">
        <v>3054.6333333333341</v>
      </c>
      <c r="F200" s="40">
        <v>3032.916666666667</v>
      </c>
      <c r="G200" s="40">
        <v>3007.733333333334</v>
      </c>
      <c r="H200" s="40">
        <v>3101.5333333333342</v>
      </c>
      <c r="I200" s="40">
        <v>3126.7166666666676</v>
      </c>
      <c r="J200" s="40">
        <v>3148.4333333333343</v>
      </c>
      <c r="K200" s="31">
        <v>3105</v>
      </c>
      <c r="L200" s="31">
        <v>3058.1</v>
      </c>
      <c r="M200" s="31">
        <v>1.30297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465.4</v>
      </c>
      <c r="D201" s="40">
        <v>462.51666666666665</v>
      </c>
      <c r="E201" s="40">
        <v>456.13333333333333</v>
      </c>
      <c r="F201" s="40">
        <v>446.86666666666667</v>
      </c>
      <c r="G201" s="40">
        <v>440.48333333333335</v>
      </c>
      <c r="H201" s="40">
        <v>471.7833333333333</v>
      </c>
      <c r="I201" s="40">
        <v>478.16666666666663</v>
      </c>
      <c r="J201" s="40">
        <v>487.43333333333328</v>
      </c>
      <c r="K201" s="31">
        <v>468.9</v>
      </c>
      <c r="L201" s="31">
        <v>453.25</v>
      </c>
      <c r="M201" s="31">
        <v>16.21575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956.6</v>
      </c>
      <c r="D202" s="40">
        <v>949.5</v>
      </c>
      <c r="E202" s="40">
        <v>930</v>
      </c>
      <c r="F202" s="40">
        <v>903.4</v>
      </c>
      <c r="G202" s="40">
        <v>883.9</v>
      </c>
      <c r="H202" s="40">
        <v>976.1</v>
      </c>
      <c r="I202" s="40">
        <v>995.6</v>
      </c>
      <c r="J202" s="40">
        <v>1022.2</v>
      </c>
      <c r="K202" s="31">
        <v>969</v>
      </c>
      <c r="L202" s="31">
        <v>922.9</v>
      </c>
      <c r="M202" s="31">
        <v>13.42173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791.05</v>
      </c>
      <c r="D203" s="40">
        <v>795.58333333333337</v>
      </c>
      <c r="E203" s="40">
        <v>780.51666666666677</v>
      </c>
      <c r="F203" s="40">
        <v>769.98333333333335</v>
      </c>
      <c r="G203" s="40">
        <v>754.91666666666674</v>
      </c>
      <c r="H203" s="40">
        <v>806.11666666666679</v>
      </c>
      <c r="I203" s="40">
        <v>821.18333333333339</v>
      </c>
      <c r="J203" s="40">
        <v>831.71666666666681</v>
      </c>
      <c r="K203" s="31">
        <v>810.65</v>
      </c>
      <c r="L203" s="31">
        <v>785.05</v>
      </c>
      <c r="M203" s="31">
        <v>62.057839999999999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7642.05</v>
      </c>
      <c r="D204" s="40">
        <v>7660.7166666666672</v>
      </c>
      <c r="E204" s="40">
        <v>7602.6333333333341</v>
      </c>
      <c r="F204" s="40">
        <v>7563.2166666666672</v>
      </c>
      <c r="G204" s="40">
        <v>7505.1333333333341</v>
      </c>
      <c r="H204" s="40">
        <v>7700.1333333333341</v>
      </c>
      <c r="I204" s="40">
        <v>7758.2166666666662</v>
      </c>
      <c r="J204" s="40">
        <v>7797.6333333333341</v>
      </c>
      <c r="K204" s="31">
        <v>7718.8</v>
      </c>
      <c r="L204" s="31">
        <v>7621.3</v>
      </c>
      <c r="M204" s="31">
        <v>2.0245099999999998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36.799999999999997</v>
      </c>
      <c r="D205" s="40">
        <v>36.983333333333334</v>
      </c>
      <c r="E205" s="40">
        <v>36.516666666666666</v>
      </c>
      <c r="F205" s="40">
        <v>36.233333333333334</v>
      </c>
      <c r="G205" s="40">
        <v>35.766666666666666</v>
      </c>
      <c r="H205" s="40">
        <v>37.266666666666666</v>
      </c>
      <c r="I205" s="40">
        <v>37.733333333333334</v>
      </c>
      <c r="J205" s="40">
        <v>38.016666666666666</v>
      </c>
      <c r="K205" s="31">
        <v>37.450000000000003</v>
      </c>
      <c r="L205" s="31">
        <v>36.700000000000003</v>
      </c>
      <c r="M205" s="31">
        <v>94.415520000000001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1440.7</v>
      </c>
      <c r="D206" s="40">
        <v>1440.3166666666666</v>
      </c>
      <c r="E206" s="40">
        <v>1430.6333333333332</v>
      </c>
      <c r="F206" s="40">
        <v>1420.5666666666666</v>
      </c>
      <c r="G206" s="40">
        <v>1410.8833333333332</v>
      </c>
      <c r="H206" s="40">
        <v>1450.3833333333332</v>
      </c>
      <c r="I206" s="40">
        <v>1460.0666666666666</v>
      </c>
      <c r="J206" s="40">
        <v>1470.1333333333332</v>
      </c>
      <c r="K206" s="31">
        <v>1450</v>
      </c>
      <c r="L206" s="31">
        <v>1430.25</v>
      </c>
      <c r="M206" s="31">
        <v>2.4570799999999999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651.25</v>
      </c>
      <c r="D207" s="40">
        <v>649.25</v>
      </c>
      <c r="E207" s="40">
        <v>644</v>
      </c>
      <c r="F207" s="40">
        <v>636.75</v>
      </c>
      <c r="G207" s="40">
        <v>631.5</v>
      </c>
      <c r="H207" s="40">
        <v>656.5</v>
      </c>
      <c r="I207" s="40">
        <v>661.75</v>
      </c>
      <c r="J207" s="40">
        <v>669</v>
      </c>
      <c r="K207" s="31">
        <v>654.5</v>
      </c>
      <c r="L207" s="31">
        <v>642</v>
      </c>
      <c r="M207" s="31">
        <v>10.451790000000001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246.8</v>
      </c>
      <c r="D208" s="40">
        <v>248.81666666666669</v>
      </c>
      <c r="E208" s="40">
        <v>244.13333333333338</v>
      </c>
      <c r="F208" s="40">
        <v>241.4666666666667</v>
      </c>
      <c r="G208" s="40">
        <v>236.78333333333339</v>
      </c>
      <c r="H208" s="40">
        <v>251.48333333333338</v>
      </c>
      <c r="I208" s="40">
        <v>256.16666666666674</v>
      </c>
      <c r="J208" s="40">
        <v>258.83333333333337</v>
      </c>
      <c r="K208" s="31">
        <v>253.5</v>
      </c>
      <c r="L208" s="31">
        <v>246.15</v>
      </c>
      <c r="M208" s="31">
        <v>15.566269999999999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789.1</v>
      </c>
      <c r="D209" s="40">
        <v>786.30000000000007</v>
      </c>
      <c r="E209" s="40">
        <v>764.80000000000018</v>
      </c>
      <c r="F209" s="40">
        <v>740.50000000000011</v>
      </c>
      <c r="G209" s="40">
        <v>719.00000000000023</v>
      </c>
      <c r="H209" s="40">
        <v>810.60000000000014</v>
      </c>
      <c r="I209" s="40">
        <v>832.09999999999991</v>
      </c>
      <c r="J209" s="40">
        <v>856.40000000000009</v>
      </c>
      <c r="K209" s="31">
        <v>807.8</v>
      </c>
      <c r="L209" s="31">
        <v>762</v>
      </c>
      <c r="M209" s="31">
        <v>27.551629999999999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313.25</v>
      </c>
      <c r="D210" s="40">
        <v>310.93333333333334</v>
      </c>
      <c r="E210" s="40">
        <v>302.31666666666666</v>
      </c>
      <c r="F210" s="40">
        <v>291.38333333333333</v>
      </c>
      <c r="G210" s="40">
        <v>282.76666666666665</v>
      </c>
      <c r="H210" s="40">
        <v>321.86666666666667</v>
      </c>
      <c r="I210" s="40">
        <v>330.48333333333335</v>
      </c>
      <c r="J210" s="40">
        <v>341.41666666666669</v>
      </c>
      <c r="K210" s="31">
        <v>319.55</v>
      </c>
      <c r="L210" s="31">
        <v>300</v>
      </c>
      <c r="M210" s="31">
        <v>261.96659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8.25</v>
      </c>
      <c r="D211" s="40">
        <v>8.3333333333333339</v>
      </c>
      <c r="E211" s="40">
        <v>8.1166666666666671</v>
      </c>
      <c r="F211" s="40">
        <v>7.9833333333333325</v>
      </c>
      <c r="G211" s="40">
        <v>7.7666666666666657</v>
      </c>
      <c r="H211" s="40">
        <v>8.4666666666666686</v>
      </c>
      <c r="I211" s="40">
        <v>8.6833333333333336</v>
      </c>
      <c r="J211" s="40">
        <v>8.81666666666667</v>
      </c>
      <c r="K211" s="31">
        <v>8.5500000000000007</v>
      </c>
      <c r="L211" s="31">
        <v>8.1999999999999993</v>
      </c>
      <c r="M211" s="31">
        <v>1772.5590400000001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1053.5</v>
      </c>
      <c r="D212" s="40">
        <v>1061.2833333333333</v>
      </c>
      <c r="E212" s="40">
        <v>1042.7166666666667</v>
      </c>
      <c r="F212" s="40">
        <v>1031.9333333333334</v>
      </c>
      <c r="G212" s="40">
        <v>1013.3666666666668</v>
      </c>
      <c r="H212" s="40">
        <v>1072.0666666666666</v>
      </c>
      <c r="I212" s="40">
        <v>1090.6333333333332</v>
      </c>
      <c r="J212" s="40">
        <v>1101.4166666666665</v>
      </c>
      <c r="K212" s="31">
        <v>1079.8499999999999</v>
      </c>
      <c r="L212" s="31">
        <v>1050.5</v>
      </c>
      <c r="M212" s="31">
        <v>12.687900000000001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2171.5</v>
      </c>
      <c r="D213" s="40">
        <v>2185.7999999999997</v>
      </c>
      <c r="E213" s="40">
        <v>2151.6999999999994</v>
      </c>
      <c r="F213" s="40">
        <v>2131.8999999999996</v>
      </c>
      <c r="G213" s="40">
        <v>2097.7999999999993</v>
      </c>
      <c r="H213" s="40">
        <v>2205.5999999999995</v>
      </c>
      <c r="I213" s="40">
        <v>2239.6999999999998</v>
      </c>
      <c r="J213" s="40">
        <v>2259.4999999999995</v>
      </c>
      <c r="K213" s="31">
        <v>2219.9</v>
      </c>
      <c r="L213" s="31">
        <v>2166</v>
      </c>
      <c r="M213" s="31">
        <v>0.94618000000000002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592.25</v>
      </c>
      <c r="D214" s="40">
        <v>589.9666666666667</v>
      </c>
      <c r="E214" s="40">
        <v>584.53333333333342</v>
      </c>
      <c r="F214" s="40">
        <v>576.81666666666672</v>
      </c>
      <c r="G214" s="40">
        <v>571.38333333333344</v>
      </c>
      <c r="H214" s="40">
        <v>597.68333333333339</v>
      </c>
      <c r="I214" s="40">
        <v>603.11666666666679</v>
      </c>
      <c r="J214" s="40">
        <v>610.83333333333337</v>
      </c>
      <c r="K214" s="40">
        <v>595.4</v>
      </c>
      <c r="L214" s="40">
        <v>582.25</v>
      </c>
      <c r="M214" s="40">
        <v>46.238979999999998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12.75</v>
      </c>
      <c r="D215" s="40">
        <v>12.783333333333331</v>
      </c>
      <c r="E215" s="40">
        <v>12.666666666666663</v>
      </c>
      <c r="F215" s="40">
        <v>12.58333333333333</v>
      </c>
      <c r="G215" s="40">
        <v>12.466666666666661</v>
      </c>
      <c r="H215" s="40">
        <v>12.866666666666664</v>
      </c>
      <c r="I215" s="40">
        <v>12.983333333333331</v>
      </c>
      <c r="J215" s="40">
        <v>13.066666666666665</v>
      </c>
      <c r="K215" s="40">
        <v>12.9</v>
      </c>
      <c r="L215" s="40">
        <v>12.7</v>
      </c>
      <c r="M215" s="40">
        <v>929.48478999999998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202.45</v>
      </c>
      <c r="D216" s="40">
        <v>202.81666666666669</v>
      </c>
      <c r="E216" s="40">
        <v>201.38333333333338</v>
      </c>
      <c r="F216" s="40">
        <v>200.31666666666669</v>
      </c>
      <c r="G216" s="40">
        <v>198.88333333333338</v>
      </c>
      <c r="H216" s="40">
        <v>203.88333333333338</v>
      </c>
      <c r="I216" s="40">
        <v>205.31666666666672</v>
      </c>
      <c r="J216" s="40">
        <v>206.38333333333338</v>
      </c>
      <c r="K216" s="40">
        <v>204.25</v>
      </c>
      <c r="L216" s="40">
        <v>201.75</v>
      </c>
      <c r="M216" s="40">
        <v>54.077069999999999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9"/>
      <c r="B1" s="400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44411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2" t="s">
        <v>16</v>
      </c>
      <c r="B9" s="394" t="s">
        <v>18</v>
      </c>
      <c r="C9" s="398" t="s">
        <v>20</v>
      </c>
      <c r="D9" s="398" t="s">
        <v>21</v>
      </c>
      <c r="E9" s="389" t="s">
        <v>22</v>
      </c>
      <c r="F9" s="390"/>
      <c r="G9" s="391"/>
      <c r="H9" s="389" t="s">
        <v>23</v>
      </c>
      <c r="I9" s="390"/>
      <c r="J9" s="391"/>
      <c r="K9" s="26"/>
      <c r="L9" s="27"/>
      <c r="M9" s="55"/>
      <c r="N9" s="1"/>
      <c r="O9" s="1"/>
    </row>
    <row r="10" spans="1:15" ht="42.75" customHeight="1">
      <c r="A10" s="396"/>
      <c r="B10" s="397"/>
      <c r="C10" s="397"/>
      <c r="D10" s="39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24672.55</v>
      </c>
      <c r="D11" s="40">
        <v>24682.183333333334</v>
      </c>
      <c r="E11" s="40">
        <v>24490.366666666669</v>
      </c>
      <c r="F11" s="40">
        <v>24308.183333333334</v>
      </c>
      <c r="G11" s="40">
        <v>24116.366666666669</v>
      </c>
      <c r="H11" s="40">
        <v>24864.366666666669</v>
      </c>
      <c r="I11" s="40">
        <v>25056.183333333334</v>
      </c>
      <c r="J11" s="40">
        <v>25238.366666666669</v>
      </c>
      <c r="K11" s="31">
        <v>24874</v>
      </c>
      <c r="L11" s="31">
        <v>24500</v>
      </c>
      <c r="M11" s="31">
        <v>1.022E-2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1683.45</v>
      </c>
      <c r="D12" s="40">
        <v>1693.1666666666667</v>
      </c>
      <c r="E12" s="40">
        <v>1651.6833333333334</v>
      </c>
      <c r="F12" s="40">
        <v>1619.9166666666667</v>
      </c>
      <c r="G12" s="40">
        <v>1578.4333333333334</v>
      </c>
      <c r="H12" s="40">
        <v>1724.9333333333334</v>
      </c>
      <c r="I12" s="40">
        <v>1766.4166666666665</v>
      </c>
      <c r="J12" s="40">
        <v>1798.1833333333334</v>
      </c>
      <c r="K12" s="31">
        <v>1734.65</v>
      </c>
      <c r="L12" s="31">
        <v>1661.4</v>
      </c>
      <c r="M12" s="31">
        <v>2.2383600000000001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1936.45</v>
      </c>
      <c r="D13" s="40">
        <v>1949.4833333333333</v>
      </c>
      <c r="E13" s="40">
        <v>1903.9666666666667</v>
      </c>
      <c r="F13" s="40">
        <v>1871.4833333333333</v>
      </c>
      <c r="G13" s="40">
        <v>1825.9666666666667</v>
      </c>
      <c r="H13" s="40">
        <v>1981.9666666666667</v>
      </c>
      <c r="I13" s="40">
        <v>2027.4833333333336</v>
      </c>
      <c r="J13" s="40">
        <v>2059.9666666666667</v>
      </c>
      <c r="K13" s="31">
        <v>1995</v>
      </c>
      <c r="L13" s="31">
        <v>1917</v>
      </c>
      <c r="M13" s="31">
        <v>0.37335000000000002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2424</v>
      </c>
      <c r="D14" s="40">
        <v>2413.1999999999998</v>
      </c>
      <c r="E14" s="40">
        <v>2391.9999999999995</v>
      </c>
      <c r="F14" s="40">
        <v>2359.9999999999995</v>
      </c>
      <c r="G14" s="40">
        <v>2338.7999999999993</v>
      </c>
      <c r="H14" s="40">
        <v>2445.1999999999998</v>
      </c>
      <c r="I14" s="40">
        <v>2466.4000000000005</v>
      </c>
      <c r="J14" s="40">
        <v>2498.4</v>
      </c>
      <c r="K14" s="31">
        <v>2434.4</v>
      </c>
      <c r="L14" s="31">
        <v>2381.1999999999998</v>
      </c>
      <c r="M14" s="31">
        <v>4.6498699999999999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1964.75</v>
      </c>
      <c r="D15" s="40">
        <v>1980.9166666666667</v>
      </c>
      <c r="E15" s="40">
        <v>1942.8333333333335</v>
      </c>
      <c r="F15" s="40">
        <v>1920.9166666666667</v>
      </c>
      <c r="G15" s="40">
        <v>1882.8333333333335</v>
      </c>
      <c r="H15" s="40">
        <v>2002.8333333333335</v>
      </c>
      <c r="I15" s="40">
        <v>2040.916666666667</v>
      </c>
      <c r="J15" s="40">
        <v>2062.8333333333335</v>
      </c>
      <c r="K15" s="31">
        <v>2019</v>
      </c>
      <c r="L15" s="31">
        <v>1959</v>
      </c>
      <c r="M15" s="31">
        <v>0.37629000000000001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1773.45</v>
      </c>
      <c r="D16" s="40">
        <v>1773.2833333333335</v>
      </c>
      <c r="E16" s="40">
        <v>1759.5666666666671</v>
      </c>
      <c r="F16" s="40">
        <v>1745.6833333333336</v>
      </c>
      <c r="G16" s="40">
        <v>1731.9666666666672</v>
      </c>
      <c r="H16" s="40">
        <v>1787.166666666667</v>
      </c>
      <c r="I16" s="40">
        <v>1800.8833333333337</v>
      </c>
      <c r="J16" s="40">
        <v>1814.7666666666669</v>
      </c>
      <c r="K16" s="31">
        <v>1787</v>
      </c>
      <c r="L16" s="31">
        <v>1759.4</v>
      </c>
      <c r="M16" s="31">
        <v>1.81463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1223.7</v>
      </c>
      <c r="D17" s="40">
        <v>1220.8333333333333</v>
      </c>
      <c r="E17" s="40">
        <v>1209.1666666666665</v>
      </c>
      <c r="F17" s="40">
        <v>1194.6333333333332</v>
      </c>
      <c r="G17" s="40">
        <v>1182.9666666666665</v>
      </c>
      <c r="H17" s="40">
        <v>1235.3666666666666</v>
      </c>
      <c r="I17" s="40">
        <v>1247.0333333333331</v>
      </c>
      <c r="J17" s="40">
        <v>1261.5666666666666</v>
      </c>
      <c r="K17" s="31">
        <v>1232.5</v>
      </c>
      <c r="L17" s="31">
        <v>1206.3</v>
      </c>
      <c r="M17" s="31">
        <v>13.711830000000001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669.45</v>
      </c>
      <c r="D18" s="40">
        <v>669.30000000000007</v>
      </c>
      <c r="E18" s="40">
        <v>664.40000000000009</v>
      </c>
      <c r="F18" s="40">
        <v>659.35</v>
      </c>
      <c r="G18" s="40">
        <v>654.45000000000005</v>
      </c>
      <c r="H18" s="40">
        <v>674.35000000000014</v>
      </c>
      <c r="I18" s="40">
        <v>679.25</v>
      </c>
      <c r="J18" s="40">
        <v>684.30000000000018</v>
      </c>
      <c r="K18" s="31">
        <v>674.2</v>
      </c>
      <c r="L18" s="31">
        <v>664.25</v>
      </c>
      <c r="M18" s="31">
        <v>3.51309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948.15</v>
      </c>
      <c r="D19" s="40">
        <v>947.75</v>
      </c>
      <c r="E19" s="40">
        <v>930.5</v>
      </c>
      <c r="F19" s="40">
        <v>912.85</v>
      </c>
      <c r="G19" s="40">
        <v>895.6</v>
      </c>
      <c r="H19" s="40">
        <v>965.4</v>
      </c>
      <c r="I19" s="40">
        <v>982.65</v>
      </c>
      <c r="J19" s="40">
        <v>1000.3</v>
      </c>
      <c r="K19" s="31">
        <v>965</v>
      </c>
      <c r="L19" s="31">
        <v>930.1</v>
      </c>
      <c r="M19" s="31">
        <v>14.46669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2469.6999999999998</v>
      </c>
      <c r="D20" s="40">
        <v>2501.4833333333331</v>
      </c>
      <c r="E20" s="40">
        <v>2414.2166666666662</v>
      </c>
      <c r="F20" s="40">
        <v>2358.7333333333331</v>
      </c>
      <c r="G20" s="40">
        <v>2271.4666666666662</v>
      </c>
      <c r="H20" s="40">
        <v>2556.9666666666662</v>
      </c>
      <c r="I20" s="40">
        <v>2644.2333333333336</v>
      </c>
      <c r="J20" s="40">
        <v>2699.7166666666662</v>
      </c>
      <c r="K20" s="31">
        <v>2588.75</v>
      </c>
      <c r="L20" s="31">
        <v>2446</v>
      </c>
      <c r="M20" s="31">
        <v>0.91186999999999996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19750.7</v>
      </c>
      <c r="D21" s="40">
        <v>19581.466666666667</v>
      </c>
      <c r="E21" s="40">
        <v>19168.233333333334</v>
      </c>
      <c r="F21" s="40">
        <v>18585.766666666666</v>
      </c>
      <c r="G21" s="40">
        <v>18172.533333333333</v>
      </c>
      <c r="H21" s="40">
        <v>20163.933333333334</v>
      </c>
      <c r="I21" s="40">
        <v>20577.166666666672</v>
      </c>
      <c r="J21" s="40">
        <v>21159.633333333335</v>
      </c>
      <c r="K21" s="31">
        <v>19994.7</v>
      </c>
      <c r="L21" s="31">
        <v>18999</v>
      </c>
      <c r="M21" s="31">
        <v>0.46978999999999999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1438.2</v>
      </c>
      <c r="D22" s="40">
        <v>1435.7666666666664</v>
      </c>
      <c r="E22" s="40">
        <v>1426.5333333333328</v>
      </c>
      <c r="F22" s="40">
        <v>1414.8666666666663</v>
      </c>
      <c r="G22" s="40">
        <v>1405.6333333333328</v>
      </c>
      <c r="H22" s="40">
        <v>1447.4333333333329</v>
      </c>
      <c r="I22" s="40">
        <v>1456.6666666666665</v>
      </c>
      <c r="J22" s="40">
        <v>1468.333333333333</v>
      </c>
      <c r="K22" s="31">
        <v>1445</v>
      </c>
      <c r="L22" s="31">
        <v>1424.1</v>
      </c>
      <c r="M22" s="31">
        <v>24.837900000000001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876.15</v>
      </c>
      <c r="D23" s="40">
        <v>883.65</v>
      </c>
      <c r="E23" s="40">
        <v>867.3</v>
      </c>
      <c r="F23" s="40">
        <v>858.44999999999993</v>
      </c>
      <c r="G23" s="40">
        <v>842.09999999999991</v>
      </c>
      <c r="H23" s="40">
        <v>892.5</v>
      </c>
      <c r="I23" s="40">
        <v>908.85000000000014</v>
      </c>
      <c r="J23" s="40">
        <v>917.7</v>
      </c>
      <c r="K23" s="31">
        <v>900</v>
      </c>
      <c r="L23" s="31">
        <v>874.8</v>
      </c>
      <c r="M23" s="31">
        <v>11.137740000000001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692</v>
      </c>
      <c r="D24" s="40">
        <v>688.33333333333337</v>
      </c>
      <c r="E24" s="40">
        <v>681.66666666666674</v>
      </c>
      <c r="F24" s="40">
        <v>671.33333333333337</v>
      </c>
      <c r="G24" s="40">
        <v>664.66666666666674</v>
      </c>
      <c r="H24" s="40">
        <v>698.66666666666674</v>
      </c>
      <c r="I24" s="40">
        <v>705.33333333333348</v>
      </c>
      <c r="J24" s="40">
        <v>715.66666666666674</v>
      </c>
      <c r="K24" s="31">
        <v>695</v>
      </c>
      <c r="L24" s="31">
        <v>678</v>
      </c>
      <c r="M24" s="31">
        <v>89.257080000000002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888.35</v>
      </c>
      <c r="D25" s="40">
        <v>884.31666666666661</v>
      </c>
      <c r="E25" s="40">
        <v>863.58333333333326</v>
      </c>
      <c r="F25" s="40">
        <v>838.81666666666661</v>
      </c>
      <c r="G25" s="40">
        <v>818.08333333333326</v>
      </c>
      <c r="H25" s="40">
        <v>909.08333333333326</v>
      </c>
      <c r="I25" s="40">
        <v>929.81666666666661</v>
      </c>
      <c r="J25" s="40">
        <v>954.58333333333326</v>
      </c>
      <c r="K25" s="31">
        <v>905.05</v>
      </c>
      <c r="L25" s="31">
        <v>859.55</v>
      </c>
      <c r="M25" s="31">
        <v>1.1543399999999999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908.8</v>
      </c>
      <c r="D26" s="40">
        <v>907.15</v>
      </c>
      <c r="E26" s="40">
        <v>886.65</v>
      </c>
      <c r="F26" s="40">
        <v>864.5</v>
      </c>
      <c r="G26" s="40">
        <v>844</v>
      </c>
      <c r="H26" s="40">
        <v>929.3</v>
      </c>
      <c r="I26" s="40">
        <v>949.8</v>
      </c>
      <c r="J26" s="40">
        <v>971.94999999999993</v>
      </c>
      <c r="K26" s="31">
        <v>927.65</v>
      </c>
      <c r="L26" s="31">
        <v>885</v>
      </c>
      <c r="M26" s="31">
        <v>0.76337999999999995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118.95</v>
      </c>
      <c r="D27" s="40">
        <v>118.5</v>
      </c>
      <c r="E27" s="40">
        <v>116.2</v>
      </c>
      <c r="F27" s="40">
        <v>113.45</v>
      </c>
      <c r="G27" s="40">
        <v>111.15</v>
      </c>
      <c r="H27" s="40">
        <v>121.25</v>
      </c>
      <c r="I27" s="40">
        <v>123.55000000000001</v>
      </c>
      <c r="J27" s="40">
        <v>126.3</v>
      </c>
      <c r="K27" s="31">
        <v>120.8</v>
      </c>
      <c r="L27" s="31">
        <v>115.75</v>
      </c>
      <c r="M27" s="31">
        <v>53.673900000000003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224.5</v>
      </c>
      <c r="D28" s="40">
        <v>225.23333333333335</v>
      </c>
      <c r="E28" s="40">
        <v>220.9666666666667</v>
      </c>
      <c r="F28" s="40">
        <v>217.43333333333334</v>
      </c>
      <c r="G28" s="40">
        <v>213.16666666666669</v>
      </c>
      <c r="H28" s="40">
        <v>228.76666666666671</v>
      </c>
      <c r="I28" s="40">
        <v>233.03333333333336</v>
      </c>
      <c r="J28" s="40">
        <v>236.56666666666672</v>
      </c>
      <c r="K28" s="31">
        <v>229.5</v>
      </c>
      <c r="L28" s="31">
        <v>221.7</v>
      </c>
      <c r="M28" s="31">
        <v>28.973199999999999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425.3</v>
      </c>
      <c r="D29" s="40">
        <v>418.08333333333331</v>
      </c>
      <c r="E29" s="40">
        <v>408.41666666666663</v>
      </c>
      <c r="F29" s="40">
        <v>391.5333333333333</v>
      </c>
      <c r="G29" s="40">
        <v>381.86666666666662</v>
      </c>
      <c r="H29" s="40">
        <v>434.96666666666664</v>
      </c>
      <c r="I29" s="40">
        <v>444.63333333333327</v>
      </c>
      <c r="J29" s="40">
        <v>461.51666666666665</v>
      </c>
      <c r="K29" s="31">
        <v>427.75</v>
      </c>
      <c r="L29" s="31">
        <v>401.2</v>
      </c>
      <c r="M29" s="31">
        <v>12.33999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306.89999999999998</v>
      </c>
      <c r="D30" s="40">
        <v>310.63333333333333</v>
      </c>
      <c r="E30" s="40">
        <v>299.26666666666665</v>
      </c>
      <c r="F30" s="40">
        <v>291.63333333333333</v>
      </c>
      <c r="G30" s="40">
        <v>280.26666666666665</v>
      </c>
      <c r="H30" s="40">
        <v>318.26666666666665</v>
      </c>
      <c r="I30" s="40">
        <v>329.63333333333333</v>
      </c>
      <c r="J30" s="40">
        <v>337.26666666666665</v>
      </c>
      <c r="K30" s="31">
        <v>322</v>
      </c>
      <c r="L30" s="31">
        <v>303</v>
      </c>
      <c r="M30" s="31">
        <v>14.46692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4259.3999999999996</v>
      </c>
      <c r="D31" s="40">
        <v>4246.8</v>
      </c>
      <c r="E31" s="40">
        <v>4173.6000000000004</v>
      </c>
      <c r="F31" s="40">
        <v>4087.8</v>
      </c>
      <c r="G31" s="40">
        <v>4014.6000000000004</v>
      </c>
      <c r="H31" s="40">
        <v>4332.6000000000004</v>
      </c>
      <c r="I31" s="40">
        <v>4405.7999999999993</v>
      </c>
      <c r="J31" s="40">
        <v>4491.6000000000004</v>
      </c>
      <c r="K31" s="31">
        <v>4320</v>
      </c>
      <c r="L31" s="31">
        <v>4161</v>
      </c>
      <c r="M31" s="31">
        <v>0.39202999999999999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2253.5500000000002</v>
      </c>
      <c r="D32" s="40">
        <v>2274.5</v>
      </c>
      <c r="E32" s="40">
        <v>2209.0500000000002</v>
      </c>
      <c r="F32" s="40">
        <v>2164.5500000000002</v>
      </c>
      <c r="G32" s="40">
        <v>2099.1000000000004</v>
      </c>
      <c r="H32" s="40">
        <v>2319</v>
      </c>
      <c r="I32" s="40">
        <v>2384.4499999999998</v>
      </c>
      <c r="J32" s="40">
        <v>2428.9499999999998</v>
      </c>
      <c r="K32" s="31">
        <v>2339.9499999999998</v>
      </c>
      <c r="L32" s="31">
        <v>2230</v>
      </c>
      <c r="M32" s="31">
        <v>0.97716000000000003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2280.4</v>
      </c>
      <c r="D33" s="40">
        <v>2279.8333333333335</v>
      </c>
      <c r="E33" s="40">
        <v>2268.6166666666668</v>
      </c>
      <c r="F33" s="40">
        <v>2256.8333333333335</v>
      </c>
      <c r="G33" s="40">
        <v>2245.6166666666668</v>
      </c>
      <c r="H33" s="40">
        <v>2291.6166666666668</v>
      </c>
      <c r="I33" s="40">
        <v>2302.833333333333</v>
      </c>
      <c r="J33" s="40">
        <v>2314.6166666666668</v>
      </c>
      <c r="K33" s="31">
        <v>2291.0500000000002</v>
      </c>
      <c r="L33" s="31">
        <v>2268.0500000000002</v>
      </c>
      <c r="M33" s="31">
        <v>6.3420000000000004E-2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122.65</v>
      </c>
      <c r="D34" s="40">
        <v>122.46666666666665</v>
      </c>
      <c r="E34" s="40">
        <v>121.18333333333331</v>
      </c>
      <c r="F34" s="40">
        <v>119.71666666666665</v>
      </c>
      <c r="G34" s="40">
        <v>118.43333333333331</v>
      </c>
      <c r="H34" s="40">
        <v>123.93333333333331</v>
      </c>
      <c r="I34" s="40">
        <v>125.21666666666664</v>
      </c>
      <c r="J34" s="40">
        <v>126.68333333333331</v>
      </c>
      <c r="K34" s="31">
        <v>123.75</v>
      </c>
      <c r="L34" s="31">
        <v>121</v>
      </c>
      <c r="M34" s="31">
        <v>4.3365400000000003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781</v>
      </c>
      <c r="D35" s="40">
        <v>784.23333333333323</v>
      </c>
      <c r="E35" s="40">
        <v>773.76666666666642</v>
      </c>
      <c r="F35" s="40">
        <v>766.53333333333319</v>
      </c>
      <c r="G35" s="40">
        <v>756.06666666666638</v>
      </c>
      <c r="H35" s="40">
        <v>791.46666666666647</v>
      </c>
      <c r="I35" s="40">
        <v>801.93333333333339</v>
      </c>
      <c r="J35" s="40">
        <v>809.16666666666652</v>
      </c>
      <c r="K35" s="31">
        <v>794.7</v>
      </c>
      <c r="L35" s="31">
        <v>777</v>
      </c>
      <c r="M35" s="31">
        <v>5.4088099999999999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3482.4</v>
      </c>
      <c r="D36" s="40">
        <v>3471.4833333333336</v>
      </c>
      <c r="E36" s="40">
        <v>3442.9666666666672</v>
      </c>
      <c r="F36" s="40">
        <v>3403.5333333333338</v>
      </c>
      <c r="G36" s="40">
        <v>3375.0166666666673</v>
      </c>
      <c r="H36" s="40">
        <v>3510.916666666667</v>
      </c>
      <c r="I36" s="40">
        <v>3539.4333333333334</v>
      </c>
      <c r="J36" s="40">
        <v>3578.8666666666668</v>
      </c>
      <c r="K36" s="31">
        <v>3500</v>
      </c>
      <c r="L36" s="31">
        <v>3432.05</v>
      </c>
      <c r="M36" s="31">
        <v>1.65245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4413.8999999999996</v>
      </c>
      <c r="D37" s="40">
        <v>4426.916666666667</v>
      </c>
      <c r="E37" s="40">
        <v>4371.9833333333336</v>
      </c>
      <c r="F37" s="40">
        <v>4330.0666666666666</v>
      </c>
      <c r="G37" s="40">
        <v>4275.1333333333332</v>
      </c>
      <c r="H37" s="40">
        <v>4468.8333333333339</v>
      </c>
      <c r="I37" s="40">
        <v>4523.7666666666664</v>
      </c>
      <c r="J37" s="40">
        <v>4565.6833333333343</v>
      </c>
      <c r="K37" s="31">
        <v>4481.8500000000004</v>
      </c>
      <c r="L37" s="31">
        <v>4385</v>
      </c>
      <c r="M37" s="31">
        <v>0.72874000000000005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24.5</v>
      </c>
      <c r="D38" s="40">
        <v>24.583333333333332</v>
      </c>
      <c r="E38" s="40">
        <v>24.266666666666666</v>
      </c>
      <c r="F38" s="40">
        <v>24.033333333333335</v>
      </c>
      <c r="G38" s="40">
        <v>23.716666666666669</v>
      </c>
      <c r="H38" s="40">
        <v>24.816666666666663</v>
      </c>
      <c r="I38" s="40">
        <v>25.133333333333333</v>
      </c>
      <c r="J38" s="40">
        <v>25.36666666666666</v>
      </c>
      <c r="K38" s="31">
        <v>24.9</v>
      </c>
      <c r="L38" s="31">
        <v>24.35</v>
      </c>
      <c r="M38" s="31">
        <v>53.26708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720.45</v>
      </c>
      <c r="D39" s="40">
        <v>721.7166666666667</v>
      </c>
      <c r="E39" s="40">
        <v>715.98333333333335</v>
      </c>
      <c r="F39" s="40">
        <v>711.51666666666665</v>
      </c>
      <c r="G39" s="40">
        <v>705.7833333333333</v>
      </c>
      <c r="H39" s="40">
        <v>726.18333333333339</v>
      </c>
      <c r="I39" s="40">
        <v>731.91666666666674</v>
      </c>
      <c r="J39" s="40">
        <v>736.38333333333344</v>
      </c>
      <c r="K39" s="31">
        <v>727.45</v>
      </c>
      <c r="L39" s="31">
        <v>717.25</v>
      </c>
      <c r="M39" s="31">
        <v>8.4195899999999995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3017.65</v>
      </c>
      <c r="D40" s="40">
        <v>3022.5499999999997</v>
      </c>
      <c r="E40" s="40">
        <v>2990.0999999999995</v>
      </c>
      <c r="F40" s="40">
        <v>2962.5499999999997</v>
      </c>
      <c r="G40" s="40">
        <v>2930.0999999999995</v>
      </c>
      <c r="H40" s="40">
        <v>3050.0999999999995</v>
      </c>
      <c r="I40" s="40">
        <v>3082.5499999999993</v>
      </c>
      <c r="J40" s="40">
        <v>3110.0999999999995</v>
      </c>
      <c r="K40" s="31">
        <v>3055</v>
      </c>
      <c r="L40" s="31">
        <v>2995</v>
      </c>
      <c r="M40" s="31">
        <v>0.39605000000000001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418.1</v>
      </c>
      <c r="D41" s="40">
        <v>416.16666666666669</v>
      </c>
      <c r="E41" s="40">
        <v>412.38333333333338</v>
      </c>
      <c r="F41" s="40">
        <v>406.66666666666669</v>
      </c>
      <c r="G41" s="40">
        <v>402.88333333333338</v>
      </c>
      <c r="H41" s="40">
        <v>421.88333333333338</v>
      </c>
      <c r="I41" s="40">
        <v>425.66666666666669</v>
      </c>
      <c r="J41" s="40">
        <v>431.38333333333338</v>
      </c>
      <c r="K41" s="31">
        <v>419.95</v>
      </c>
      <c r="L41" s="31">
        <v>410.45</v>
      </c>
      <c r="M41" s="31">
        <v>27.586390000000002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1305.95</v>
      </c>
      <c r="D42" s="40">
        <v>1270.0333333333335</v>
      </c>
      <c r="E42" s="40">
        <v>1234.116666666667</v>
      </c>
      <c r="F42" s="40">
        <v>1162.2833333333335</v>
      </c>
      <c r="G42" s="40">
        <v>1126.366666666667</v>
      </c>
      <c r="H42" s="40">
        <v>1341.866666666667</v>
      </c>
      <c r="I42" s="40">
        <v>1377.7833333333335</v>
      </c>
      <c r="J42" s="40">
        <v>1449.616666666667</v>
      </c>
      <c r="K42" s="31">
        <v>1305.95</v>
      </c>
      <c r="L42" s="31">
        <v>1198.2</v>
      </c>
      <c r="M42" s="31">
        <v>10.329470000000001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4048.15</v>
      </c>
      <c r="D43" s="40">
        <v>4058.7166666666672</v>
      </c>
      <c r="E43" s="40">
        <v>4024.4833333333345</v>
      </c>
      <c r="F43" s="40">
        <v>4000.8166666666675</v>
      </c>
      <c r="G43" s="40">
        <v>3966.5833333333348</v>
      </c>
      <c r="H43" s="40">
        <v>4082.3833333333341</v>
      </c>
      <c r="I43" s="40">
        <v>4116.6166666666668</v>
      </c>
      <c r="J43" s="40">
        <v>4140.2833333333338</v>
      </c>
      <c r="K43" s="31">
        <v>4092.95</v>
      </c>
      <c r="L43" s="31">
        <v>4035.05</v>
      </c>
      <c r="M43" s="31">
        <v>3.4429500000000002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228.6</v>
      </c>
      <c r="D44" s="40">
        <v>227.45000000000002</v>
      </c>
      <c r="E44" s="40">
        <v>225.15000000000003</v>
      </c>
      <c r="F44" s="40">
        <v>221.70000000000002</v>
      </c>
      <c r="G44" s="40">
        <v>219.40000000000003</v>
      </c>
      <c r="H44" s="40">
        <v>230.90000000000003</v>
      </c>
      <c r="I44" s="40">
        <v>233.20000000000005</v>
      </c>
      <c r="J44" s="40">
        <v>236.65000000000003</v>
      </c>
      <c r="K44" s="31">
        <v>229.75</v>
      </c>
      <c r="L44" s="31">
        <v>224</v>
      </c>
      <c r="M44" s="31">
        <v>36.93403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377.3</v>
      </c>
      <c r="D45" s="40">
        <v>381.86666666666662</v>
      </c>
      <c r="E45" s="40">
        <v>370.73333333333323</v>
      </c>
      <c r="F45" s="40">
        <v>364.16666666666663</v>
      </c>
      <c r="G45" s="40">
        <v>353.03333333333325</v>
      </c>
      <c r="H45" s="40">
        <v>388.43333333333322</v>
      </c>
      <c r="I45" s="40">
        <v>399.56666666666655</v>
      </c>
      <c r="J45" s="40">
        <v>406.13333333333321</v>
      </c>
      <c r="K45" s="31">
        <v>393</v>
      </c>
      <c r="L45" s="31">
        <v>375.3</v>
      </c>
      <c r="M45" s="31">
        <v>2.32667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134.80000000000001</v>
      </c>
      <c r="D46" s="40">
        <v>135.23333333333332</v>
      </c>
      <c r="E46" s="40">
        <v>133.11666666666665</v>
      </c>
      <c r="F46" s="40">
        <v>131.43333333333334</v>
      </c>
      <c r="G46" s="40">
        <v>129.31666666666666</v>
      </c>
      <c r="H46" s="40">
        <v>136.91666666666663</v>
      </c>
      <c r="I46" s="40">
        <v>139.0333333333333</v>
      </c>
      <c r="J46" s="40">
        <v>140.71666666666661</v>
      </c>
      <c r="K46" s="31">
        <v>137.35</v>
      </c>
      <c r="L46" s="31">
        <v>133.55000000000001</v>
      </c>
      <c r="M46" s="31">
        <v>175.74941999999999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106.05</v>
      </c>
      <c r="D47" s="40">
        <v>107.13333333333333</v>
      </c>
      <c r="E47" s="40">
        <v>104.26666666666665</v>
      </c>
      <c r="F47" s="40">
        <v>102.48333333333332</v>
      </c>
      <c r="G47" s="40">
        <v>99.616666666666646</v>
      </c>
      <c r="H47" s="40">
        <v>108.91666666666666</v>
      </c>
      <c r="I47" s="40">
        <v>111.78333333333333</v>
      </c>
      <c r="J47" s="40">
        <v>113.56666666666666</v>
      </c>
      <c r="K47" s="31">
        <v>110</v>
      </c>
      <c r="L47" s="31">
        <v>105.35</v>
      </c>
      <c r="M47" s="31">
        <v>16.435929999999999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2974.05</v>
      </c>
      <c r="D48" s="40">
        <v>2973.8333333333335</v>
      </c>
      <c r="E48" s="40">
        <v>2960.8666666666668</v>
      </c>
      <c r="F48" s="40">
        <v>2947.6833333333334</v>
      </c>
      <c r="G48" s="40">
        <v>2934.7166666666667</v>
      </c>
      <c r="H48" s="40">
        <v>2987.0166666666669</v>
      </c>
      <c r="I48" s="40">
        <v>2999.9833333333331</v>
      </c>
      <c r="J48" s="40">
        <v>3013.166666666667</v>
      </c>
      <c r="K48" s="31">
        <v>2986.8</v>
      </c>
      <c r="L48" s="31">
        <v>2960.65</v>
      </c>
      <c r="M48" s="31">
        <v>8.3228500000000007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161.85</v>
      </c>
      <c r="D49" s="40">
        <v>163.13333333333333</v>
      </c>
      <c r="E49" s="40">
        <v>160.11666666666665</v>
      </c>
      <c r="F49" s="40">
        <v>158.38333333333333</v>
      </c>
      <c r="G49" s="40">
        <v>155.36666666666665</v>
      </c>
      <c r="H49" s="40">
        <v>164.86666666666665</v>
      </c>
      <c r="I49" s="40">
        <v>167.8833333333333</v>
      </c>
      <c r="J49" s="40">
        <v>169.61666666666665</v>
      </c>
      <c r="K49" s="31">
        <v>166.15</v>
      </c>
      <c r="L49" s="31">
        <v>161.4</v>
      </c>
      <c r="M49" s="31">
        <v>3.6163099999999999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3363.15</v>
      </c>
      <c r="D50" s="40">
        <v>3376.7166666666667</v>
      </c>
      <c r="E50" s="40">
        <v>3341.4333333333334</v>
      </c>
      <c r="F50" s="40">
        <v>3319.7166666666667</v>
      </c>
      <c r="G50" s="40">
        <v>3284.4333333333334</v>
      </c>
      <c r="H50" s="40">
        <v>3398.4333333333334</v>
      </c>
      <c r="I50" s="40">
        <v>3433.7166666666672</v>
      </c>
      <c r="J50" s="40">
        <v>3455.4333333333334</v>
      </c>
      <c r="K50" s="31">
        <v>3412</v>
      </c>
      <c r="L50" s="31">
        <v>3355</v>
      </c>
      <c r="M50" s="31">
        <v>0.15618000000000001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2179.6999999999998</v>
      </c>
      <c r="D51" s="40">
        <v>2165.15</v>
      </c>
      <c r="E51" s="40">
        <v>2087.0500000000002</v>
      </c>
      <c r="F51" s="40">
        <v>1994.4</v>
      </c>
      <c r="G51" s="40">
        <v>1916.3000000000002</v>
      </c>
      <c r="H51" s="40">
        <v>2257.8000000000002</v>
      </c>
      <c r="I51" s="40">
        <v>2335.8999999999996</v>
      </c>
      <c r="J51" s="40">
        <v>2428.5500000000002</v>
      </c>
      <c r="K51" s="31">
        <v>2243.25</v>
      </c>
      <c r="L51" s="31">
        <v>2072.5</v>
      </c>
      <c r="M51" s="31">
        <v>7.0933900000000003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9097.2999999999993</v>
      </c>
      <c r="D52" s="40">
        <v>9106.7666666666682</v>
      </c>
      <c r="E52" s="40">
        <v>9064.1833333333361</v>
      </c>
      <c r="F52" s="40">
        <v>9031.0666666666675</v>
      </c>
      <c r="G52" s="40">
        <v>8988.4833333333354</v>
      </c>
      <c r="H52" s="40">
        <v>9139.8833333333369</v>
      </c>
      <c r="I52" s="40">
        <v>9182.466666666669</v>
      </c>
      <c r="J52" s="40">
        <v>9215.5833333333376</v>
      </c>
      <c r="K52" s="31">
        <v>9149.35</v>
      </c>
      <c r="L52" s="31">
        <v>9073.65</v>
      </c>
      <c r="M52" s="31">
        <v>9.9089999999999998E-2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918.3</v>
      </c>
      <c r="D53" s="40">
        <v>918.55000000000007</v>
      </c>
      <c r="E53" s="40">
        <v>912.40000000000009</v>
      </c>
      <c r="F53" s="40">
        <v>906.5</v>
      </c>
      <c r="G53" s="40">
        <v>900.35</v>
      </c>
      <c r="H53" s="40">
        <v>924.45000000000016</v>
      </c>
      <c r="I53" s="40">
        <v>930.6</v>
      </c>
      <c r="J53" s="40">
        <v>936.50000000000023</v>
      </c>
      <c r="K53" s="31">
        <v>924.7</v>
      </c>
      <c r="L53" s="31">
        <v>912.65</v>
      </c>
      <c r="M53" s="31">
        <v>10.082599999999999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645.25</v>
      </c>
      <c r="D54" s="40">
        <v>652.18333333333328</v>
      </c>
      <c r="E54" s="40">
        <v>630.56666666666661</v>
      </c>
      <c r="F54" s="40">
        <v>615.88333333333333</v>
      </c>
      <c r="G54" s="40">
        <v>594.26666666666665</v>
      </c>
      <c r="H54" s="40">
        <v>666.86666666666656</v>
      </c>
      <c r="I54" s="40">
        <v>688.48333333333312</v>
      </c>
      <c r="J54" s="40">
        <v>703.16666666666652</v>
      </c>
      <c r="K54" s="31">
        <v>673.8</v>
      </c>
      <c r="L54" s="31">
        <v>637.5</v>
      </c>
      <c r="M54" s="31">
        <v>14.120889999999999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3502.4</v>
      </c>
      <c r="D55" s="40">
        <v>3504.4</v>
      </c>
      <c r="E55" s="40">
        <v>3484</v>
      </c>
      <c r="F55" s="40">
        <v>3465.6</v>
      </c>
      <c r="G55" s="40">
        <v>3445.2</v>
      </c>
      <c r="H55" s="40">
        <v>3522.8</v>
      </c>
      <c r="I55" s="40">
        <v>3543.2000000000007</v>
      </c>
      <c r="J55" s="40">
        <v>3561.6000000000004</v>
      </c>
      <c r="K55" s="31">
        <v>3524.8</v>
      </c>
      <c r="L55" s="31">
        <v>3486</v>
      </c>
      <c r="M55" s="31">
        <v>1.476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721.15</v>
      </c>
      <c r="D56" s="40">
        <v>719.56666666666661</v>
      </c>
      <c r="E56" s="40">
        <v>713.58333333333326</v>
      </c>
      <c r="F56" s="40">
        <v>706.01666666666665</v>
      </c>
      <c r="G56" s="40">
        <v>700.0333333333333</v>
      </c>
      <c r="H56" s="40">
        <v>727.13333333333321</v>
      </c>
      <c r="I56" s="40">
        <v>733.11666666666656</v>
      </c>
      <c r="J56" s="40">
        <v>740.68333333333317</v>
      </c>
      <c r="K56" s="31">
        <v>725.55</v>
      </c>
      <c r="L56" s="31">
        <v>712</v>
      </c>
      <c r="M56" s="31">
        <v>68.233450000000005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2921.8</v>
      </c>
      <c r="D57" s="40">
        <v>2921.7000000000003</v>
      </c>
      <c r="E57" s="40">
        <v>2883.4500000000007</v>
      </c>
      <c r="F57" s="40">
        <v>2845.1000000000004</v>
      </c>
      <c r="G57" s="40">
        <v>2806.8500000000008</v>
      </c>
      <c r="H57" s="40">
        <v>2960.0500000000006</v>
      </c>
      <c r="I57" s="40">
        <v>2998.2999999999997</v>
      </c>
      <c r="J57" s="40">
        <v>3036.6500000000005</v>
      </c>
      <c r="K57" s="31">
        <v>2959.95</v>
      </c>
      <c r="L57" s="31">
        <v>2883.35</v>
      </c>
      <c r="M57" s="31">
        <v>0.53549000000000002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1317.2</v>
      </c>
      <c r="D58" s="40">
        <v>1312.0666666666666</v>
      </c>
      <c r="E58" s="40">
        <v>1294.6333333333332</v>
      </c>
      <c r="F58" s="40">
        <v>1272.0666666666666</v>
      </c>
      <c r="G58" s="40">
        <v>1254.6333333333332</v>
      </c>
      <c r="H58" s="40">
        <v>1334.6333333333332</v>
      </c>
      <c r="I58" s="40">
        <v>1352.0666666666666</v>
      </c>
      <c r="J58" s="40">
        <v>1374.6333333333332</v>
      </c>
      <c r="K58" s="31">
        <v>1329.5</v>
      </c>
      <c r="L58" s="31">
        <v>1289.5</v>
      </c>
      <c r="M58" s="31">
        <v>1.83168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1277.4000000000001</v>
      </c>
      <c r="D59" s="40">
        <v>1273.7333333333333</v>
      </c>
      <c r="E59" s="40">
        <v>1261.4666666666667</v>
      </c>
      <c r="F59" s="40">
        <v>1245.5333333333333</v>
      </c>
      <c r="G59" s="40">
        <v>1233.2666666666667</v>
      </c>
      <c r="H59" s="40">
        <v>1289.6666666666667</v>
      </c>
      <c r="I59" s="40">
        <v>1301.9333333333336</v>
      </c>
      <c r="J59" s="40">
        <v>1317.8666666666668</v>
      </c>
      <c r="K59" s="31">
        <v>1286</v>
      </c>
      <c r="L59" s="31">
        <v>1257.8</v>
      </c>
      <c r="M59" s="31">
        <v>7.0408200000000001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3841.55</v>
      </c>
      <c r="D60" s="40">
        <v>3844.9166666666665</v>
      </c>
      <c r="E60" s="40">
        <v>3809.833333333333</v>
      </c>
      <c r="F60" s="40">
        <v>3778.1166666666663</v>
      </c>
      <c r="G60" s="40">
        <v>3743.0333333333328</v>
      </c>
      <c r="H60" s="40">
        <v>3876.6333333333332</v>
      </c>
      <c r="I60" s="40">
        <v>3911.7166666666662</v>
      </c>
      <c r="J60" s="40">
        <v>3943.4333333333334</v>
      </c>
      <c r="K60" s="31">
        <v>3880</v>
      </c>
      <c r="L60" s="31">
        <v>3813.2</v>
      </c>
      <c r="M60" s="31">
        <v>3.51187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289.14999999999998</v>
      </c>
      <c r="D61" s="40">
        <v>288.38333333333333</v>
      </c>
      <c r="E61" s="40">
        <v>286.86666666666667</v>
      </c>
      <c r="F61" s="40">
        <v>284.58333333333337</v>
      </c>
      <c r="G61" s="40">
        <v>283.06666666666672</v>
      </c>
      <c r="H61" s="40">
        <v>290.66666666666663</v>
      </c>
      <c r="I61" s="40">
        <v>292.18333333333328</v>
      </c>
      <c r="J61" s="40">
        <v>294.46666666666658</v>
      </c>
      <c r="K61" s="31">
        <v>289.89999999999998</v>
      </c>
      <c r="L61" s="31">
        <v>286.10000000000002</v>
      </c>
      <c r="M61" s="31">
        <v>3.90055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1150.2</v>
      </c>
      <c r="D62" s="40">
        <v>1159.2166666666667</v>
      </c>
      <c r="E62" s="40">
        <v>1135.9833333333333</v>
      </c>
      <c r="F62" s="40">
        <v>1121.7666666666667</v>
      </c>
      <c r="G62" s="40">
        <v>1098.5333333333333</v>
      </c>
      <c r="H62" s="40">
        <v>1173.4333333333334</v>
      </c>
      <c r="I62" s="40">
        <v>1196.666666666667</v>
      </c>
      <c r="J62" s="40">
        <v>1210.8833333333334</v>
      </c>
      <c r="K62" s="31">
        <v>1182.45</v>
      </c>
      <c r="L62" s="31">
        <v>1145</v>
      </c>
      <c r="M62" s="31">
        <v>1.06925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6200.5</v>
      </c>
      <c r="D63" s="40">
        <v>6218.1500000000005</v>
      </c>
      <c r="E63" s="40">
        <v>6152.3500000000013</v>
      </c>
      <c r="F63" s="40">
        <v>6104.2000000000007</v>
      </c>
      <c r="G63" s="40">
        <v>6038.4000000000015</v>
      </c>
      <c r="H63" s="40">
        <v>6266.3000000000011</v>
      </c>
      <c r="I63" s="40">
        <v>6332.1</v>
      </c>
      <c r="J63" s="40">
        <v>6380.2500000000009</v>
      </c>
      <c r="K63" s="31">
        <v>6283.95</v>
      </c>
      <c r="L63" s="31">
        <v>6170</v>
      </c>
      <c r="M63" s="31">
        <v>10.12435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14125.15</v>
      </c>
      <c r="D64" s="40">
        <v>14202.549999999997</v>
      </c>
      <c r="E64" s="40">
        <v>14005.149999999994</v>
      </c>
      <c r="F64" s="40">
        <v>13885.149999999996</v>
      </c>
      <c r="G64" s="40">
        <v>13687.749999999993</v>
      </c>
      <c r="H64" s="40">
        <v>14322.549999999996</v>
      </c>
      <c r="I64" s="40">
        <v>14519.95</v>
      </c>
      <c r="J64" s="40">
        <v>14639.949999999997</v>
      </c>
      <c r="K64" s="31">
        <v>14399.95</v>
      </c>
      <c r="L64" s="31">
        <v>14082.55</v>
      </c>
      <c r="M64" s="31">
        <v>2.6470899999999999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3992.1</v>
      </c>
      <c r="D65" s="40">
        <v>4012.8833333333337</v>
      </c>
      <c r="E65" s="40">
        <v>3945.7666666666673</v>
      </c>
      <c r="F65" s="40">
        <v>3899.4333333333338</v>
      </c>
      <c r="G65" s="40">
        <v>3832.3166666666675</v>
      </c>
      <c r="H65" s="40">
        <v>4059.2166666666672</v>
      </c>
      <c r="I65" s="40">
        <v>4126.333333333333</v>
      </c>
      <c r="J65" s="40">
        <v>4172.666666666667</v>
      </c>
      <c r="K65" s="31">
        <v>4080</v>
      </c>
      <c r="L65" s="31">
        <v>3966.55</v>
      </c>
      <c r="M65" s="31">
        <v>0.34942000000000001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3318.25</v>
      </c>
      <c r="D66" s="40">
        <v>3297.4166666666665</v>
      </c>
      <c r="E66" s="40">
        <v>3253.833333333333</v>
      </c>
      <c r="F66" s="40">
        <v>3189.4166666666665</v>
      </c>
      <c r="G66" s="40">
        <v>3145.833333333333</v>
      </c>
      <c r="H66" s="40">
        <v>3361.833333333333</v>
      </c>
      <c r="I66" s="40">
        <v>3405.4166666666661</v>
      </c>
      <c r="J66" s="40">
        <v>3469.833333333333</v>
      </c>
      <c r="K66" s="31">
        <v>3341</v>
      </c>
      <c r="L66" s="31">
        <v>3233</v>
      </c>
      <c r="M66" s="31">
        <v>1.09334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2499.4</v>
      </c>
      <c r="D67" s="40">
        <v>2471.0833333333335</v>
      </c>
      <c r="E67" s="40">
        <v>2414.6166666666668</v>
      </c>
      <c r="F67" s="40">
        <v>2329.8333333333335</v>
      </c>
      <c r="G67" s="40">
        <v>2273.3666666666668</v>
      </c>
      <c r="H67" s="40">
        <v>2555.8666666666668</v>
      </c>
      <c r="I67" s="40">
        <v>2612.333333333333</v>
      </c>
      <c r="J67" s="40">
        <v>2697.1166666666668</v>
      </c>
      <c r="K67" s="31">
        <v>2527.5500000000002</v>
      </c>
      <c r="L67" s="31">
        <v>2386.3000000000002</v>
      </c>
      <c r="M67" s="31">
        <v>14.19956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135.94999999999999</v>
      </c>
      <c r="D68" s="40">
        <v>136.26666666666665</v>
      </c>
      <c r="E68" s="40">
        <v>135.2833333333333</v>
      </c>
      <c r="F68" s="40">
        <v>134.61666666666665</v>
      </c>
      <c r="G68" s="40">
        <v>133.6333333333333</v>
      </c>
      <c r="H68" s="40">
        <v>136.93333333333331</v>
      </c>
      <c r="I68" s="40">
        <v>137.91666666666666</v>
      </c>
      <c r="J68" s="40">
        <v>138.58333333333331</v>
      </c>
      <c r="K68" s="31">
        <v>137.25</v>
      </c>
      <c r="L68" s="31">
        <v>135.6</v>
      </c>
      <c r="M68" s="31">
        <v>2.0566900000000001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367.35</v>
      </c>
      <c r="D69" s="40">
        <v>372.2833333333333</v>
      </c>
      <c r="E69" s="40">
        <v>360.06666666666661</v>
      </c>
      <c r="F69" s="40">
        <v>352.7833333333333</v>
      </c>
      <c r="G69" s="40">
        <v>340.56666666666661</v>
      </c>
      <c r="H69" s="40">
        <v>379.56666666666661</v>
      </c>
      <c r="I69" s="40">
        <v>391.7833333333333</v>
      </c>
      <c r="J69" s="40">
        <v>399.06666666666661</v>
      </c>
      <c r="K69" s="31">
        <v>384.5</v>
      </c>
      <c r="L69" s="31">
        <v>365</v>
      </c>
      <c r="M69" s="31">
        <v>16.054349999999999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299.55</v>
      </c>
      <c r="D70" s="40">
        <v>300.53333333333336</v>
      </c>
      <c r="E70" s="40">
        <v>293.26666666666671</v>
      </c>
      <c r="F70" s="40">
        <v>286.98333333333335</v>
      </c>
      <c r="G70" s="40">
        <v>279.7166666666667</v>
      </c>
      <c r="H70" s="40">
        <v>306.81666666666672</v>
      </c>
      <c r="I70" s="40">
        <v>314.08333333333337</v>
      </c>
      <c r="J70" s="40">
        <v>320.36666666666673</v>
      </c>
      <c r="K70" s="31">
        <v>307.8</v>
      </c>
      <c r="L70" s="31">
        <v>294.25</v>
      </c>
      <c r="M70" s="31">
        <v>173.83253999999999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80.75</v>
      </c>
      <c r="D71" s="40">
        <v>80.933333333333337</v>
      </c>
      <c r="E71" s="40">
        <v>80.116666666666674</v>
      </c>
      <c r="F71" s="40">
        <v>79.483333333333334</v>
      </c>
      <c r="G71" s="40">
        <v>78.666666666666671</v>
      </c>
      <c r="H71" s="40">
        <v>81.566666666666677</v>
      </c>
      <c r="I71" s="40">
        <v>82.38333333333334</v>
      </c>
      <c r="J71" s="40">
        <v>83.01666666666668</v>
      </c>
      <c r="K71" s="31">
        <v>81.75</v>
      </c>
      <c r="L71" s="31">
        <v>80.3</v>
      </c>
      <c r="M71" s="31">
        <v>175.36888999999999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74.2</v>
      </c>
      <c r="D72" s="40">
        <v>74.7</v>
      </c>
      <c r="E72" s="40">
        <v>73.100000000000009</v>
      </c>
      <c r="F72" s="40">
        <v>72</v>
      </c>
      <c r="G72" s="40">
        <v>70.400000000000006</v>
      </c>
      <c r="H72" s="40">
        <v>75.800000000000011</v>
      </c>
      <c r="I72" s="40">
        <v>77.400000000000006</v>
      </c>
      <c r="J72" s="40">
        <v>78.500000000000014</v>
      </c>
      <c r="K72" s="31">
        <v>76.3</v>
      </c>
      <c r="L72" s="31">
        <v>73.599999999999994</v>
      </c>
      <c r="M72" s="31">
        <v>44.792200000000001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21.75</v>
      </c>
      <c r="D73" s="40">
        <v>21.849999999999998</v>
      </c>
      <c r="E73" s="40">
        <v>20.899999999999995</v>
      </c>
      <c r="F73" s="40">
        <v>20.049999999999997</v>
      </c>
      <c r="G73" s="40">
        <v>19.099999999999994</v>
      </c>
      <c r="H73" s="40">
        <v>22.699999999999996</v>
      </c>
      <c r="I73" s="40">
        <v>23.65</v>
      </c>
      <c r="J73" s="40">
        <v>24.499999999999996</v>
      </c>
      <c r="K73" s="31">
        <v>22.8</v>
      </c>
      <c r="L73" s="31">
        <v>21</v>
      </c>
      <c r="M73" s="31">
        <v>63.70391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1681.7</v>
      </c>
      <c r="D74" s="40">
        <v>1667.8666666666668</v>
      </c>
      <c r="E74" s="40">
        <v>1636.3833333333337</v>
      </c>
      <c r="F74" s="40">
        <v>1591.0666666666668</v>
      </c>
      <c r="G74" s="40">
        <v>1559.5833333333337</v>
      </c>
      <c r="H74" s="40">
        <v>1713.1833333333336</v>
      </c>
      <c r="I74" s="40">
        <v>1744.6666666666667</v>
      </c>
      <c r="J74" s="40">
        <v>1789.9833333333336</v>
      </c>
      <c r="K74" s="31">
        <v>1699.35</v>
      </c>
      <c r="L74" s="31">
        <v>1622.55</v>
      </c>
      <c r="M74" s="31">
        <v>7.6122899999999998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5780.2</v>
      </c>
      <c r="D75" s="40">
        <v>5800.416666666667</v>
      </c>
      <c r="E75" s="40">
        <v>5749.7833333333338</v>
      </c>
      <c r="F75" s="40">
        <v>5719.3666666666668</v>
      </c>
      <c r="G75" s="40">
        <v>5668.7333333333336</v>
      </c>
      <c r="H75" s="40">
        <v>5830.8333333333339</v>
      </c>
      <c r="I75" s="40">
        <v>5881.4666666666672</v>
      </c>
      <c r="J75" s="40">
        <v>5911.8833333333341</v>
      </c>
      <c r="K75" s="31">
        <v>5851.05</v>
      </c>
      <c r="L75" s="31">
        <v>5770</v>
      </c>
      <c r="M75" s="31">
        <v>5.0250000000000003E-2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841.05</v>
      </c>
      <c r="D76" s="40">
        <v>842.88333333333321</v>
      </c>
      <c r="E76" s="40">
        <v>836.46666666666647</v>
      </c>
      <c r="F76" s="40">
        <v>831.88333333333321</v>
      </c>
      <c r="G76" s="40">
        <v>825.46666666666647</v>
      </c>
      <c r="H76" s="40">
        <v>847.46666666666647</v>
      </c>
      <c r="I76" s="40">
        <v>853.88333333333321</v>
      </c>
      <c r="J76" s="40">
        <v>858.46666666666647</v>
      </c>
      <c r="K76" s="31">
        <v>849.3</v>
      </c>
      <c r="L76" s="31">
        <v>838.3</v>
      </c>
      <c r="M76" s="31">
        <v>7.0322199999999997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416.05</v>
      </c>
      <c r="D77" s="40">
        <v>417.75</v>
      </c>
      <c r="E77" s="40">
        <v>406.3</v>
      </c>
      <c r="F77" s="40">
        <v>396.55</v>
      </c>
      <c r="G77" s="40">
        <v>385.1</v>
      </c>
      <c r="H77" s="40">
        <v>427.5</v>
      </c>
      <c r="I77" s="40">
        <v>438.95000000000005</v>
      </c>
      <c r="J77" s="40">
        <v>448.7</v>
      </c>
      <c r="K77" s="31">
        <v>429.2</v>
      </c>
      <c r="L77" s="31">
        <v>408</v>
      </c>
      <c r="M77" s="31">
        <v>6.1815800000000003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183.8</v>
      </c>
      <c r="D78" s="40">
        <v>184.75</v>
      </c>
      <c r="E78" s="40">
        <v>182.5</v>
      </c>
      <c r="F78" s="40">
        <v>181.2</v>
      </c>
      <c r="G78" s="40">
        <v>178.95</v>
      </c>
      <c r="H78" s="40">
        <v>186.05</v>
      </c>
      <c r="I78" s="40">
        <v>188.3</v>
      </c>
      <c r="J78" s="40">
        <v>189.60000000000002</v>
      </c>
      <c r="K78" s="31">
        <v>187</v>
      </c>
      <c r="L78" s="31">
        <v>183.45</v>
      </c>
      <c r="M78" s="31">
        <v>70.280680000000004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785.3</v>
      </c>
      <c r="D79" s="40">
        <v>781.1</v>
      </c>
      <c r="E79" s="40">
        <v>775.2</v>
      </c>
      <c r="F79" s="40">
        <v>765.1</v>
      </c>
      <c r="G79" s="40">
        <v>759.2</v>
      </c>
      <c r="H79" s="40">
        <v>791.2</v>
      </c>
      <c r="I79" s="40">
        <v>797.09999999999991</v>
      </c>
      <c r="J79" s="40">
        <v>807.2</v>
      </c>
      <c r="K79" s="31">
        <v>787</v>
      </c>
      <c r="L79" s="31">
        <v>771</v>
      </c>
      <c r="M79" s="31">
        <v>13.60852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59.85</v>
      </c>
      <c r="D80" s="40">
        <v>59.449999999999996</v>
      </c>
      <c r="E80" s="40">
        <v>57.54999999999999</v>
      </c>
      <c r="F80" s="40">
        <v>55.249999999999993</v>
      </c>
      <c r="G80" s="40">
        <v>53.349999999999987</v>
      </c>
      <c r="H80" s="40">
        <v>61.749999999999993</v>
      </c>
      <c r="I80" s="40">
        <v>63.65</v>
      </c>
      <c r="J80" s="40">
        <v>65.949999999999989</v>
      </c>
      <c r="K80" s="31">
        <v>61.35</v>
      </c>
      <c r="L80" s="31">
        <v>57.15</v>
      </c>
      <c r="M80" s="31">
        <v>738.99617000000001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457.8</v>
      </c>
      <c r="D81" s="40">
        <v>454.73333333333335</v>
      </c>
      <c r="E81" s="40">
        <v>449.56666666666672</v>
      </c>
      <c r="F81" s="40">
        <v>441.33333333333337</v>
      </c>
      <c r="G81" s="40">
        <v>436.16666666666674</v>
      </c>
      <c r="H81" s="40">
        <v>462.9666666666667</v>
      </c>
      <c r="I81" s="40">
        <v>468.13333333333333</v>
      </c>
      <c r="J81" s="40">
        <v>476.36666666666667</v>
      </c>
      <c r="K81" s="31">
        <v>459.9</v>
      </c>
      <c r="L81" s="31">
        <v>446.5</v>
      </c>
      <c r="M81" s="31">
        <v>49.828400000000002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13644.3</v>
      </c>
      <c r="D82" s="40">
        <v>13624.766666666668</v>
      </c>
      <c r="E82" s="40">
        <v>13460.533333333336</v>
      </c>
      <c r="F82" s="40">
        <v>13276.766666666668</v>
      </c>
      <c r="G82" s="40">
        <v>13112.533333333336</v>
      </c>
      <c r="H82" s="40">
        <v>13808.533333333336</v>
      </c>
      <c r="I82" s="40">
        <v>13972.76666666667</v>
      </c>
      <c r="J82" s="40">
        <v>14156.533333333336</v>
      </c>
      <c r="K82" s="31">
        <v>13789</v>
      </c>
      <c r="L82" s="31">
        <v>13441</v>
      </c>
      <c r="M82" s="31">
        <v>2.5590000000000002E-2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565.15</v>
      </c>
      <c r="D83" s="40">
        <v>565.0333333333333</v>
      </c>
      <c r="E83" s="40">
        <v>560.11666666666656</v>
      </c>
      <c r="F83" s="40">
        <v>555.08333333333326</v>
      </c>
      <c r="G83" s="40">
        <v>550.16666666666652</v>
      </c>
      <c r="H83" s="40">
        <v>570.06666666666661</v>
      </c>
      <c r="I83" s="40">
        <v>574.98333333333335</v>
      </c>
      <c r="J83" s="40">
        <v>580.01666666666665</v>
      </c>
      <c r="K83" s="31">
        <v>569.95000000000005</v>
      </c>
      <c r="L83" s="31">
        <v>560</v>
      </c>
      <c r="M83" s="31">
        <v>62.548639999999999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390</v>
      </c>
      <c r="D84" s="40">
        <v>389.41666666666669</v>
      </c>
      <c r="E84" s="40">
        <v>387.03333333333336</v>
      </c>
      <c r="F84" s="40">
        <v>384.06666666666666</v>
      </c>
      <c r="G84" s="40">
        <v>381.68333333333334</v>
      </c>
      <c r="H84" s="40">
        <v>392.38333333333338</v>
      </c>
      <c r="I84" s="40">
        <v>394.76666666666671</v>
      </c>
      <c r="J84" s="40">
        <v>397.73333333333341</v>
      </c>
      <c r="K84" s="31">
        <v>391.8</v>
      </c>
      <c r="L84" s="31">
        <v>386.45</v>
      </c>
      <c r="M84" s="31">
        <v>24.192240000000002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1482.55</v>
      </c>
      <c r="D85" s="40">
        <v>1491.2166666666665</v>
      </c>
      <c r="E85" s="40">
        <v>1464.4333333333329</v>
      </c>
      <c r="F85" s="40">
        <v>1446.3166666666664</v>
      </c>
      <c r="G85" s="40">
        <v>1419.5333333333328</v>
      </c>
      <c r="H85" s="40">
        <v>1509.333333333333</v>
      </c>
      <c r="I85" s="40">
        <v>1536.1166666666663</v>
      </c>
      <c r="J85" s="40">
        <v>1554.2333333333331</v>
      </c>
      <c r="K85" s="31">
        <v>1518</v>
      </c>
      <c r="L85" s="31">
        <v>1473.1</v>
      </c>
      <c r="M85" s="31">
        <v>2.3092899999999998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397.2</v>
      </c>
      <c r="D86" s="40">
        <v>399.76666666666671</v>
      </c>
      <c r="E86" s="40">
        <v>393.53333333333342</v>
      </c>
      <c r="F86" s="40">
        <v>389.86666666666673</v>
      </c>
      <c r="G86" s="40">
        <v>383.63333333333344</v>
      </c>
      <c r="H86" s="40">
        <v>403.43333333333339</v>
      </c>
      <c r="I86" s="40">
        <v>409.66666666666663</v>
      </c>
      <c r="J86" s="40">
        <v>413.33333333333337</v>
      </c>
      <c r="K86" s="31">
        <v>406</v>
      </c>
      <c r="L86" s="31">
        <v>396.1</v>
      </c>
      <c r="M86" s="31">
        <v>11.750080000000001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126.5</v>
      </c>
      <c r="D87" s="40">
        <v>123.7</v>
      </c>
      <c r="E87" s="40">
        <v>118.95000000000002</v>
      </c>
      <c r="F87" s="40">
        <v>111.40000000000002</v>
      </c>
      <c r="G87" s="40">
        <v>106.65000000000003</v>
      </c>
      <c r="H87" s="40">
        <v>131.25</v>
      </c>
      <c r="I87" s="40">
        <v>135.99999999999997</v>
      </c>
      <c r="J87" s="40">
        <v>143.54999999999998</v>
      </c>
      <c r="K87" s="31">
        <v>128.44999999999999</v>
      </c>
      <c r="L87" s="31">
        <v>116.15</v>
      </c>
      <c r="M87" s="31">
        <v>124.61472999999999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5447.65</v>
      </c>
      <c r="D88" s="40">
        <v>5422.25</v>
      </c>
      <c r="E88" s="40">
        <v>5364.5</v>
      </c>
      <c r="F88" s="40">
        <v>5281.35</v>
      </c>
      <c r="G88" s="40">
        <v>5223.6000000000004</v>
      </c>
      <c r="H88" s="40">
        <v>5505.4</v>
      </c>
      <c r="I88" s="40">
        <v>5563.15</v>
      </c>
      <c r="J88" s="40">
        <v>5646.2999999999993</v>
      </c>
      <c r="K88" s="31">
        <v>5480</v>
      </c>
      <c r="L88" s="31">
        <v>5339.1</v>
      </c>
      <c r="M88" s="31">
        <v>0.38427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846.4</v>
      </c>
      <c r="D89" s="40">
        <v>845.26666666666677</v>
      </c>
      <c r="E89" s="40">
        <v>838.93333333333351</v>
      </c>
      <c r="F89" s="40">
        <v>831.4666666666667</v>
      </c>
      <c r="G89" s="40">
        <v>825.13333333333344</v>
      </c>
      <c r="H89" s="40">
        <v>852.73333333333358</v>
      </c>
      <c r="I89" s="40">
        <v>859.06666666666683</v>
      </c>
      <c r="J89" s="40">
        <v>866.53333333333364</v>
      </c>
      <c r="K89" s="31">
        <v>851.6</v>
      </c>
      <c r="L89" s="31">
        <v>837.8</v>
      </c>
      <c r="M89" s="31">
        <v>0.44336999999999999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1246.45</v>
      </c>
      <c r="D90" s="40">
        <v>1249.3</v>
      </c>
      <c r="E90" s="40">
        <v>1238.1499999999999</v>
      </c>
      <c r="F90" s="40">
        <v>1229.8499999999999</v>
      </c>
      <c r="G90" s="40">
        <v>1218.6999999999998</v>
      </c>
      <c r="H90" s="40">
        <v>1257.5999999999999</v>
      </c>
      <c r="I90" s="40">
        <v>1268.75</v>
      </c>
      <c r="J90" s="40">
        <v>1277.05</v>
      </c>
      <c r="K90" s="31">
        <v>1260.45</v>
      </c>
      <c r="L90" s="31">
        <v>1241</v>
      </c>
      <c r="M90" s="31">
        <v>0.63524999999999998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15300.1</v>
      </c>
      <c r="D91" s="40">
        <v>15217.4</v>
      </c>
      <c r="E91" s="40">
        <v>15087.8</v>
      </c>
      <c r="F91" s="40">
        <v>14875.5</v>
      </c>
      <c r="G91" s="40">
        <v>14745.9</v>
      </c>
      <c r="H91" s="40">
        <v>15429.699999999999</v>
      </c>
      <c r="I91" s="40">
        <v>15559.300000000001</v>
      </c>
      <c r="J91" s="40">
        <v>15771.599999999999</v>
      </c>
      <c r="K91" s="31">
        <v>15347</v>
      </c>
      <c r="L91" s="31">
        <v>15005.1</v>
      </c>
      <c r="M91" s="31">
        <v>0.43686000000000003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334.25</v>
      </c>
      <c r="D92" s="40">
        <v>332.34999999999997</v>
      </c>
      <c r="E92" s="40">
        <v>322.69999999999993</v>
      </c>
      <c r="F92" s="40">
        <v>311.14999999999998</v>
      </c>
      <c r="G92" s="40">
        <v>301.49999999999994</v>
      </c>
      <c r="H92" s="40">
        <v>343.89999999999992</v>
      </c>
      <c r="I92" s="40">
        <v>353.5499999999999</v>
      </c>
      <c r="J92" s="40">
        <v>365.09999999999991</v>
      </c>
      <c r="K92" s="31">
        <v>342</v>
      </c>
      <c r="L92" s="31">
        <v>320.8</v>
      </c>
      <c r="M92" s="31">
        <v>15.63984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3504.65</v>
      </c>
      <c r="D93" s="40">
        <v>3495.5666666666671</v>
      </c>
      <c r="E93" s="40">
        <v>3449.1333333333341</v>
      </c>
      <c r="F93" s="40">
        <v>3393.6166666666672</v>
      </c>
      <c r="G93" s="40">
        <v>3347.1833333333343</v>
      </c>
      <c r="H93" s="40">
        <v>3551.0833333333339</v>
      </c>
      <c r="I93" s="40">
        <v>3597.5166666666673</v>
      </c>
      <c r="J93" s="40">
        <v>3653.0333333333338</v>
      </c>
      <c r="K93" s="31">
        <v>3542</v>
      </c>
      <c r="L93" s="31">
        <v>3440.05</v>
      </c>
      <c r="M93" s="31">
        <v>18.875800000000002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185.85</v>
      </c>
      <c r="D94" s="40">
        <v>185.48333333333335</v>
      </c>
      <c r="E94" s="40">
        <v>181.3666666666667</v>
      </c>
      <c r="F94" s="40">
        <v>176.88333333333335</v>
      </c>
      <c r="G94" s="40">
        <v>172.76666666666671</v>
      </c>
      <c r="H94" s="40">
        <v>189.9666666666667</v>
      </c>
      <c r="I94" s="40">
        <v>194.08333333333337</v>
      </c>
      <c r="J94" s="40">
        <v>198.56666666666669</v>
      </c>
      <c r="K94" s="31">
        <v>189.6</v>
      </c>
      <c r="L94" s="31">
        <v>181</v>
      </c>
      <c r="M94" s="31">
        <v>65.190039999999996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428.85</v>
      </c>
      <c r="D95" s="40">
        <v>432.28333333333336</v>
      </c>
      <c r="E95" s="40">
        <v>422.76666666666671</v>
      </c>
      <c r="F95" s="40">
        <v>416.68333333333334</v>
      </c>
      <c r="G95" s="40">
        <v>407.16666666666669</v>
      </c>
      <c r="H95" s="40">
        <v>438.36666666666673</v>
      </c>
      <c r="I95" s="40">
        <v>447.88333333333338</v>
      </c>
      <c r="J95" s="40">
        <v>453.96666666666675</v>
      </c>
      <c r="K95" s="31">
        <v>441.8</v>
      </c>
      <c r="L95" s="31">
        <v>426.2</v>
      </c>
      <c r="M95" s="31">
        <v>7.4511000000000003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823.05</v>
      </c>
      <c r="D96" s="40">
        <v>832.35</v>
      </c>
      <c r="E96" s="40">
        <v>811.7</v>
      </c>
      <c r="F96" s="40">
        <v>800.35</v>
      </c>
      <c r="G96" s="40">
        <v>779.7</v>
      </c>
      <c r="H96" s="40">
        <v>843.7</v>
      </c>
      <c r="I96" s="40">
        <v>864.34999999999991</v>
      </c>
      <c r="J96" s="40">
        <v>875.7</v>
      </c>
      <c r="K96" s="31">
        <v>853</v>
      </c>
      <c r="L96" s="31">
        <v>821</v>
      </c>
      <c r="M96" s="31">
        <v>5.69292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2996.8</v>
      </c>
      <c r="D97" s="40">
        <v>2940.7333333333336</v>
      </c>
      <c r="E97" s="40">
        <v>2861.2666666666673</v>
      </c>
      <c r="F97" s="40">
        <v>2725.7333333333336</v>
      </c>
      <c r="G97" s="40">
        <v>2646.2666666666673</v>
      </c>
      <c r="H97" s="40">
        <v>3076.2666666666673</v>
      </c>
      <c r="I97" s="40">
        <v>3155.7333333333336</v>
      </c>
      <c r="J97" s="40">
        <v>3291.2666666666673</v>
      </c>
      <c r="K97" s="31">
        <v>3020.2</v>
      </c>
      <c r="L97" s="31">
        <v>2805.2</v>
      </c>
      <c r="M97" s="31">
        <v>2.0917500000000002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343.6</v>
      </c>
      <c r="D98" s="40">
        <v>346.66666666666669</v>
      </c>
      <c r="E98" s="40">
        <v>339.13333333333338</v>
      </c>
      <c r="F98" s="40">
        <v>334.66666666666669</v>
      </c>
      <c r="G98" s="40">
        <v>327.13333333333338</v>
      </c>
      <c r="H98" s="40">
        <v>351.13333333333338</v>
      </c>
      <c r="I98" s="40">
        <v>358.66666666666669</v>
      </c>
      <c r="J98" s="40">
        <v>363.13333333333338</v>
      </c>
      <c r="K98" s="31">
        <v>354.2</v>
      </c>
      <c r="L98" s="31">
        <v>342.2</v>
      </c>
      <c r="M98" s="31">
        <v>2.2667899999999999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591.85</v>
      </c>
      <c r="D99" s="40">
        <v>590.11666666666667</v>
      </c>
      <c r="E99" s="40">
        <v>586.48333333333335</v>
      </c>
      <c r="F99" s="40">
        <v>581.11666666666667</v>
      </c>
      <c r="G99" s="40">
        <v>577.48333333333335</v>
      </c>
      <c r="H99" s="40">
        <v>595.48333333333335</v>
      </c>
      <c r="I99" s="40">
        <v>599.11666666666679</v>
      </c>
      <c r="J99" s="40">
        <v>604.48333333333335</v>
      </c>
      <c r="K99" s="31">
        <v>593.75</v>
      </c>
      <c r="L99" s="31">
        <v>584.75</v>
      </c>
      <c r="M99" s="31">
        <v>13.080909999999999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554.65</v>
      </c>
      <c r="D100" s="40">
        <v>553.70000000000005</v>
      </c>
      <c r="E100" s="40">
        <v>541.40000000000009</v>
      </c>
      <c r="F100" s="40">
        <v>528.15000000000009</v>
      </c>
      <c r="G100" s="40">
        <v>515.85000000000014</v>
      </c>
      <c r="H100" s="40">
        <v>566.95000000000005</v>
      </c>
      <c r="I100" s="40">
        <v>579.25</v>
      </c>
      <c r="J100" s="40">
        <v>592.5</v>
      </c>
      <c r="K100" s="31">
        <v>566</v>
      </c>
      <c r="L100" s="31">
        <v>540.45000000000005</v>
      </c>
      <c r="M100" s="31">
        <v>7.3770699999999998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155.6</v>
      </c>
      <c r="D101" s="40">
        <v>155.83333333333334</v>
      </c>
      <c r="E101" s="40">
        <v>153.91666666666669</v>
      </c>
      <c r="F101" s="40">
        <v>152.23333333333335</v>
      </c>
      <c r="G101" s="40">
        <v>150.31666666666669</v>
      </c>
      <c r="H101" s="40">
        <v>157.51666666666668</v>
      </c>
      <c r="I101" s="40">
        <v>159.43333333333337</v>
      </c>
      <c r="J101" s="40">
        <v>161.11666666666667</v>
      </c>
      <c r="K101" s="31">
        <v>157.75</v>
      </c>
      <c r="L101" s="31">
        <v>154.15</v>
      </c>
      <c r="M101" s="31">
        <v>151.42755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895.75</v>
      </c>
      <c r="D102" s="40">
        <v>900.23333333333323</v>
      </c>
      <c r="E102" s="40">
        <v>881.51666666666642</v>
      </c>
      <c r="F102" s="40">
        <v>867.28333333333319</v>
      </c>
      <c r="G102" s="40">
        <v>848.56666666666638</v>
      </c>
      <c r="H102" s="40">
        <v>914.46666666666647</v>
      </c>
      <c r="I102" s="40">
        <v>933.18333333333339</v>
      </c>
      <c r="J102" s="40">
        <v>947.41666666666652</v>
      </c>
      <c r="K102" s="31">
        <v>918.95</v>
      </c>
      <c r="L102" s="31">
        <v>886</v>
      </c>
      <c r="M102" s="31">
        <v>4.4641200000000003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543.95000000000005</v>
      </c>
      <c r="D103" s="40">
        <v>540.29999999999995</v>
      </c>
      <c r="E103" s="40">
        <v>531.69999999999993</v>
      </c>
      <c r="F103" s="40">
        <v>519.44999999999993</v>
      </c>
      <c r="G103" s="40">
        <v>510.84999999999991</v>
      </c>
      <c r="H103" s="40">
        <v>552.54999999999995</v>
      </c>
      <c r="I103" s="40">
        <v>561.14999999999986</v>
      </c>
      <c r="J103" s="40">
        <v>573.4</v>
      </c>
      <c r="K103" s="31">
        <v>548.9</v>
      </c>
      <c r="L103" s="31">
        <v>528.04999999999995</v>
      </c>
      <c r="M103" s="31">
        <v>0.55876999999999999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708</v>
      </c>
      <c r="D104" s="40">
        <v>712.2166666666667</v>
      </c>
      <c r="E104" s="40">
        <v>674.53333333333342</v>
      </c>
      <c r="F104" s="40">
        <v>641.06666666666672</v>
      </c>
      <c r="G104" s="40">
        <v>603.38333333333344</v>
      </c>
      <c r="H104" s="40">
        <v>745.68333333333339</v>
      </c>
      <c r="I104" s="40">
        <v>783.36666666666679</v>
      </c>
      <c r="J104" s="40">
        <v>816.83333333333337</v>
      </c>
      <c r="K104" s="31">
        <v>749.9</v>
      </c>
      <c r="L104" s="31">
        <v>678.75</v>
      </c>
      <c r="M104" s="31">
        <v>28.96245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138.15</v>
      </c>
      <c r="D105" s="40">
        <v>138.78333333333333</v>
      </c>
      <c r="E105" s="40">
        <v>137.36666666666667</v>
      </c>
      <c r="F105" s="40">
        <v>136.58333333333334</v>
      </c>
      <c r="G105" s="40">
        <v>135.16666666666669</v>
      </c>
      <c r="H105" s="40">
        <v>139.56666666666666</v>
      </c>
      <c r="I105" s="40">
        <v>140.98333333333335</v>
      </c>
      <c r="J105" s="40">
        <v>141.76666666666665</v>
      </c>
      <c r="K105" s="31">
        <v>140.19999999999999</v>
      </c>
      <c r="L105" s="31">
        <v>138</v>
      </c>
      <c r="M105" s="31">
        <v>10.82877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1367.15</v>
      </c>
      <c r="D106" s="40">
        <v>1369.6499999999999</v>
      </c>
      <c r="E106" s="40">
        <v>1359.4999999999998</v>
      </c>
      <c r="F106" s="40">
        <v>1351.85</v>
      </c>
      <c r="G106" s="40">
        <v>1341.6999999999998</v>
      </c>
      <c r="H106" s="40">
        <v>1377.2999999999997</v>
      </c>
      <c r="I106" s="40">
        <v>1387.4499999999998</v>
      </c>
      <c r="J106" s="40">
        <v>1395.0999999999997</v>
      </c>
      <c r="K106" s="31">
        <v>1379.8</v>
      </c>
      <c r="L106" s="31">
        <v>1362</v>
      </c>
      <c r="M106" s="31">
        <v>1.8783399999999999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23.75</v>
      </c>
      <c r="D107" s="40">
        <v>23.900000000000002</v>
      </c>
      <c r="E107" s="40">
        <v>23.200000000000003</v>
      </c>
      <c r="F107" s="40">
        <v>22.650000000000002</v>
      </c>
      <c r="G107" s="40">
        <v>21.950000000000003</v>
      </c>
      <c r="H107" s="40">
        <v>24.450000000000003</v>
      </c>
      <c r="I107" s="40">
        <v>25.15</v>
      </c>
      <c r="J107" s="40">
        <v>25.700000000000003</v>
      </c>
      <c r="K107" s="31">
        <v>24.6</v>
      </c>
      <c r="L107" s="31">
        <v>23.35</v>
      </c>
      <c r="M107" s="31">
        <v>92.994399999999999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1398</v>
      </c>
      <c r="D108" s="40">
        <v>1383.6666666666667</v>
      </c>
      <c r="E108" s="40">
        <v>1369.3333333333335</v>
      </c>
      <c r="F108" s="40">
        <v>1340.6666666666667</v>
      </c>
      <c r="G108" s="40">
        <v>1326.3333333333335</v>
      </c>
      <c r="H108" s="40">
        <v>1412.3333333333335</v>
      </c>
      <c r="I108" s="40">
        <v>1426.666666666667</v>
      </c>
      <c r="J108" s="40">
        <v>1455.3333333333335</v>
      </c>
      <c r="K108" s="31">
        <v>1398</v>
      </c>
      <c r="L108" s="31">
        <v>1355</v>
      </c>
      <c r="M108" s="31">
        <v>4.0946199999999999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432.15</v>
      </c>
      <c r="D109" s="40">
        <v>430.13333333333338</v>
      </c>
      <c r="E109" s="40">
        <v>426.26666666666677</v>
      </c>
      <c r="F109" s="40">
        <v>420.38333333333338</v>
      </c>
      <c r="G109" s="40">
        <v>416.51666666666677</v>
      </c>
      <c r="H109" s="40">
        <v>436.01666666666677</v>
      </c>
      <c r="I109" s="40">
        <v>439.88333333333344</v>
      </c>
      <c r="J109" s="40">
        <v>445.76666666666677</v>
      </c>
      <c r="K109" s="31">
        <v>434</v>
      </c>
      <c r="L109" s="31">
        <v>424.25</v>
      </c>
      <c r="M109" s="31">
        <v>0.99748000000000003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822.6</v>
      </c>
      <c r="D110" s="40">
        <v>817.48333333333346</v>
      </c>
      <c r="E110" s="40">
        <v>800.26666666666688</v>
      </c>
      <c r="F110" s="40">
        <v>777.93333333333339</v>
      </c>
      <c r="G110" s="40">
        <v>760.71666666666681</v>
      </c>
      <c r="H110" s="40">
        <v>839.81666666666695</v>
      </c>
      <c r="I110" s="40">
        <v>857.03333333333342</v>
      </c>
      <c r="J110" s="40">
        <v>879.36666666666702</v>
      </c>
      <c r="K110" s="31">
        <v>834.7</v>
      </c>
      <c r="L110" s="31">
        <v>795.15</v>
      </c>
      <c r="M110" s="31">
        <v>21.538730000000001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4567.1000000000004</v>
      </c>
      <c r="D111" s="40">
        <v>4556.666666666667</v>
      </c>
      <c r="E111" s="40">
        <v>4493.3333333333339</v>
      </c>
      <c r="F111" s="40">
        <v>4419.5666666666666</v>
      </c>
      <c r="G111" s="40">
        <v>4356.2333333333336</v>
      </c>
      <c r="H111" s="40">
        <v>4630.4333333333343</v>
      </c>
      <c r="I111" s="40">
        <v>4693.7666666666682</v>
      </c>
      <c r="J111" s="40">
        <v>4767.5333333333347</v>
      </c>
      <c r="K111" s="31">
        <v>4620</v>
      </c>
      <c r="L111" s="31">
        <v>4482.8999999999996</v>
      </c>
      <c r="M111" s="31">
        <v>0.58331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176.8</v>
      </c>
      <c r="D112" s="40">
        <v>177.6</v>
      </c>
      <c r="E112" s="40">
        <v>174.7</v>
      </c>
      <c r="F112" s="40">
        <v>172.6</v>
      </c>
      <c r="G112" s="40">
        <v>169.7</v>
      </c>
      <c r="H112" s="40">
        <v>179.7</v>
      </c>
      <c r="I112" s="40">
        <v>182.60000000000002</v>
      </c>
      <c r="J112" s="40">
        <v>184.7</v>
      </c>
      <c r="K112" s="31">
        <v>180.5</v>
      </c>
      <c r="L112" s="31">
        <v>175.5</v>
      </c>
      <c r="M112" s="31">
        <v>1.07284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310.25</v>
      </c>
      <c r="D113" s="40">
        <v>310.33333333333331</v>
      </c>
      <c r="E113" s="40">
        <v>307.01666666666665</v>
      </c>
      <c r="F113" s="40">
        <v>303.78333333333336</v>
      </c>
      <c r="G113" s="40">
        <v>300.4666666666667</v>
      </c>
      <c r="H113" s="40">
        <v>313.56666666666661</v>
      </c>
      <c r="I113" s="40">
        <v>316.88333333333333</v>
      </c>
      <c r="J113" s="40">
        <v>320.11666666666656</v>
      </c>
      <c r="K113" s="31">
        <v>313.64999999999998</v>
      </c>
      <c r="L113" s="31">
        <v>307.10000000000002</v>
      </c>
      <c r="M113" s="31">
        <v>15.35139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652.25</v>
      </c>
      <c r="D114" s="40">
        <v>656.38333333333333</v>
      </c>
      <c r="E114" s="40">
        <v>640.9666666666667</v>
      </c>
      <c r="F114" s="40">
        <v>629.68333333333339</v>
      </c>
      <c r="G114" s="40">
        <v>614.26666666666677</v>
      </c>
      <c r="H114" s="40">
        <v>667.66666666666663</v>
      </c>
      <c r="I114" s="40">
        <v>683.08333333333337</v>
      </c>
      <c r="J114" s="40">
        <v>694.36666666666656</v>
      </c>
      <c r="K114" s="31">
        <v>671.8</v>
      </c>
      <c r="L114" s="31">
        <v>645.1</v>
      </c>
      <c r="M114" s="31">
        <v>1.5824199999999999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526.45000000000005</v>
      </c>
      <c r="D115" s="40">
        <v>508.45</v>
      </c>
      <c r="E115" s="40">
        <v>488</v>
      </c>
      <c r="F115" s="40">
        <v>449.55</v>
      </c>
      <c r="G115" s="40">
        <v>429.1</v>
      </c>
      <c r="H115" s="40">
        <v>546.9</v>
      </c>
      <c r="I115" s="40">
        <v>567.34999999999991</v>
      </c>
      <c r="J115" s="40">
        <v>605.79999999999995</v>
      </c>
      <c r="K115" s="31">
        <v>528.9</v>
      </c>
      <c r="L115" s="31">
        <v>470</v>
      </c>
      <c r="M115" s="31">
        <v>159.93335999999999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921.05</v>
      </c>
      <c r="D116" s="40">
        <v>922.68333333333339</v>
      </c>
      <c r="E116" s="40">
        <v>911.76666666666677</v>
      </c>
      <c r="F116" s="40">
        <v>902.48333333333335</v>
      </c>
      <c r="G116" s="40">
        <v>891.56666666666672</v>
      </c>
      <c r="H116" s="40">
        <v>931.96666666666681</v>
      </c>
      <c r="I116" s="40">
        <v>942.88333333333333</v>
      </c>
      <c r="J116" s="40">
        <v>952.16666666666686</v>
      </c>
      <c r="K116" s="31">
        <v>933.6</v>
      </c>
      <c r="L116" s="31">
        <v>913.4</v>
      </c>
      <c r="M116" s="31">
        <v>29.816299999999998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151.30000000000001</v>
      </c>
      <c r="D117" s="40">
        <v>152.03333333333333</v>
      </c>
      <c r="E117" s="40">
        <v>149.96666666666667</v>
      </c>
      <c r="F117" s="40">
        <v>148.63333333333333</v>
      </c>
      <c r="G117" s="40">
        <v>146.56666666666666</v>
      </c>
      <c r="H117" s="40">
        <v>153.36666666666667</v>
      </c>
      <c r="I117" s="40">
        <v>155.43333333333334</v>
      </c>
      <c r="J117" s="40">
        <v>156.76666666666668</v>
      </c>
      <c r="K117" s="31">
        <v>154.1</v>
      </c>
      <c r="L117" s="31">
        <v>150.69999999999999</v>
      </c>
      <c r="M117" s="31">
        <v>16.07938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143.9</v>
      </c>
      <c r="D118" s="40">
        <v>143.96666666666667</v>
      </c>
      <c r="E118" s="40">
        <v>143.03333333333333</v>
      </c>
      <c r="F118" s="40">
        <v>142.16666666666666</v>
      </c>
      <c r="G118" s="40">
        <v>141.23333333333332</v>
      </c>
      <c r="H118" s="40">
        <v>144.83333333333334</v>
      </c>
      <c r="I118" s="40">
        <v>145.76666666666668</v>
      </c>
      <c r="J118" s="40">
        <v>146.63333333333335</v>
      </c>
      <c r="K118" s="31">
        <v>144.9</v>
      </c>
      <c r="L118" s="31">
        <v>143.1</v>
      </c>
      <c r="M118" s="31">
        <v>61.641970000000001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374.7</v>
      </c>
      <c r="D119" s="40">
        <v>376.4666666666667</v>
      </c>
      <c r="E119" s="40">
        <v>372.23333333333341</v>
      </c>
      <c r="F119" s="40">
        <v>369.76666666666671</v>
      </c>
      <c r="G119" s="40">
        <v>365.53333333333342</v>
      </c>
      <c r="H119" s="40">
        <v>378.93333333333339</v>
      </c>
      <c r="I119" s="40">
        <v>383.16666666666674</v>
      </c>
      <c r="J119" s="40">
        <v>385.63333333333338</v>
      </c>
      <c r="K119" s="31">
        <v>380.7</v>
      </c>
      <c r="L119" s="31">
        <v>374</v>
      </c>
      <c r="M119" s="31">
        <v>1.8183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5142.1000000000004</v>
      </c>
      <c r="D120" s="40">
        <v>5140.05</v>
      </c>
      <c r="E120" s="40">
        <v>5092.1000000000004</v>
      </c>
      <c r="F120" s="40">
        <v>5042.1000000000004</v>
      </c>
      <c r="G120" s="40">
        <v>4994.1500000000005</v>
      </c>
      <c r="H120" s="40">
        <v>5190.05</v>
      </c>
      <c r="I120" s="40">
        <v>5237.9999999999991</v>
      </c>
      <c r="J120" s="40">
        <v>5288</v>
      </c>
      <c r="K120" s="31">
        <v>5188</v>
      </c>
      <c r="L120" s="31">
        <v>5090.05</v>
      </c>
      <c r="M120" s="31">
        <v>2.0706799999999999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1677.85</v>
      </c>
      <c r="D121" s="40">
        <v>1689.95</v>
      </c>
      <c r="E121" s="40">
        <v>1663.9</v>
      </c>
      <c r="F121" s="40">
        <v>1649.95</v>
      </c>
      <c r="G121" s="40">
        <v>1623.9</v>
      </c>
      <c r="H121" s="40">
        <v>1703.9</v>
      </c>
      <c r="I121" s="40">
        <v>1729.9499999999998</v>
      </c>
      <c r="J121" s="40">
        <v>1743.9</v>
      </c>
      <c r="K121" s="31">
        <v>1716</v>
      </c>
      <c r="L121" s="31">
        <v>1676</v>
      </c>
      <c r="M121" s="31">
        <v>6.6204200000000002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3497.35</v>
      </c>
      <c r="D122" s="40">
        <v>3458.35</v>
      </c>
      <c r="E122" s="40">
        <v>3389</v>
      </c>
      <c r="F122" s="40">
        <v>3280.65</v>
      </c>
      <c r="G122" s="40">
        <v>3211.3</v>
      </c>
      <c r="H122" s="40">
        <v>3566.7</v>
      </c>
      <c r="I122" s="40">
        <v>3636.0499999999993</v>
      </c>
      <c r="J122" s="40">
        <v>3744.3999999999996</v>
      </c>
      <c r="K122" s="31">
        <v>3527.7</v>
      </c>
      <c r="L122" s="31">
        <v>3350</v>
      </c>
      <c r="M122" s="31">
        <v>4.5074800000000002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691.3</v>
      </c>
      <c r="D123" s="40">
        <v>679.98333333333323</v>
      </c>
      <c r="E123" s="40">
        <v>665.81666666666649</v>
      </c>
      <c r="F123" s="40">
        <v>640.33333333333326</v>
      </c>
      <c r="G123" s="40">
        <v>626.16666666666652</v>
      </c>
      <c r="H123" s="40">
        <v>705.46666666666647</v>
      </c>
      <c r="I123" s="40">
        <v>719.63333333333321</v>
      </c>
      <c r="J123" s="40">
        <v>745.11666666666645</v>
      </c>
      <c r="K123" s="31">
        <v>694.15</v>
      </c>
      <c r="L123" s="31">
        <v>654.5</v>
      </c>
      <c r="M123" s="31">
        <v>56.544049999999999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913.8</v>
      </c>
      <c r="D124" s="40">
        <v>916.81666666666661</v>
      </c>
      <c r="E124" s="40">
        <v>903.83333333333326</v>
      </c>
      <c r="F124" s="40">
        <v>893.86666666666667</v>
      </c>
      <c r="G124" s="40">
        <v>880.88333333333333</v>
      </c>
      <c r="H124" s="40">
        <v>926.78333333333319</v>
      </c>
      <c r="I124" s="40">
        <v>939.76666666666654</v>
      </c>
      <c r="J124" s="40">
        <v>949.73333333333312</v>
      </c>
      <c r="K124" s="31">
        <v>929.8</v>
      </c>
      <c r="L124" s="31">
        <v>906.85</v>
      </c>
      <c r="M124" s="31">
        <v>7.7035900000000002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655.55</v>
      </c>
      <c r="D125" s="40">
        <v>658.43333333333339</v>
      </c>
      <c r="E125" s="40">
        <v>648.76666666666677</v>
      </c>
      <c r="F125" s="40">
        <v>641.98333333333335</v>
      </c>
      <c r="G125" s="40">
        <v>632.31666666666672</v>
      </c>
      <c r="H125" s="40">
        <v>665.21666666666681</v>
      </c>
      <c r="I125" s="40">
        <v>674.88333333333333</v>
      </c>
      <c r="J125" s="40">
        <v>681.66666666666686</v>
      </c>
      <c r="K125" s="31">
        <v>668.1</v>
      </c>
      <c r="L125" s="31">
        <v>651.65</v>
      </c>
      <c r="M125" s="31">
        <v>0.46706999999999999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489.75</v>
      </c>
      <c r="D126" s="40">
        <v>489.65000000000003</v>
      </c>
      <c r="E126" s="40">
        <v>483.60000000000008</v>
      </c>
      <c r="F126" s="40">
        <v>477.45000000000005</v>
      </c>
      <c r="G126" s="40">
        <v>471.40000000000009</v>
      </c>
      <c r="H126" s="40">
        <v>495.80000000000007</v>
      </c>
      <c r="I126" s="40">
        <v>501.85</v>
      </c>
      <c r="J126" s="40">
        <v>508.00000000000006</v>
      </c>
      <c r="K126" s="31">
        <v>495.7</v>
      </c>
      <c r="L126" s="31">
        <v>483.5</v>
      </c>
      <c r="M126" s="31">
        <v>17.4924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860.45</v>
      </c>
      <c r="D127" s="40">
        <v>861.55000000000007</v>
      </c>
      <c r="E127" s="40">
        <v>851.85000000000014</v>
      </c>
      <c r="F127" s="40">
        <v>843.25000000000011</v>
      </c>
      <c r="G127" s="40">
        <v>833.55000000000018</v>
      </c>
      <c r="H127" s="40">
        <v>870.15000000000009</v>
      </c>
      <c r="I127" s="40">
        <v>879.85000000000014</v>
      </c>
      <c r="J127" s="40">
        <v>888.45</v>
      </c>
      <c r="K127" s="31">
        <v>871.25</v>
      </c>
      <c r="L127" s="31">
        <v>852.95</v>
      </c>
      <c r="M127" s="31">
        <v>4.8239200000000002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990</v>
      </c>
      <c r="D128" s="40">
        <v>990.33333333333337</v>
      </c>
      <c r="E128" s="40">
        <v>984.66666666666674</v>
      </c>
      <c r="F128" s="40">
        <v>979.33333333333337</v>
      </c>
      <c r="G128" s="40">
        <v>973.66666666666674</v>
      </c>
      <c r="H128" s="40">
        <v>995.66666666666674</v>
      </c>
      <c r="I128" s="40">
        <v>1001.3333333333335</v>
      </c>
      <c r="J128" s="40">
        <v>1006.6666666666667</v>
      </c>
      <c r="K128" s="31">
        <v>996</v>
      </c>
      <c r="L128" s="31">
        <v>985</v>
      </c>
      <c r="M128" s="31">
        <v>1.2049700000000001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103.95</v>
      </c>
      <c r="D129" s="40">
        <v>104.48333333333333</v>
      </c>
      <c r="E129" s="40">
        <v>102.96666666666667</v>
      </c>
      <c r="F129" s="40">
        <v>101.98333333333333</v>
      </c>
      <c r="G129" s="40">
        <v>100.46666666666667</v>
      </c>
      <c r="H129" s="40">
        <v>105.46666666666667</v>
      </c>
      <c r="I129" s="40">
        <v>106.98333333333335</v>
      </c>
      <c r="J129" s="40">
        <v>107.96666666666667</v>
      </c>
      <c r="K129" s="31">
        <v>106</v>
      </c>
      <c r="L129" s="31">
        <v>103.5</v>
      </c>
      <c r="M129" s="31">
        <v>5.6126500000000004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933.45</v>
      </c>
      <c r="D130" s="40">
        <v>929.80000000000007</v>
      </c>
      <c r="E130" s="40">
        <v>913.60000000000014</v>
      </c>
      <c r="F130" s="40">
        <v>893.75000000000011</v>
      </c>
      <c r="G130" s="40">
        <v>877.55000000000018</v>
      </c>
      <c r="H130" s="40">
        <v>949.65000000000009</v>
      </c>
      <c r="I130" s="40">
        <v>965.85000000000014</v>
      </c>
      <c r="J130" s="40">
        <v>985.7</v>
      </c>
      <c r="K130" s="31">
        <v>946</v>
      </c>
      <c r="L130" s="31">
        <v>909.95</v>
      </c>
      <c r="M130" s="31">
        <v>0.91849999999999998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351.85</v>
      </c>
      <c r="D131" s="40">
        <v>348.23333333333335</v>
      </c>
      <c r="E131" s="40">
        <v>341.56666666666672</v>
      </c>
      <c r="F131" s="40">
        <v>331.28333333333336</v>
      </c>
      <c r="G131" s="40">
        <v>324.61666666666673</v>
      </c>
      <c r="H131" s="40">
        <v>358.51666666666671</v>
      </c>
      <c r="I131" s="40">
        <v>365.18333333333334</v>
      </c>
      <c r="J131" s="40">
        <v>375.4666666666667</v>
      </c>
      <c r="K131" s="31">
        <v>354.9</v>
      </c>
      <c r="L131" s="31">
        <v>337.95</v>
      </c>
      <c r="M131" s="31">
        <v>206.1463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599.04999999999995</v>
      </c>
      <c r="D132" s="40">
        <v>600.69999999999993</v>
      </c>
      <c r="E132" s="40">
        <v>592.39999999999986</v>
      </c>
      <c r="F132" s="40">
        <v>585.74999999999989</v>
      </c>
      <c r="G132" s="40">
        <v>577.44999999999982</v>
      </c>
      <c r="H132" s="40">
        <v>607.34999999999991</v>
      </c>
      <c r="I132" s="40">
        <v>615.64999999999986</v>
      </c>
      <c r="J132" s="40">
        <v>622.29999999999995</v>
      </c>
      <c r="K132" s="31">
        <v>609</v>
      </c>
      <c r="L132" s="31">
        <v>594.04999999999995</v>
      </c>
      <c r="M132" s="31">
        <v>57.884120000000003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2161.4499999999998</v>
      </c>
      <c r="D133" s="40">
        <v>2136.1</v>
      </c>
      <c r="E133" s="40">
        <v>2090.35</v>
      </c>
      <c r="F133" s="40">
        <v>2019.25</v>
      </c>
      <c r="G133" s="40">
        <v>1973.5</v>
      </c>
      <c r="H133" s="40">
        <v>2207.1999999999998</v>
      </c>
      <c r="I133" s="40">
        <v>2252.9499999999998</v>
      </c>
      <c r="J133" s="40">
        <v>2324.0499999999997</v>
      </c>
      <c r="K133" s="31">
        <v>2181.85</v>
      </c>
      <c r="L133" s="31">
        <v>2065</v>
      </c>
      <c r="M133" s="31">
        <v>8.0058399999999992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2061.3000000000002</v>
      </c>
      <c r="D134" s="40">
        <v>2063.35</v>
      </c>
      <c r="E134" s="40">
        <v>2033</v>
      </c>
      <c r="F134" s="40">
        <v>2004.7</v>
      </c>
      <c r="G134" s="40">
        <v>1974.3500000000001</v>
      </c>
      <c r="H134" s="40">
        <v>2091.6499999999996</v>
      </c>
      <c r="I134" s="40">
        <v>2121.9999999999991</v>
      </c>
      <c r="J134" s="40">
        <v>2150.2999999999997</v>
      </c>
      <c r="K134" s="31">
        <v>2093.6999999999998</v>
      </c>
      <c r="L134" s="31">
        <v>2035.05</v>
      </c>
      <c r="M134" s="31">
        <v>16.927029999999998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179.5</v>
      </c>
      <c r="D135" s="40">
        <v>180.83333333333334</v>
      </c>
      <c r="E135" s="40">
        <v>176.86666666666667</v>
      </c>
      <c r="F135" s="40">
        <v>174.23333333333332</v>
      </c>
      <c r="G135" s="40">
        <v>170.26666666666665</v>
      </c>
      <c r="H135" s="40">
        <v>183.4666666666667</v>
      </c>
      <c r="I135" s="40">
        <v>187.43333333333334</v>
      </c>
      <c r="J135" s="40">
        <v>190.06666666666672</v>
      </c>
      <c r="K135" s="31">
        <v>184.8</v>
      </c>
      <c r="L135" s="31">
        <v>178.2</v>
      </c>
      <c r="M135" s="31">
        <v>12.59985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234.15</v>
      </c>
      <c r="D136" s="40">
        <v>234.20000000000002</v>
      </c>
      <c r="E136" s="40">
        <v>229.95000000000005</v>
      </c>
      <c r="F136" s="40">
        <v>225.75000000000003</v>
      </c>
      <c r="G136" s="40">
        <v>221.50000000000006</v>
      </c>
      <c r="H136" s="40">
        <v>238.40000000000003</v>
      </c>
      <c r="I136" s="40">
        <v>242.64999999999998</v>
      </c>
      <c r="J136" s="40">
        <v>246.85000000000002</v>
      </c>
      <c r="K136" s="31">
        <v>238.45</v>
      </c>
      <c r="L136" s="31">
        <v>230</v>
      </c>
      <c r="M136" s="31">
        <v>18.098500000000001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927.7</v>
      </c>
      <c r="D137" s="40">
        <v>933.7166666666667</v>
      </c>
      <c r="E137" s="40">
        <v>906.83333333333337</v>
      </c>
      <c r="F137" s="40">
        <v>885.9666666666667</v>
      </c>
      <c r="G137" s="40">
        <v>859.08333333333337</v>
      </c>
      <c r="H137" s="40">
        <v>954.58333333333337</v>
      </c>
      <c r="I137" s="40">
        <v>981.46666666666658</v>
      </c>
      <c r="J137" s="40">
        <v>1002.3333333333334</v>
      </c>
      <c r="K137" s="31">
        <v>960.6</v>
      </c>
      <c r="L137" s="31">
        <v>912.85</v>
      </c>
      <c r="M137" s="31">
        <v>1.2558100000000001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561</v>
      </c>
      <c r="D138" s="40">
        <v>562.7833333333333</v>
      </c>
      <c r="E138" s="40">
        <v>557.31666666666661</v>
      </c>
      <c r="F138" s="40">
        <v>553.63333333333333</v>
      </c>
      <c r="G138" s="40">
        <v>548.16666666666663</v>
      </c>
      <c r="H138" s="40">
        <v>566.46666666666658</v>
      </c>
      <c r="I138" s="40">
        <v>571.93333333333328</v>
      </c>
      <c r="J138" s="40">
        <v>575.61666666666656</v>
      </c>
      <c r="K138" s="31">
        <v>568.25</v>
      </c>
      <c r="L138" s="31">
        <v>559.1</v>
      </c>
      <c r="M138" s="31">
        <v>1.2206600000000001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14.05</v>
      </c>
      <c r="D139" s="40">
        <v>14.116666666666667</v>
      </c>
      <c r="E139" s="40">
        <v>13.933333333333334</v>
      </c>
      <c r="F139" s="40">
        <v>13.816666666666666</v>
      </c>
      <c r="G139" s="40">
        <v>13.633333333333333</v>
      </c>
      <c r="H139" s="40">
        <v>14.233333333333334</v>
      </c>
      <c r="I139" s="40">
        <v>14.416666666666668</v>
      </c>
      <c r="J139" s="40">
        <v>14.533333333333335</v>
      </c>
      <c r="K139" s="31">
        <v>14.3</v>
      </c>
      <c r="L139" s="31">
        <v>14</v>
      </c>
      <c r="M139" s="31">
        <v>22.36805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210.1</v>
      </c>
      <c r="D140" s="40">
        <v>211.16666666666666</v>
      </c>
      <c r="E140" s="40">
        <v>207.93333333333331</v>
      </c>
      <c r="F140" s="40">
        <v>205.76666666666665</v>
      </c>
      <c r="G140" s="40">
        <v>202.5333333333333</v>
      </c>
      <c r="H140" s="40">
        <v>213.33333333333331</v>
      </c>
      <c r="I140" s="40">
        <v>216.56666666666666</v>
      </c>
      <c r="J140" s="40">
        <v>218.73333333333332</v>
      </c>
      <c r="K140" s="31">
        <v>214.4</v>
      </c>
      <c r="L140" s="31">
        <v>209</v>
      </c>
      <c r="M140" s="31">
        <v>3.8977499999999998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4928.95</v>
      </c>
      <c r="D141" s="40">
        <v>4928.2</v>
      </c>
      <c r="E141" s="40">
        <v>4894.25</v>
      </c>
      <c r="F141" s="40">
        <v>4859.55</v>
      </c>
      <c r="G141" s="40">
        <v>4825.6000000000004</v>
      </c>
      <c r="H141" s="40">
        <v>4962.8999999999996</v>
      </c>
      <c r="I141" s="40">
        <v>4996.8499999999985</v>
      </c>
      <c r="J141" s="40">
        <v>5031.5499999999993</v>
      </c>
      <c r="K141" s="31">
        <v>4962.1499999999996</v>
      </c>
      <c r="L141" s="31">
        <v>4893.5</v>
      </c>
      <c r="M141" s="31">
        <v>3.5923099999999999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4348.6000000000004</v>
      </c>
      <c r="D142" s="40">
        <v>4340.1333333333332</v>
      </c>
      <c r="E142" s="40">
        <v>4313.0666666666666</v>
      </c>
      <c r="F142" s="40">
        <v>4277.5333333333338</v>
      </c>
      <c r="G142" s="40">
        <v>4250.4666666666672</v>
      </c>
      <c r="H142" s="40">
        <v>4375.6666666666661</v>
      </c>
      <c r="I142" s="40">
        <v>4402.7333333333318</v>
      </c>
      <c r="J142" s="40">
        <v>4438.2666666666655</v>
      </c>
      <c r="K142" s="31">
        <v>4367.2</v>
      </c>
      <c r="L142" s="31">
        <v>4304.6000000000004</v>
      </c>
      <c r="M142" s="31">
        <v>1.54217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3718.6</v>
      </c>
      <c r="D143" s="40">
        <v>3689.9166666666665</v>
      </c>
      <c r="E143" s="40">
        <v>3599.833333333333</v>
      </c>
      <c r="F143" s="40">
        <v>3481.0666666666666</v>
      </c>
      <c r="G143" s="40">
        <v>3390.9833333333331</v>
      </c>
      <c r="H143" s="40">
        <v>3808.6833333333329</v>
      </c>
      <c r="I143" s="40">
        <v>3898.766666666666</v>
      </c>
      <c r="J143" s="40">
        <v>4017.5333333333328</v>
      </c>
      <c r="K143" s="31">
        <v>3780</v>
      </c>
      <c r="L143" s="31">
        <v>3571.15</v>
      </c>
      <c r="M143" s="31">
        <v>9.3147000000000002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4701.55</v>
      </c>
      <c r="D144" s="40">
        <v>4713.2166666666662</v>
      </c>
      <c r="E144" s="40">
        <v>4675.9333333333325</v>
      </c>
      <c r="F144" s="40">
        <v>4650.3166666666666</v>
      </c>
      <c r="G144" s="40">
        <v>4613.0333333333328</v>
      </c>
      <c r="H144" s="40">
        <v>4738.8333333333321</v>
      </c>
      <c r="I144" s="40">
        <v>4776.1166666666668</v>
      </c>
      <c r="J144" s="40">
        <v>4801.7333333333318</v>
      </c>
      <c r="K144" s="31">
        <v>4750.5</v>
      </c>
      <c r="L144" s="31">
        <v>4687.6000000000004</v>
      </c>
      <c r="M144" s="31">
        <v>7.5634600000000001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429.85</v>
      </c>
      <c r="D145" s="40">
        <v>432.93333333333334</v>
      </c>
      <c r="E145" s="40">
        <v>424.91666666666669</v>
      </c>
      <c r="F145" s="40">
        <v>419.98333333333335</v>
      </c>
      <c r="G145" s="40">
        <v>411.9666666666667</v>
      </c>
      <c r="H145" s="40">
        <v>437.86666666666667</v>
      </c>
      <c r="I145" s="40">
        <v>445.88333333333333</v>
      </c>
      <c r="J145" s="40">
        <v>450.81666666666666</v>
      </c>
      <c r="K145" s="31">
        <v>440.95</v>
      </c>
      <c r="L145" s="31">
        <v>428</v>
      </c>
      <c r="M145" s="31">
        <v>3.3271299999999999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111.25</v>
      </c>
      <c r="D146" s="40">
        <v>112.06666666666666</v>
      </c>
      <c r="E146" s="40">
        <v>110.18333333333332</v>
      </c>
      <c r="F146" s="40">
        <v>109.11666666666666</v>
      </c>
      <c r="G146" s="40">
        <v>107.23333333333332</v>
      </c>
      <c r="H146" s="40">
        <v>113.13333333333333</v>
      </c>
      <c r="I146" s="40">
        <v>115.01666666666665</v>
      </c>
      <c r="J146" s="40">
        <v>116.08333333333333</v>
      </c>
      <c r="K146" s="31">
        <v>113.95</v>
      </c>
      <c r="L146" s="31">
        <v>111</v>
      </c>
      <c r="M146" s="31">
        <v>2.9166099999999999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255.75</v>
      </c>
      <c r="D147" s="40">
        <v>254.91666666666666</v>
      </c>
      <c r="E147" s="40">
        <v>251.93333333333334</v>
      </c>
      <c r="F147" s="40">
        <v>248.11666666666667</v>
      </c>
      <c r="G147" s="40">
        <v>245.13333333333335</v>
      </c>
      <c r="H147" s="40">
        <v>258.73333333333335</v>
      </c>
      <c r="I147" s="40">
        <v>261.71666666666658</v>
      </c>
      <c r="J147" s="40">
        <v>265.5333333333333</v>
      </c>
      <c r="K147" s="31">
        <v>257.89999999999998</v>
      </c>
      <c r="L147" s="31">
        <v>251.1</v>
      </c>
      <c r="M147" s="31">
        <v>3.95513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96.2</v>
      </c>
      <c r="D148" s="40">
        <v>95.25</v>
      </c>
      <c r="E148" s="40">
        <v>94.2</v>
      </c>
      <c r="F148" s="40">
        <v>92.2</v>
      </c>
      <c r="G148" s="40">
        <v>91.15</v>
      </c>
      <c r="H148" s="40">
        <v>97.25</v>
      </c>
      <c r="I148" s="40">
        <v>98.300000000000011</v>
      </c>
      <c r="J148" s="40">
        <v>100.3</v>
      </c>
      <c r="K148" s="31">
        <v>96.3</v>
      </c>
      <c r="L148" s="31">
        <v>93.25</v>
      </c>
      <c r="M148" s="31">
        <v>95.691299999999998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2602.6</v>
      </c>
      <c r="D149" s="40">
        <v>2584.3000000000002</v>
      </c>
      <c r="E149" s="40">
        <v>2553.6000000000004</v>
      </c>
      <c r="F149" s="40">
        <v>2504.6000000000004</v>
      </c>
      <c r="G149" s="40">
        <v>2473.9000000000005</v>
      </c>
      <c r="H149" s="40">
        <v>2633.3</v>
      </c>
      <c r="I149" s="40">
        <v>2664</v>
      </c>
      <c r="J149" s="40">
        <v>2713</v>
      </c>
      <c r="K149" s="31">
        <v>2615</v>
      </c>
      <c r="L149" s="31">
        <v>2535.3000000000002</v>
      </c>
      <c r="M149" s="31">
        <v>6.9144399999999999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225</v>
      </c>
      <c r="D150" s="40">
        <v>223.76666666666665</v>
      </c>
      <c r="E150" s="40">
        <v>221.1333333333333</v>
      </c>
      <c r="F150" s="40">
        <v>217.26666666666665</v>
      </c>
      <c r="G150" s="40">
        <v>214.6333333333333</v>
      </c>
      <c r="H150" s="40">
        <v>227.6333333333333</v>
      </c>
      <c r="I150" s="40">
        <v>230.26666666666662</v>
      </c>
      <c r="J150" s="40">
        <v>234.1333333333333</v>
      </c>
      <c r="K150" s="31">
        <v>226.4</v>
      </c>
      <c r="L150" s="31">
        <v>219.9</v>
      </c>
      <c r="M150" s="31">
        <v>15.936680000000001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569.79999999999995</v>
      </c>
      <c r="D151" s="40">
        <v>568.29999999999995</v>
      </c>
      <c r="E151" s="40">
        <v>557.69999999999993</v>
      </c>
      <c r="F151" s="40">
        <v>545.6</v>
      </c>
      <c r="G151" s="40">
        <v>535</v>
      </c>
      <c r="H151" s="40">
        <v>580.39999999999986</v>
      </c>
      <c r="I151" s="40">
        <v>590.99999999999977</v>
      </c>
      <c r="J151" s="40">
        <v>603.0999999999998</v>
      </c>
      <c r="K151" s="31">
        <v>578.9</v>
      </c>
      <c r="L151" s="31">
        <v>556.20000000000005</v>
      </c>
      <c r="M151" s="31">
        <v>30.539380000000001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1755.5</v>
      </c>
      <c r="D152" s="40">
        <v>1773.4833333333333</v>
      </c>
      <c r="E152" s="40">
        <v>1717.0166666666667</v>
      </c>
      <c r="F152" s="40">
        <v>1678.5333333333333</v>
      </c>
      <c r="G152" s="40">
        <v>1622.0666666666666</v>
      </c>
      <c r="H152" s="40">
        <v>1811.9666666666667</v>
      </c>
      <c r="I152" s="40">
        <v>1868.4333333333334</v>
      </c>
      <c r="J152" s="40">
        <v>1906.9166666666667</v>
      </c>
      <c r="K152" s="31">
        <v>1829.95</v>
      </c>
      <c r="L152" s="31">
        <v>1735</v>
      </c>
      <c r="M152" s="31">
        <v>2.0602800000000001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74.599999999999994</v>
      </c>
      <c r="D153" s="40">
        <v>74.75</v>
      </c>
      <c r="E153" s="40">
        <v>73.75</v>
      </c>
      <c r="F153" s="40">
        <v>72.900000000000006</v>
      </c>
      <c r="G153" s="40">
        <v>71.900000000000006</v>
      </c>
      <c r="H153" s="40">
        <v>75.599999999999994</v>
      </c>
      <c r="I153" s="40">
        <v>76.599999999999994</v>
      </c>
      <c r="J153" s="40">
        <v>77.449999999999989</v>
      </c>
      <c r="K153" s="31">
        <v>75.75</v>
      </c>
      <c r="L153" s="31">
        <v>73.900000000000006</v>
      </c>
      <c r="M153" s="31">
        <v>14.061120000000001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126.45</v>
      </c>
      <c r="D154" s="40">
        <v>125.28333333333335</v>
      </c>
      <c r="E154" s="40">
        <v>123.41666666666669</v>
      </c>
      <c r="F154" s="40">
        <v>120.38333333333334</v>
      </c>
      <c r="G154" s="40">
        <v>118.51666666666668</v>
      </c>
      <c r="H154" s="40">
        <v>128.31666666666669</v>
      </c>
      <c r="I154" s="40">
        <v>130.18333333333334</v>
      </c>
      <c r="J154" s="40">
        <v>133.2166666666667</v>
      </c>
      <c r="K154" s="31">
        <v>127.15</v>
      </c>
      <c r="L154" s="31">
        <v>122.25</v>
      </c>
      <c r="M154" s="31">
        <v>23.484639999999999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779.15</v>
      </c>
      <c r="D155" s="40">
        <v>782.30000000000007</v>
      </c>
      <c r="E155" s="40">
        <v>761.85000000000014</v>
      </c>
      <c r="F155" s="40">
        <v>744.55000000000007</v>
      </c>
      <c r="G155" s="40">
        <v>724.10000000000014</v>
      </c>
      <c r="H155" s="40">
        <v>799.60000000000014</v>
      </c>
      <c r="I155" s="40">
        <v>820.05000000000018</v>
      </c>
      <c r="J155" s="40">
        <v>837.35000000000014</v>
      </c>
      <c r="K155" s="31">
        <v>802.75</v>
      </c>
      <c r="L155" s="31">
        <v>765</v>
      </c>
      <c r="M155" s="31">
        <v>1.93685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1200.25</v>
      </c>
      <c r="D156" s="40">
        <v>1187.5833333333333</v>
      </c>
      <c r="E156" s="40">
        <v>1170.3666666666666</v>
      </c>
      <c r="F156" s="40">
        <v>1140.4833333333333</v>
      </c>
      <c r="G156" s="40">
        <v>1123.2666666666667</v>
      </c>
      <c r="H156" s="40">
        <v>1217.4666666666665</v>
      </c>
      <c r="I156" s="40">
        <v>1234.6833333333332</v>
      </c>
      <c r="J156" s="40">
        <v>1264.5666666666664</v>
      </c>
      <c r="K156" s="31">
        <v>1204.8</v>
      </c>
      <c r="L156" s="31">
        <v>1157.7</v>
      </c>
      <c r="M156" s="31">
        <v>22.071079999999998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176</v>
      </c>
      <c r="D157" s="40">
        <v>177.35</v>
      </c>
      <c r="E157" s="40">
        <v>174.25</v>
      </c>
      <c r="F157" s="40">
        <v>172.5</v>
      </c>
      <c r="G157" s="40">
        <v>169.4</v>
      </c>
      <c r="H157" s="40">
        <v>179.1</v>
      </c>
      <c r="I157" s="40">
        <v>182.19999999999996</v>
      </c>
      <c r="J157" s="40">
        <v>183.95</v>
      </c>
      <c r="K157" s="31">
        <v>180.45</v>
      </c>
      <c r="L157" s="31">
        <v>175.6</v>
      </c>
      <c r="M157" s="31">
        <v>36.027850000000001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371.75</v>
      </c>
      <c r="D158" s="40">
        <v>373.7</v>
      </c>
      <c r="E158" s="40">
        <v>368.59999999999997</v>
      </c>
      <c r="F158" s="40">
        <v>365.45</v>
      </c>
      <c r="G158" s="40">
        <v>360.34999999999997</v>
      </c>
      <c r="H158" s="40">
        <v>376.84999999999997</v>
      </c>
      <c r="I158" s="40">
        <v>381.95</v>
      </c>
      <c r="J158" s="40">
        <v>385.09999999999997</v>
      </c>
      <c r="K158" s="31">
        <v>378.8</v>
      </c>
      <c r="L158" s="31">
        <v>370.55</v>
      </c>
      <c r="M158" s="31">
        <v>1.8060799999999999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86.55</v>
      </c>
      <c r="D159" s="40">
        <v>86.983333333333334</v>
      </c>
      <c r="E159" s="40">
        <v>85.866666666666674</v>
      </c>
      <c r="F159" s="40">
        <v>85.183333333333337</v>
      </c>
      <c r="G159" s="40">
        <v>84.066666666666677</v>
      </c>
      <c r="H159" s="40">
        <v>87.666666666666671</v>
      </c>
      <c r="I159" s="40">
        <v>88.783333333333317</v>
      </c>
      <c r="J159" s="40">
        <v>89.466666666666669</v>
      </c>
      <c r="K159" s="31">
        <v>88.1</v>
      </c>
      <c r="L159" s="31">
        <v>86.3</v>
      </c>
      <c r="M159" s="31">
        <v>105.64287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3006.3</v>
      </c>
      <c r="D160" s="40">
        <v>3007.1</v>
      </c>
      <c r="E160" s="40">
        <v>2976.2</v>
      </c>
      <c r="F160" s="40">
        <v>2946.1</v>
      </c>
      <c r="G160" s="40">
        <v>2915.2</v>
      </c>
      <c r="H160" s="40">
        <v>3037.2</v>
      </c>
      <c r="I160" s="40">
        <v>3068.1000000000004</v>
      </c>
      <c r="J160" s="40">
        <v>3098.2</v>
      </c>
      <c r="K160" s="31">
        <v>3038</v>
      </c>
      <c r="L160" s="31">
        <v>2977</v>
      </c>
      <c r="M160" s="31">
        <v>0.21118999999999999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527.29999999999995</v>
      </c>
      <c r="D161" s="40">
        <v>529.76666666666665</v>
      </c>
      <c r="E161" s="40">
        <v>519.5333333333333</v>
      </c>
      <c r="F161" s="40">
        <v>511.76666666666665</v>
      </c>
      <c r="G161" s="40">
        <v>501.5333333333333</v>
      </c>
      <c r="H161" s="40">
        <v>537.5333333333333</v>
      </c>
      <c r="I161" s="40">
        <v>547.76666666666665</v>
      </c>
      <c r="J161" s="40">
        <v>555.5333333333333</v>
      </c>
      <c r="K161" s="31">
        <v>540</v>
      </c>
      <c r="L161" s="31">
        <v>522</v>
      </c>
      <c r="M161" s="31">
        <v>4.4808599999999998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176.15</v>
      </c>
      <c r="D162" s="40">
        <v>176.26666666666665</v>
      </c>
      <c r="E162" s="40">
        <v>173.5333333333333</v>
      </c>
      <c r="F162" s="40">
        <v>170.91666666666666</v>
      </c>
      <c r="G162" s="40">
        <v>168.18333333333331</v>
      </c>
      <c r="H162" s="40">
        <v>178.8833333333333</v>
      </c>
      <c r="I162" s="40">
        <v>181.61666666666665</v>
      </c>
      <c r="J162" s="40">
        <v>184.23333333333329</v>
      </c>
      <c r="K162" s="31">
        <v>179</v>
      </c>
      <c r="L162" s="31">
        <v>173.65</v>
      </c>
      <c r="M162" s="31">
        <v>14.047499999999999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198.7</v>
      </c>
      <c r="D163" s="40">
        <v>198.23333333333335</v>
      </c>
      <c r="E163" s="40">
        <v>195.56666666666669</v>
      </c>
      <c r="F163" s="40">
        <v>192.43333333333334</v>
      </c>
      <c r="G163" s="40">
        <v>189.76666666666668</v>
      </c>
      <c r="H163" s="40">
        <v>201.3666666666667</v>
      </c>
      <c r="I163" s="40">
        <v>204.03333333333333</v>
      </c>
      <c r="J163" s="40">
        <v>207.16666666666671</v>
      </c>
      <c r="K163" s="31">
        <v>200.9</v>
      </c>
      <c r="L163" s="31">
        <v>195.1</v>
      </c>
      <c r="M163" s="31">
        <v>47.678150000000002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251.4</v>
      </c>
      <c r="D164" s="40">
        <v>251.45000000000002</v>
      </c>
      <c r="E164" s="40">
        <v>248.50000000000003</v>
      </c>
      <c r="F164" s="40">
        <v>245.60000000000002</v>
      </c>
      <c r="G164" s="40">
        <v>242.65000000000003</v>
      </c>
      <c r="H164" s="40">
        <v>254.35000000000002</v>
      </c>
      <c r="I164" s="40">
        <v>257.3</v>
      </c>
      <c r="J164" s="40">
        <v>260.20000000000005</v>
      </c>
      <c r="K164" s="31">
        <v>254.4</v>
      </c>
      <c r="L164" s="31">
        <v>248.55</v>
      </c>
      <c r="M164" s="31">
        <v>12.2051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9</v>
      </c>
      <c r="D165" s="40">
        <v>8.7833333333333332</v>
      </c>
      <c r="E165" s="40">
        <v>8.5166666666666657</v>
      </c>
      <c r="F165" s="40">
        <v>8.0333333333333332</v>
      </c>
      <c r="G165" s="40">
        <v>7.7666666666666657</v>
      </c>
      <c r="H165" s="40">
        <v>9.2666666666666657</v>
      </c>
      <c r="I165" s="40">
        <v>9.533333333333335</v>
      </c>
      <c r="J165" s="40">
        <v>10.016666666666666</v>
      </c>
      <c r="K165" s="31">
        <v>9.0500000000000007</v>
      </c>
      <c r="L165" s="31">
        <v>8.3000000000000007</v>
      </c>
      <c r="M165" s="31">
        <v>107.23536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62.3</v>
      </c>
      <c r="D166" s="40">
        <v>62.016666666666673</v>
      </c>
      <c r="E166" s="40">
        <v>61.333333333333343</v>
      </c>
      <c r="F166" s="40">
        <v>60.366666666666667</v>
      </c>
      <c r="G166" s="40">
        <v>59.683333333333337</v>
      </c>
      <c r="H166" s="40">
        <v>62.983333333333348</v>
      </c>
      <c r="I166" s="40">
        <v>63.666666666666671</v>
      </c>
      <c r="J166" s="40">
        <v>64.633333333333354</v>
      </c>
      <c r="K166" s="31">
        <v>62.7</v>
      </c>
      <c r="L166" s="31">
        <v>61.05</v>
      </c>
      <c r="M166" s="31">
        <v>15.0443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142.85</v>
      </c>
      <c r="D167" s="40">
        <v>141.83333333333334</v>
      </c>
      <c r="E167" s="40">
        <v>140.36666666666667</v>
      </c>
      <c r="F167" s="40">
        <v>137.88333333333333</v>
      </c>
      <c r="G167" s="40">
        <v>136.41666666666666</v>
      </c>
      <c r="H167" s="40">
        <v>144.31666666666669</v>
      </c>
      <c r="I167" s="40">
        <v>145.78333333333333</v>
      </c>
      <c r="J167" s="40">
        <v>148.26666666666671</v>
      </c>
      <c r="K167" s="31">
        <v>143.30000000000001</v>
      </c>
      <c r="L167" s="31">
        <v>139.35</v>
      </c>
      <c r="M167" s="31">
        <v>75.463539999999995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334.05</v>
      </c>
      <c r="D168" s="40">
        <v>335.63333333333333</v>
      </c>
      <c r="E168" s="40">
        <v>330.26666666666665</v>
      </c>
      <c r="F168" s="40">
        <v>326.48333333333335</v>
      </c>
      <c r="G168" s="40">
        <v>321.11666666666667</v>
      </c>
      <c r="H168" s="40">
        <v>339.41666666666663</v>
      </c>
      <c r="I168" s="40">
        <v>344.7833333333333</v>
      </c>
      <c r="J168" s="40">
        <v>348.56666666666661</v>
      </c>
      <c r="K168" s="31">
        <v>341</v>
      </c>
      <c r="L168" s="31">
        <v>331.85</v>
      </c>
      <c r="M168" s="31">
        <v>3.6954500000000001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4802.55</v>
      </c>
      <c r="D169" s="40">
        <v>4754.1833333333334</v>
      </c>
      <c r="E169" s="40">
        <v>4648.3666666666668</v>
      </c>
      <c r="F169" s="40">
        <v>4494.1833333333334</v>
      </c>
      <c r="G169" s="40">
        <v>4388.3666666666668</v>
      </c>
      <c r="H169" s="40">
        <v>4908.3666666666668</v>
      </c>
      <c r="I169" s="40">
        <v>5014.1833333333343</v>
      </c>
      <c r="J169" s="40">
        <v>5168.3666666666668</v>
      </c>
      <c r="K169" s="31">
        <v>4860</v>
      </c>
      <c r="L169" s="31">
        <v>4600</v>
      </c>
      <c r="M169" s="31">
        <v>1.29931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29</v>
      </c>
      <c r="D170" s="40">
        <v>28.95</v>
      </c>
      <c r="E170" s="40">
        <v>28.549999999999997</v>
      </c>
      <c r="F170" s="40">
        <v>28.099999999999998</v>
      </c>
      <c r="G170" s="40">
        <v>27.699999999999996</v>
      </c>
      <c r="H170" s="40">
        <v>29.4</v>
      </c>
      <c r="I170" s="40">
        <v>29.799999999999997</v>
      </c>
      <c r="J170" s="40">
        <v>30.25</v>
      </c>
      <c r="K170" s="31">
        <v>29.35</v>
      </c>
      <c r="L170" s="31">
        <v>28.5</v>
      </c>
      <c r="M170" s="31">
        <v>224.99225999999999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3159.15</v>
      </c>
      <c r="D171" s="40">
        <v>3166.0499999999997</v>
      </c>
      <c r="E171" s="40">
        <v>3118.0999999999995</v>
      </c>
      <c r="F171" s="40">
        <v>3077.0499999999997</v>
      </c>
      <c r="G171" s="40">
        <v>3029.0999999999995</v>
      </c>
      <c r="H171" s="40">
        <v>3207.0999999999995</v>
      </c>
      <c r="I171" s="40">
        <v>3255.0499999999993</v>
      </c>
      <c r="J171" s="40">
        <v>3296.0999999999995</v>
      </c>
      <c r="K171" s="31">
        <v>3214</v>
      </c>
      <c r="L171" s="31">
        <v>3125</v>
      </c>
      <c r="M171" s="31">
        <v>0.37701000000000001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197</v>
      </c>
      <c r="D172" s="40">
        <v>197.83333333333334</v>
      </c>
      <c r="E172" s="40">
        <v>195.66666666666669</v>
      </c>
      <c r="F172" s="40">
        <v>194.33333333333334</v>
      </c>
      <c r="G172" s="40">
        <v>192.16666666666669</v>
      </c>
      <c r="H172" s="40">
        <v>199.16666666666669</v>
      </c>
      <c r="I172" s="40">
        <v>201.33333333333337</v>
      </c>
      <c r="J172" s="40">
        <v>202.66666666666669</v>
      </c>
      <c r="K172" s="31">
        <v>200</v>
      </c>
      <c r="L172" s="31">
        <v>196.5</v>
      </c>
      <c r="M172" s="31">
        <v>1.72479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3458.15</v>
      </c>
      <c r="D173" s="40">
        <v>3464.5</v>
      </c>
      <c r="E173" s="40">
        <v>3424</v>
      </c>
      <c r="F173" s="40">
        <v>3389.85</v>
      </c>
      <c r="G173" s="40">
        <v>3349.35</v>
      </c>
      <c r="H173" s="40">
        <v>3498.65</v>
      </c>
      <c r="I173" s="40">
        <v>3539.15</v>
      </c>
      <c r="J173" s="40">
        <v>3573.3</v>
      </c>
      <c r="K173" s="31">
        <v>3505</v>
      </c>
      <c r="L173" s="31">
        <v>3430.35</v>
      </c>
      <c r="M173" s="31">
        <v>0.14591000000000001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178.45</v>
      </c>
      <c r="D174" s="40">
        <v>179.85</v>
      </c>
      <c r="E174" s="40">
        <v>176.7</v>
      </c>
      <c r="F174" s="40">
        <v>174.95</v>
      </c>
      <c r="G174" s="40">
        <v>171.79999999999998</v>
      </c>
      <c r="H174" s="40">
        <v>181.6</v>
      </c>
      <c r="I174" s="40">
        <v>184.75000000000003</v>
      </c>
      <c r="J174" s="40">
        <v>186.5</v>
      </c>
      <c r="K174" s="31">
        <v>183</v>
      </c>
      <c r="L174" s="31">
        <v>178.1</v>
      </c>
      <c r="M174" s="31">
        <v>4.2902500000000003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5987.75</v>
      </c>
      <c r="D175" s="40">
        <v>6009.583333333333</v>
      </c>
      <c r="E175" s="40">
        <v>5938.1666666666661</v>
      </c>
      <c r="F175" s="40">
        <v>5888.583333333333</v>
      </c>
      <c r="G175" s="40">
        <v>5817.1666666666661</v>
      </c>
      <c r="H175" s="40">
        <v>6059.1666666666661</v>
      </c>
      <c r="I175" s="40">
        <v>6130.5833333333321</v>
      </c>
      <c r="J175" s="40">
        <v>6180.1666666666661</v>
      </c>
      <c r="K175" s="31">
        <v>6081</v>
      </c>
      <c r="L175" s="31">
        <v>5960</v>
      </c>
      <c r="M175" s="31">
        <v>5.6610000000000001E-2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3948.8</v>
      </c>
      <c r="D176" s="40">
        <v>3946.6</v>
      </c>
      <c r="E176" s="40">
        <v>3882.2</v>
      </c>
      <c r="F176" s="40">
        <v>3815.6</v>
      </c>
      <c r="G176" s="40">
        <v>3751.2</v>
      </c>
      <c r="H176" s="40">
        <v>4013.2</v>
      </c>
      <c r="I176" s="40">
        <v>4077.6000000000004</v>
      </c>
      <c r="J176" s="40">
        <v>4144.2</v>
      </c>
      <c r="K176" s="31">
        <v>4011</v>
      </c>
      <c r="L176" s="31">
        <v>3880</v>
      </c>
      <c r="M176" s="31">
        <v>2.2902200000000001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1603.95</v>
      </c>
      <c r="D177" s="40">
        <v>1613.1499999999999</v>
      </c>
      <c r="E177" s="40">
        <v>1590.3499999999997</v>
      </c>
      <c r="F177" s="40">
        <v>1576.7499999999998</v>
      </c>
      <c r="G177" s="40">
        <v>1553.9499999999996</v>
      </c>
      <c r="H177" s="40">
        <v>1626.7499999999998</v>
      </c>
      <c r="I177" s="40">
        <v>1649.55</v>
      </c>
      <c r="J177" s="40">
        <v>1663.1499999999999</v>
      </c>
      <c r="K177" s="31">
        <v>1635.95</v>
      </c>
      <c r="L177" s="31">
        <v>1599.55</v>
      </c>
      <c r="M177" s="31">
        <v>0.3503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605.65</v>
      </c>
      <c r="D178" s="40">
        <v>607.70000000000005</v>
      </c>
      <c r="E178" s="40">
        <v>599.40000000000009</v>
      </c>
      <c r="F178" s="40">
        <v>593.15000000000009</v>
      </c>
      <c r="G178" s="40">
        <v>584.85000000000014</v>
      </c>
      <c r="H178" s="40">
        <v>613.95000000000005</v>
      </c>
      <c r="I178" s="40">
        <v>622.25</v>
      </c>
      <c r="J178" s="40">
        <v>628.5</v>
      </c>
      <c r="K178" s="31">
        <v>616</v>
      </c>
      <c r="L178" s="31">
        <v>601.45000000000005</v>
      </c>
      <c r="M178" s="31">
        <v>15.084099999999999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1042.4000000000001</v>
      </c>
      <c r="D179" s="40">
        <v>1039.3</v>
      </c>
      <c r="E179" s="40">
        <v>1026.0999999999999</v>
      </c>
      <c r="F179" s="40">
        <v>1009.8</v>
      </c>
      <c r="G179" s="40">
        <v>996.59999999999991</v>
      </c>
      <c r="H179" s="40">
        <v>1055.5999999999999</v>
      </c>
      <c r="I179" s="40">
        <v>1068.8000000000002</v>
      </c>
      <c r="J179" s="40">
        <v>1085.0999999999999</v>
      </c>
      <c r="K179" s="31">
        <v>1052.5</v>
      </c>
      <c r="L179" s="31">
        <v>1023</v>
      </c>
      <c r="M179" s="31">
        <v>0.40525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695.05</v>
      </c>
      <c r="D180" s="40">
        <v>702.19999999999993</v>
      </c>
      <c r="E180" s="40">
        <v>682.84999999999991</v>
      </c>
      <c r="F180" s="40">
        <v>670.65</v>
      </c>
      <c r="G180" s="40">
        <v>651.29999999999995</v>
      </c>
      <c r="H180" s="40">
        <v>714.39999999999986</v>
      </c>
      <c r="I180" s="40">
        <v>733.75</v>
      </c>
      <c r="J180" s="40">
        <v>745.94999999999982</v>
      </c>
      <c r="K180" s="31">
        <v>721.55</v>
      </c>
      <c r="L180" s="31">
        <v>690</v>
      </c>
      <c r="M180" s="31">
        <v>5.2856100000000001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992.35</v>
      </c>
      <c r="D181" s="40">
        <v>996.54999999999984</v>
      </c>
      <c r="E181" s="40">
        <v>985.84999999999968</v>
      </c>
      <c r="F181" s="40">
        <v>979.3499999999998</v>
      </c>
      <c r="G181" s="40">
        <v>968.64999999999964</v>
      </c>
      <c r="H181" s="40">
        <v>1003.0499999999997</v>
      </c>
      <c r="I181" s="40">
        <v>1013.7499999999998</v>
      </c>
      <c r="J181" s="40">
        <v>1020.2499999999998</v>
      </c>
      <c r="K181" s="31">
        <v>1007.25</v>
      </c>
      <c r="L181" s="31">
        <v>990.05</v>
      </c>
      <c r="M181" s="31">
        <v>9.7792999999999992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547.79999999999995</v>
      </c>
      <c r="D182" s="40">
        <v>551.6</v>
      </c>
      <c r="E182" s="40">
        <v>540.40000000000009</v>
      </c>
      <c r="F182" s="40">
        <v>533.00000000000011</v>
      </c>
      <c r="G182" s="40">
        <v>521.80000000000018</v>
      </c>
      <c r="H182" s="40">
        <v>559</v>
      </c>
      <c r="I182" s="40">
        <v>570.20000000000005</v>
      </c>
      <c r="J182" s="40">
        <v>577.59999999999991</v>
      </c>
      <c r="K182" s="31">
        <v>562.79999999999995</v>
      </c>
      <c r="L182" s="31">
        <v>544.20000000000005</v>
      </c>
      <c r="M182" s="31">
        <v>4.0670000000000002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1657.7</v>
      </c>
      <c r="D183" s="40">
        <v>1644.5666666666666</v>
      </c>
      <c r="E183" s="40">
        <v>1614.1333333333332</v>
      </c>
      <c r="F183" s="40">
        <v>1570.5666666666666</v>
      </c>
      <c r="G183" s="40">
        <v>1540.1333333333332</v>
      </c>
      <c r="H183" s="40">
        <v>1688.1333333333332</v>
      </c>
      <c r="I183" s="40">
        <v>1718.5666666666666</v>
      </c>
      <c r="J183" s="40">
        <v>1762.1333333333332</v>
      </c>
      <c r="K183" s="31">
        <v>1675</v>
      </c>
      <c r="L183" s="31">
        <v>1601</v>
      </c>
      <c r="M183" s="31">
        <v>22.074539999999999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383.3</v>
      </c>
      <c r="D184" s="40">
        <v>384.18333333333334</v>
      </c>
      <c r="E184" s="40">
        <v>377.41666666666669</v>
      </c>
      <c r="F184" s="40">
        <v>371.53333333333336</v>
      </c>
      <c r="G184" s="40">
        <v>364.76666666666671</v>
      </c>
      <c r="H184" s="40">
        <v>390.06666666666666</v>
      </c>
      <c r="I184" s="40">
        <v>396.83333333333331</v>
      </c>
      <c r="J184" s="40">
        <v>402.71666666666664</v>
      </c>
      <c r="K184" s="31">
        <v>390.95</v>
      </c>
      <c r="L184" s="31">
        <v>378.3</v>
      </c>
      <c r="M184" s="31">
        <v>48.560609999999997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721.9</v>
      </c>
      <c r="D185" s="40">
        <v>720.63333333333333</v>
      </c>
      <c r="E185" s="40">
        <v>708.26666666666665</v>
      </c>
      <c r="F185" s="40">
        <v>694.63333333333333</v>
      </c>
      <c r="G185" s="40">
        <v>682.26666666666665</v>
      </c>
      <c r="H185" s="40">
        <v>734.26666666666665</v>
      </c>
      <c r="I185" s="40">
        <v>746.63333333333321</v>
      </c>
      <c r="J185" s="40">
        <v>760.26666666666665</v>
      </c>
      <c r="K185" s="31">
        <v>733</v>
      </c>
      <c r="L185" s="31">
        <v>707</v>
      </c>
      <c r="M185" s="31">
        <v>14.68022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1591.65</v>
      </c>
      <c r="D186" s="40">
        <v>1588.1666666666667</v>
      </c>
      <c r="E186" s="40">
        <v>1562.1333333333334</v>
      </c>
      <c r="F186" s="40">
        <v>1532.6166666666668</v>
      </c>
      <c r="G186" s="40">
        <v>1506.5833333333335</v>
      </c>
      <c r="H186" s="40">
        <v>1617.6833333333334</v>
      </c>
      <c r="I186" s="40">
        <v>1643.7166666666667</v>
      </c>
      <c r="J186" s="40">
        <v>1673.2333333333333</v>
      </c>
      <c r="K186" s="31">
        <v>1614.2</v>
      </c>
      <c r="L186" s="31">
        <v>1558.65</v>
      </c>
      <c r="M186" s="31">
        <v>20.216059999999999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344.45</v>
      </c>
      <c r="D187" s="40">
        <v>344.18333333333339</v>
      </c>
      <c r="E187" s="40">
        <v>340.36666666666679</v>
      </c>
      <c r="F187" s="40">
        <v>336.28333333333342</v>
      </c>
      <c r="G187" s="40">
        <v>332.46666666666681</v>
      </c>
      <c r="H187" s="40">
        <v>348.26666666666677</v>
      </c>
      <c r="I187" s="40">
        <v>352.08333333333337</v>
      </c>
      <c r="J187" s="40">
        <v>356.16666666666674</v>
      </c>
      <c r="K187" s="31">
        <v>348</v>
      </c>
      <c r="L187" s="31">
        <v>340.1</v>
      </c>
      <c r="M187" s="31">
        <v>1.9672400000000001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164.2</v>
      </c>
      <c r="D188" s="40">
        <v>163.73333333333332</v>
      </c>
      <c r="E188" s="40">
        <v>161.51666666666665</v>
      </c>
      <c r="F188" s="40">
        <v>158.83333333333334</v>
      </c>
      <c r="G188" s="40">
        <v>156.61666666666667</v>
      </c>
      <c r="H188" s="40">
        <v>166.41666666666663</v>
      </c>
      <c r="I188" s="40">
        <v>168.63333333333327</v>
      </c>
      <c r="J188" s="40">
        <v>171.31666666666661</v>
      </c>
      <c r="K188" s="31">
        <v>165.95</v>
      </c>
      <c r="L188" s="31">
        <v>161.05000000000001</v>
      </c>
      <c r="M188" s="31">
        <v>28.259360000000001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1241</v>
      </c>
      <c r="D189" s="40">
        <v>1251.7</v>
      </c>
      <c r="E189" s="40">
        <v>1223.4000000000001</v>
      </c>
      <c r="F189" s="40">
        <v>1205.8</v>
      </c>
      <c r="G189" s="40">
        <v>1177.5</v>
      </c>
      <c r="H189" s="40">
        <v>1269.3000000000002</v>
      </c>
      <c r="I189" s="40">
        <v>1297.5999999999999</v>
      </c>
      <c r="J189" s="40">
        <v>1315.2000000000003</v>
      </c>
      <c r="K189" s="31">
        <v>1280</v>
      </c>
      <c r="L189" s="31">
        <v>1234.0999999999999</v>
      </c>
      <c r="M189" s="31">
        <v>0.43312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488</v>
      </c>
      <c r="D190" s="40">
        <v>486.9666666666667</v>
      </c>
      <c r="E190" s="40">
        <v>478.53333333333342</v>
      </c>
      <c r="F190" s="40">
        <v>469.06666666666672</v>
      </c>
      <c r="G190" s="40">
        <v>460.63333333333344</v>
      </c>
      <c r="H190" s="40">
        <v>496.43333333333339</v>
      </c>
      <c r="I190" s="40">
        <v>504.86666666666667</v>
      </c>
      <c r="J190" s="40">
        <v>514.33333333333337</v>
      </c>
      <c r="K190" s="31">
        <v>495.4</v>
      </c>
      <c r="L190" s="31">
        <v>477.5</v>
      </c>
      <c r="M190" s="31">
        <v>11.147970000000001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189.4</v>
      </c>
      <c r="D191" s="40">
        <v>192.36666666666667</v>
      </c>
      <c r="E191" s="40">
        <v>183.13333333333335</v>
      </c>
      <c r="F191" s="40">
        <v>176.86666666666667</v>
      </c>
      <c r="G191" s="40">
        <v>167.63333333333335</v>
      </c>
      <c r="H191" s="40">
        <v>198.63333333333335</v>
      </c>
      <c r="I191" s="40">
        <v>207.8666666666667</v>
      </c>
      <c r="J191" s="40">
        <v>214.13333333333335</v>
      </c>
      <c r="K191" s="31">
        <v>201.6</v>
      </c>
      <c r="L191" s="31">
        <v>186.1</v>
      </c>
      <c r="M191" s="31">
        <v>18.662590000000002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1789.75</v>
      </c>
      <c r="D192" s="40">
        <v>1776.4666666666665</v>
      </c>
      <c r="E192" s="40">
        <v>1747.9333333333329</v>
      </c>
      <c r="F192" s="40">
        <v>1706.1166666666666</v>
      </c>
      <c r="G192" s="40">
        <v>1677.583333333333</v>
      </c>
      <c r="H192" s="40">
        <v>1818.2833333333328</v>
      </c>
      <c r="I192" s="40">
        <v>1846.8166666666662</v>
      </c>
      <c r="J192" s="40">
        <v>1888.6333333333328</v>
      </c>
      <c r="K192" s="31">
        <v>1805</v>
      </c>
      <c r="L192" s="31">
        <v>1734.65</v>
      </c>
      <c r="M192" s="31">
        <v>1.4051899999999999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754.6</v>
      </c>
      <c r="D193" s="40">
        <v>745.11666666666679</v>
      </c>
      <c r="E193" s="40">
        <v>729.43333333333362</v>
      </c>
      <c r="F193" s="40">
        <v>704.26666666666688</v>
      </c>
      <c r="G193" s="40">
        <v>688.58333333333371</v>
      </c>
      <c r="H193" s="40">
        <v>770.28333333333353</v>
      </c>
      <c r="I193" s="40">
        <v>785.9666666666667</v>
      </c>
      <c r="J193" s="40">
        <v>811.13333333333344</v>
      </c>
      <c r="K193" s="31">
        <v>760.8</v>
      </c>
      <c r="L193" s="31">
        <v>719.95</v>
      </c>
      <c r="M193" s="31">
        <v>39.021500000000003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383.75</v>
      </c>
      <c r="D194" s="40">
        <v>384.2166666666667</v>
      </c>
      <c r="E194" s="40">
        <v>379.73333333333341</v>
      </c>
      <c r="F194" s="40">
        <v>375.7166666666667</v>
      </c>
      <c r="G194" s="40">
        <v>371.23333333333341</v>
      </c>
      <c r="H194" s="40">
        <v>388.23333333333341</v>
      </c>
      <c r="I194" s="40">
        <v>392.71666666666675</v>
      </c>
      <c r="J194" s="40">
        <v>396.73333333333341</v>
      </c>
      <c r="K194" s="31">
        <v>388.7</v>
      </c>
      <c r="L194" s="31">
        <v>380.2</v>
      </c>
      <c r="M194" s="31">
        <v>5.2561099999999996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111.2</v>
      </c>
      <c r="D195" s="40">
        <v>111.40000000000002</v>
      </c>
      <c r="E195" s="40">
        <v>110.20000000000005</v>
      </c>
      <c r="F195" s="40">
        <v>109.20000000000003</v>
      </c>
      <c r="G195" s="40">
        <v>108.00000000000006</v>
      </c>
      <c r="H195" s="40">
        <v>112.40000000000003</v>
      </c>
      <c r="I195" s="40">
        <v>113.6</v>
      </c>
      <c r="J195" s="40">
        <v>114.60000000000002</v>
      </c>
      <c r="K195" s="31">
        <v>112.6</v>
      </c>
      <c r="L195" s="31">
        <v>110.4</v>
      </c>
      <c r="M195" s="31">
        <v>6.30091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124.15</v>
      </c>
      <c r="D196" s="40">
        <v>124.65000000000002</v>
      </c>
      <c r="E196" s="40">
        <v>122.60000000000004</v>
      </c>
      <c r="F196" s="40">
        <v>121.05000000000001</v>
      </c>
      <c r="G196" s="40">
        <v>119.00000000000003</v>
      </c>
      <c r="H196" s="40">
        <v>126.20000000000005</v>
      </c>
      <c r="I196" s="40">
        <v>128.25000000000003</v>
      </c>
      <c r="J196" s="40">
        <v>129.80000000000007</v>
      </c>
      <c r="K196" s="31">
        <v>126.7</v>
      </c>
      <c r="L196" s="31">
        <v>123.1</v>
      </c>
      <c r="M196" s="31">
        <v>54.560830000000003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344.75</v>
      </c>
      <c r="D197" s="40">
        <v>346.3</v>
      </c>
      <c r="E197" s="40">
        <v>341.90000000000003</v>
      </c>
      <c r="F197" s="40">
        <v>339.05</v>
      </c>
      <c r="G197" s="40">
        <v>334.65000000000003</v>
      </c>
      <c r="H197" s="40">
        <v>349.15000000000003</v>
      </c>
      <c r="I197" s="40">
        <v>353.55</v>
      </c>
      <c r="J197" s="40">
        <v>356.40000000000003</v>
      </c>
      <c r="K197" s="31">
        <v>350.7</v>
      </c>
      <c r="L197" s="31">
        <v>343.45</v>
      </c>
      <c r="M197" s="31">
        <v>5.85778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658.55</v>
      </c>
      <c r="D198" s="40">
        <v>658.0333333333333</v>
      </c>
      <c r="E198" s="40">
        <v>651.51666666666665</v>
      </c>
      <c r="F198" s="40">
        <v>644.48333333333335</v>
      </c>
      <c r="G198" s="40">
        <v>637.9666666666667</v>
      </c>
      <c r="H198" s="40">
        <v>665.06666666666661</v>
      </c>
      <c r="I198" s="40">
        <v>671.58333333333326</v>
      </c>
      <c r="J198" s="40">
        <v>678.61666666666656</v>
      </c>
      <c r="K198" s="31">
        <v>664.55</v>
      </c>
      <c r="L198" s="31">
        <v>651</v>
      </c>
      <c r="M198" s="31">
        <v>0.29196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2347.5500000000002</v>
      </c>
      <c r="D199" s="40">
        <v>2335.1166666666668</v>
      </c>
      <c r="E199" s="40">
        <v>2285.7333333333336</v>
      </c>
      <c r="F199" s="40">
        <v>2223.916666666667</v>
      </c>
      <c r="G199" s="40">
        <v>2174.5333333333338</v>
      </c>
      <c r="H199" s="40">
        <v>2396.9333333333334</v>
      </c>
      <c r="I199" s="40">
        <v>2446.3166666666666</v>
      </c>
      <c r="J199" s="40">
        <v>2508.1333333333332</v>
      </c>
      <c r="K199" s="31">
        <v>2384.5</v>
      </c>
      <c r="L199" s="31">
        <v>2273.3000000000002</v>
      </c>
      <c r="M199" s="31">
        <v>5.1382399999999997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1035.4000000000001</v>
      </c>
      <c r="D200" s="40">
        <v>1032.4833333333333</v>
      </c>
      <c r="E200" s="40">
        <v>1025.9666666666667</v>
      </c>
      <c r="F200" s="40">
        <v>1016.5333333333333</v>
      </c>
      <c r="G200" s="40">
        <v>1010.0166666666667</v>
      </c>
      <c r="H200" s="40">
        <v>1041.9166666666667</v>
      </c>
      <c r="I200" s="40">
        <v>1048.4333333333336</v>
      </c>
      <c r="J200" s="40">
        <v>1057.8666666666668</v>
      </c>
      <c r="K200" s="31">
        <v>1039</v>
      </c>
      <c r="L200" s="31">
        <v>1023.05</v>
      </c>
      <c r="M200" s="31">
        <v>25.36478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2871.55</v>
      </c>
      <c r="D201" s="40">
        <v>2866.2333333333336</v>
      </c>
      <c r="E201" s="40">
        <v>2838.4666666666672</v>
      </c>
      <c r="F201" s="40">
        <v>2805.3833333333337</v>
      </c>
      <c r="G201" s="40">
        <v>2777.6166666666672</v>
      </c>
      <c r="H201" s="40">
        <v>2899.3166666666671</v>
      </c>
      <c r="I201" s="40">
        <v>2927.0833333333335</v>
      </c>
      <c r="J201" s="40">
        <v>2960.166666666667</v>
      </c>
      <c r="K201" s="31">
        <v>2894</v>
      </c>
      <c r="L201" s="31">
        <v>2833.15</v>
      </c>
      <c r="M201" s="31">
        <v>2.42971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1422.65</v>
      </c>
      <c r="D202" s="40">
        <v>1424.6333333333332</v>
      </c>
      <c r="E202" s="40">
        <v>1414.2666666666664</v>
      </c>
      <c r="F202" s="40">
        <v>1405.8833333333332</v>
      </c>
      <c r="G202" s="40">
        <v>1395.5166666666664</v>
      </c>
      <c r="H202" s="40">
        <v>1433.0166666666664</v>
      </c>
      <c r="I202" s="40">
        <v>1443.3833333333332</v>
      </c>
      <c r="J202" s="40">
        <v>1451.7666666666664</v>
      </c>
      <c r="K202" s="31">
        <v>1435</v>
      </c>
      <c r="L202" s="31">
        <v>1416.25</v>
      </c>
      <c r="M202" s="31">
        <v>66.293930000000003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670.35</v>
      </c>
      <c r="D203" s="40">
        <v>669.06666666666672</v>
      </c>
      <c r="E203" s="40">
        <v>666.68333333333339</v>
      </c>
      <c r="F203" s="40">
        <v>663.01666666666665</v>
      </c>
      <c r="G203" s="40">
        <v>660.63333333333333</v>
      </c>
      <c r="H203" s="40">
        <v>672.73333333333346</v>
      </c>
      <c r="I203" s="40">
        <v>675.1166666666669</v>
      </c>
      <c r="J203" s="40">
        <v>678.78333333333353</v>
      </c>
      <c r="K203" s="31">
        <v>671.45</v>
      </c>
      <c r="L203" s="31">
        <v>665.4</v>
      </c>
      <c r="M203" s="31">
        <v>26.138660000000002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74.2</v>
      </c>
      <c r="D204" s="40">
        <v>74.95</v>
      </c>
      <c r="E204" s="40">
        <v>73.050000000000011</v>
      </c>
      <c r="F204" s="40">
        <v>71.900000000000006</v>
      </c>
      <c r="G204" s="40">
        <v>70.000000000000014</v>
      </c>
      <c r="H204" s="40">
        <v>76.100000000000009</v>
      </c>
      <c r="I204" s="40">
        <v>78.000000000000014</v>
      </c>
      <c r="J204" s="40">
        <v>79.150000000000006</v>
      </c>
      <c r="K204" s="31">
        <v>76.849999999999994</v>
      </c>
      <c r="L204" s="31">
        <v>73.8</v>
      </c>
      <c r="M204" s="31">
        <v>34.101709999999997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1370.1</v>
      </c>
      <c r="D205" s="40">
        <v>1372.8999999999999</v>
      </c>
      <c r="E205" s="40">
        <v>1357.2999999999997</v>
      </c>
      <c r="F205" s="40">
        <v>1344.4999999999998</v>
      </c>
      <c r="G205" s="40">
        <v>1328.8999999999996</v>
      </c>
      <c r="H205" s="40">
        <v>1385.6999999999998</v>
      </c>
      <c r="I205" s="40">
        <v>1401.2999999999997</v>
      </c>
      <c r="J205" s="40">
        <v>1414.1</v>
      </c>
      <c r="K205" s="31">
        <v>1388.5</v>
      </c>
      <c r="L205" s="31">
        <v>1360.1</v>
      </c>
      <c r="M205" s="31">
        <v>5.8586400000000003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945.5</v>
      </c>
      <c r="D206" s="40">
        <v>941.19999999999993</v>
      </c>
      <c r="E206" s="40">
        <v>930.29999999999984</v>
      </c>
      <c r="F206" s="40">
        <v>915.09999999999991</v>
      </c>
      <c r="G206" s="40">
        <v>904.19999999999982</v>
      </c>
      <c r="H206" s="40">
        <v>956.39999999999986</v>
      </c>
      <c r="I206" s="40">
        <v>967.3</v>
      </c>
      <c r="J206" s="40">
        <v>982.49999999999989</v>
      </c>
      <c r="K206" s="31">
        <v>952.1</v>
      </c>
      <c r="L206" s="31">
        <v>926</v>
      </c>
      <c r="M206" s="31">
        <v>0.37125999999999998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1185.0999999999999</v>
      </c>
      <c r="D207" s="40">
        <v>1188.5833333333333</v>
      </c>
      <c r="E207" s="40">
        <v>1172.1666666666665</v>
      </c>
      <c r="F207" s="40">
        <v>1159.2333333333333</v>
      </c>
      <c r="G207" s="40">
        <v>1142.8166666666666</v>
      </c>
      <c r="H207" s="40">
        <v>1201.5166666666664</v>
      </c>
      <c r="I207" s="40">
        <v>1217.9333333333329</v>
      </c>
      <c r="J207" s="40">
        <v>1230.8666666666663</v>
      </c>
      <c r="K207" s="31">
        <v>1205</v>
      </c>
      <c r="L207" s="31">
        <v>1175.6500000000001</v>
      </c>
      <c r="M207" s="31">
        <v>16.599620000000002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268.05</v>
      </c>
      <c r="D208" s="40">
        <v>267.40000000000003</v>
      </c>
      <c r="E208" s="40">
        <v>265.40000000000009</v>
      </c>
      <c r="F208" s="40">
        <v>262.75000000000006</v>
      </c>
      <c r="G208" s="40">
        <v>260.75000000000011</v>
      </c>
      <c r="H208" s="40">
        <v>270.05000000000007</v>
      </c>
      <c r="I208" s="40">
        <v>272.04999999999995</v>
      </c>
      <c r="J208" s="40">
        <v>274.70000000000005</v>
      </c>
      <c r="K208" s="31">
        <v>269.39999999999998</v>
      </c>
      <c r="L208" s="31">
        <v>264.75</v>
      </c>
      <c r="M208" s="31">
        <v>3.3060800000000001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145.5</v>
      </c>
      <c r="D209" s="40">
        <v>145.6</v>
      </c>
      <c r="E209" s="40">
        <v>142.39999999999998</v>
      </c>
      <c r="F209" s="40">
        <v>139.29999999999998</v>
      </c>
      <c r="G209" s="40">
        <v>136.09999999999997</v>
      </c>
      <c r="H209" s="40">
        <v>148.69999999999999</v>
      </c>
      <c r="I209" s="40">
        <v>151.89999999999998</v>
      </c>
      <c r="J209" s="40">
        <v>155</v>
      </c>
      <c r="K209" s="31">
        <v>148.80000000000001</v>
      </c>
      <c r="L209" s="31">
        <v>142.5</v>
      </c>
      <c r="M209" s="31">
        <v>16.94454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2782.2</v>
      </c>
      <c r="D210" s="40">
        <v>2781.4166666666665</v>
      </c>
      <c r="E210" s="40">
        <v>2766.0333333333328</v>
      </c>
      <c r="F210" s="40">
        <v>2749.8666666666663</v>
      </c>
      <c r="G210" s="40">
        <v>2734.4833333333327</v>
      </c>
      <c r="H210" s="40">
        <v>2797.583333333333</v>
      </c>
      <c r="I210" s="40">
        <v>2812.9666666666672</v>
      </c>
      <c r="J210" s="40">
        <v>2829.1333333333332</v>
      </c>
      <c r="K210" s="31">
        <v>2796.8</v>
      </c>
      <c r="L210" s="31">
        <v>2765.25</v>
      </c>
      <c r="M210" s="31">
        <v>4.6487400000000001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51.45</v>
      </c>
      <c r="D211" s="40">
        <v>51.716666666666669</v>
      </c>
      <c r="E211" s="40">
        <v>50.983333333333334</v>
      </c>
      <c r="F211" s="40">
        <v>50.516666666666666</v>
      </c>
      <c r="G211" s="40">
        <v>49.783333333333331</v>
      </c>
      <c r="H211" s="40">
        <v>52.183333333333337</v>
      </c>
      <c r="I211" s="40">
        <v>52.916666666666671</v>
      </c>
      <c r="J211" s="40">
        <v>53.38333333333334</v>
      </c>
      <c r="K211" s="31">
        <v>52.45</v>
      </c>
      <c r="L211" s="31">
        <v>51.25</v>
      </c>
      <c r="M211" s="31">
        <v>58.848640000000003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445.8</v>
      </c>
      <c r="D212" s="40">
        <v>446.91666666666669</v>
      </c>
      <c r="E212" s="40">
        <v>441.58333333333337</v>
      </c>
      <c r="F212" s="40">
        <v>437.36666666666667</v>
      </c>
      <c r="G212" s="40">
        <v>432.03333333333336</v>
      </c>
      <c r="H212" s="40">
        <v>451.13333333333338</v>
      </c>
      <c r="I212" s="40">
        <v>456.46666666666675</v>
      </c>
      <c r="J212" s="40">
        <v>460.68333333333339</v>
      </c>
      <c r="K212" s="31">
        <v>452.25</v>
      </c>
      <c r="L212" s="31">
        <v>442.7</v>
      </c>
      <c r="M212" s="31">
        <v>76.835650000000001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1098</v>
      </c>
      <c r="D213" s="40">
        <v>1105.5833333333333</v>
      </c>
      <c r="E213" s="40">
        <v>1087.4166666666665</v>
      </c>
      <c r="F213" s="40">
        <v>1076.8333333333333</v>
      </c>
      <c r="G213" s="40">
        <v>1058.6666666666665</v>
      </c>
      <c r="H213" s="40">
        <v>1116.1666666666665</v>
      </c>
      <c r="I213" s="40">
        <v>1134.333333333333</v>
      </c>
      <c r="J213" s="40">
        <v>1144.9166666666665</v>
      </c>
      <c r="K213" s="31">
        <v>1123.75</v>
      </c>
      <c r="L213" s="31">
        <v>1095</v>
      </c>
      <c r="M213" s="31">
        <v>1.8712599999999999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153</v>
      </c>
      <c r="D214" s="40">
        <v>154.15</v>
      </c>
      <c r="E214" s="40">
        <v>150.95000000000002</v>
      </c>
      <c r="F214" s="40">
        <v>148.9</v>
      </c>
      <c r="G214" s="40">
        <v>145.70000000000002</v>
      </c>
      <c r="H214" s="40">
        <v>156.20000000000002</v>
      </c>
      <c r="I214" s="40">
        <v>159.4</v>
      </c>
      <c r="J214" s="40">
        <v>161.45000000000002</v>
      </c>
      <c r="K214" s="31">
        <v>157.35</v>
      </c>
      <c r="L214" s="31">
        <v>152.1</v>
      </c>
      <c r="M214" s="31">
        <v>53.287570000000002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272.8</v>
      </c>
      <c r="D215" s="40">
        <v>269.68333333333334</v>
      </c>
      <c r="E215" s="40">
        <v>265.06666666666666</v>
      </c>
      <c r="F215" s="40">
        <v>257.33333333333331</v>
      </c>
      <c r="G215" s="40">
        <v>252.71666666666664</v>
      </c>
      <c r="H215" s="40">
        <v>277.41666666666669</v>
      </c>
      <c r="I215" s="40">
        <v>282.03333333333336</v>
      </c>
      <c r="J215" s="40">
        <v>289.76666666666671</v>
      </c>
      <c r="K215" s="31">
        <v>274.3</v>
      </c>
      <c r="L215" s="31">
        <v>261.95</v>
      </c>
      <c r="M215" s="31">
        <v>45.783909999999999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2332.8000000000002</v>
      </c>
      <c r="D216" s="40">
        <v>2336.9333333333338</v>
      </c>
      <c r="E216" s="40">
        <v>2320.4666666666676</v>
      </c>
      <c r="F216" s="40">
        <v>2308.1333333333337</v>
      </c>
      <c r="G216" s="40">
        <v>2291.6666666666674</v>
      </c>
      <c r="H216" s="40">
        <v>2349.2666666666678</v>
      </c>
      <c r="I216" s="40">
        <v>2365.733333333334</v>
      </c>
      <c r="J216" s="40">
        <v>2378.066666666668</v>
      </c>
      <c r="K216" s="31">
        <v>2353.4</v>
      </c>
      <c r="L216" s="31">
        <v>2324.6</v>
      </c>
      <c r="M216" s="31">
        <v>12.29936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324.5</v>
      </c>
      <c r="D217" s="40">
        <v>325.08333333333331</v>
      </c>
      <c r="E217" s="40">
        <v>322.41666666666663</v>
      </c>
      <c r="F217" s="40">
        <v>320.33333333333331</v>
      </c>
      <c r="G217" s="40">
        <v>317.66666666666663</v>
      </c>
      <c r="H217" s="40">
        <v>327.16666666666663</v>
      </c>
      <c r="I217" s="40">
        <v>329.83333333333326</v>
      </c>
      <c r="J217" s="40">
        <v>331.91666666666663</v>
      </c>
      <c r="K217" s="31">
        <v>327.75</v>
      </c>
      <c r="L217" s="31">
        <v>323</v>
      </c>
      <c r="M217" s="31">
        <v>6.5329699999999997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42308.55</v>
      </c>
      <c r="D218" s="40">
        <v>42558.51666666667</v>
      </c>
      <c r="E218" s="40">
        <v>41972.03333333334</v>
      </c>
      <c r="F218" s="40">
        <v>41635.51666666667</v>
      </c>
      <c r="G218" s="40">
        <v>41049.03333333334</v>
      </c>
      <c r="H218" s="40">
        <v>42895.03333333334</v>
      </c>
      <c r="I218" s="40">
        <v>43481.516666666663</v>
      </c>
      <c r="J218" s="40">
        <v>43818.03333333334</v>
      </c>
      <c r="K218" s="31">
        <v>43145</v>
      </c>
      <c r="L218" s="31">
        <v>42222</v>
      </c>
      <c r="M218" s="31">
        <v>2.6919999999999999E-2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45.15</v>
      </c>
      <c r="D219" s="40">
        <v>45.233333333333327</v>
      </c>
      <c r="E219" s="40">
        <v>44.966666666666654</v>
      </c>
      <c r="F219" s="40">
        <v>44.783333333333324</v>
      </c>
      <c r="G219" s="40">
        <v>44.516666666666652</v>
      </c>
      <c r="H219" s="40">
        <v>45.416666666666657</v>
      </c>
      <c r="I219" s="40">
        <v>45.683333333333323</v>
      </c>
      <c r="J219" s="40">
        <v>45.86666666666666</v>
      </c>
      <c r="K219" s="31">
        <v>45.5</v>
      </c>
      <c r="L219" s="31">
        <v>45.05</v>
      </c>
      <c r="M219" s="31">
        <v>29.848759999999999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2462.0500000000002</v>
      </c>
      <c r="D220" s="40">
        <v>2458.0499999999997</v>
      </c>
      <c r="E220" s="40">
        <v>2429.0999999999995</v>
      </c>
      <c r="F220" s="40">
        <v>2396.1499999999996</v>
      </c>
      <c r="G220" s="40">
        <v>2367.1999999999994</v>
      </c>
      <c r="H220" s="40">
        <v>2490.9999999999995</v>
      </c>
      <c r="I220" s="40">
        <v>2519.9499999999994</v>
      </c>
      <c r="J220" s="40">
        <v>2552.8999999999996</v>
      </c>
      <c r="K220" s="31">
        <v>2487</v>
      </c>
      <c r="L220" s="31">
        <v>2425.1</v>
      </c>
      <c r="M220" s="31">
        <v>50.091329999999999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310.8</v>
      </c>
      <c r="D221" s="40">
        <v>308.93333333333334</v>
      </c>
      <c r="E221" s="40">
        <v>303.86666666666667</v>
      </c>
      <c r="F221" s="40">
        <v>296.93333333333334</v>
      </c>
      <c r="G221" s="40">
        <v>291.86666666666667</v>
      </c>
      <c r="H221" s="40">
        <v>315.86666666666667</v>
      </c>
      <c r="I221" s="40">
        <v>320.93333333333339</v>
      </c>
      <c r="J221" s="40">
        <v>327.86666666666667</v>
      </c>
      <c r="K221" s="31">
        <v>314</v>
      </c>
      <c r="L221" s="31">
        <v>302</v>
      </c>
      <c r="M221" s="31">
        <v>1.1819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681.4</v>
      </c>
      <c r="D222" s="40">
        <v>682.38333333333333</v>
      </c>
      <c r="E222" s="40">
        <v>676.7166666666667</v>
      </c>
      <c r="F222" s="40">
        <v>672.03333333333342</v>
      </c>
      <c r="G222" s="40">
        <v>666.36666666666679</v>
      </c>
      <c r="H222" s="40">
        <v>687.06666666666661</v>
      </c>
      <c r="I222" s="40">
        <v>692.73333333333335</v>
      </c>
      <c r="J222" s="40">
        <v>697.41666666666652</v>
      </c>
      <c r="K222" s="31">
        <v>688.05</v>
      </c>
      <c r="L222" s="31">
        <v>677.7</v>
      </c>
      <c r="M222" s="31">
        <v>93.482060000000004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1455.25</v>
      </c>
      <c r="D223" s="40">
        <v>1463.2833333333335</v>
      </c>
      <c r="E223" s="40">
        <v>1437.9666666666672</v>
      </c>
      <c r="F223" s="40">
        <v>1420.6833333333336</v>
      </c>
      <c r="G223" s="40">
        <v>1395.3666666666672</v>
      </c>
      <c r="H223" s="40">
        <v>1480.5666666666671</v>
      </c>
      <c r="I223" s="40">
        <v>1505.8833333333332</v>
      </c>
      <c r="J223" s="40">
        <v>1523.166666666667</v>
      </c>
      <c r="K223" s="31">
        <v>1488.6</v>
      </c>
      <c r="L223" s="31">
        <v>1446</v>
      </c>
      <c r="M223" s="31">
        <v>9.4607799999999997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633.85</v>
      </c>
      <c r="D224" s="40">
        <v>636.61666666666667</v>
      </c>
      <c r="E224" s="40">
        <v>628.23333333333335</v>
      </c>
      <c r="F224" s="40">
        <v>622.61666666666667</v>
      </c>
      <c r="G224" s="40">
        <v>614.23333333333335</v>
      </c>
      <c r="H224" s="40">
        <v>642.23333333333335</v>
      </c>
      <c r="I224" s="40">
        <v>650.61666666666679</v>
      </c>
      <c r="J224" s="40">
        <v>656.23333333333335</v>
      </c>
      <c r="K224" s="31">
        <v>645</v>
      </c>
      <c r="L224" s="31">
        <v>631</v>
      </c>
      <c r="M224" s="31">
        <v>8.1112900000000003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744.55</v>
      </c>
      <c r="D225" s="40">
        <v>745.76666666666677</v>
      </c>
      <c r="E225" s="40">
        <v>728.78333333333353</v>
      </c>
      <c r="F225" s="40">
        <v>713.01666666666677</v>
      </c>
      <c r="G225" s="40">
        <v>696.03333333333353</v>
      </c>
      <c r="H225" s="40">
        <v>761.53333333333353</v>
      </c>
      <c r="I225" s="40">
        <v>778.51666666666688</v>
      </c>
      <c r="J225" s="40">
        <v>794.28333333333353</v>
      </c>
      <c r="K225" s="31">
        <v>762.75</v>
      </c>
      <c r="L225" s="31">
        <v>730</v>
      </c>
      <c r="M225" s="31">
        <v>14.104649999999999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37.799999999999997</v>
      </c>
      <c r="D226" s="40">
        <v>37.916666666666664</v>
      </c>
      <c r="E226" s="40">
        <v>37.583333333333329</v>
      </c>
      <c r="F226" s="40">
        <v>37.366666666666667</v>
      </c>
      <c r="G226" s="40">
        <v>37.033333333333331</v>
      </c>
      <c r="H226" s="40">
        <v>38.133333333333326</v>
      </c>
      <c r="I226" s="40">
        <v>38.466666666666654</v>
      </c>
      <c r="J226" s="40">
        <v>38.683333333333323</v>
      </c>
      <c r="K226" s="31">
        <v>38.25</v>
      </c>
      <c r="L226" s="31">
        <v>37.700000000000003</v>
      </c>
      <c r="M226" s="31">
        <v>73.741259999999997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51.85</v>
      </c>
      <c r="D227" s="40">
        <v>50.866666666666667</v>
      </c>
      <c r="E227" s="40">
        <v>49.633333333333333</v>
      </c>
      <c r="F227" s="40">
        <v>47.416666666666664</v>
      </c>
      <c r="G227" s="40">
        <v>46.18333333333333</v>
      </c>
      <c r="H227" s="40">
        <v>53.083333333333336</v>
      </c>
      <c r="I227" s="40">
        <v>54.31666666666667</v>
      </c>
      <c r="J227" s="40">
        <v>56.533333333333339</v>
      </c>
      <c r="K227" s="31">
        <v>52.1</v>
      </c>
      <c r="L227" s="31">
        <v>48.65</v>
      </c>
      <c r="M227" s="31">
        <v>941.62013000000002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57.25</v>
      </c>
      <c r="D228" s="40">
        <v>56.866666666666667</v>
      </c>
      <c r="E228" s="40">
        <v>56.033333333333331</v>
      </c>
      <c r="F228" s="40">
        <v>54.816666666666663</v>
      </c>
      <c r="G228" s="40">
        <v>53.983333333333327</v>
      </c>
      <c r="H228" s="40">
        <v>58.083333333333336</v>
      </c>
      <c r="I228" s="40">
        <v>58.916666666666664</v>
      </c>
      <c r="J228" s="40">
        <v>60.13333333333334</v>
      </c>
      <c r="K228" s="31">
        <v>57.7</v>
      </c>
      <c r="L228" s="31">
        <v>55.65</v>
      </c>
      <c r="M228" s="31">
        <v>102.07732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1026</v>
      </c>
      <c r="D229" s="40">
        <v>1020</v>
      </c>
      <c r="E229" s="40">
        <v>1006</v>
      </c>
      <c r="F229" s="40">
        <v>986</v>
      </c>
      <c r="G229" s="40">
        <v>972</v>
      </c>
      <c r="H229" s="40">
        <v>1040</v>
      </c>
      <c r="I229" s="40">
        <v>1054</v>
      </c>
      <c r="J229" s="40">
        <v>1074</v>
      </c>
      <c r="K229" s="31">
        <v>1034</v>
      </c>
      <c r="L229" s="31">
        <v>1000</v>
      </c>
      <c r="M229" s="31">
        <v>0.38957000000000003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303.39999999999998</v>
      </c>
      <c r="D230" s="40">
        <v>303.46666666666664</v>
      </c>
      <c r="E230" s="40">
        <v>296.93333333333328</v>
      </c>
      <c r="F230" s="40">
        <v>290.46666666666664</v>
      </c>
      <c r="G230" s="40">
        <v>283.93333333333328</v>
      </c>
      <c r="H230" s="40">
        <v>309.93333333333328</v>
      </c>
      <c r="I230" s="40">
        <v>316.4666666666667</v>
      </c>
      <c r="J230" s="40">
        <v>322.93333333333328</v>
      </c>
      <c r="K230" s="31">
        <v>310</v>
      </c>
      <c r="L230" s="31">
        <v>297</v>
      </c>
      <c r="M230" s="31">
        <v>1.0077199999999999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1432.5</v>
      </c>
      <c r="D231" s="40">
        <v>1435.6499999999999</v>
      </c>
      <c r="E231" s="40">
        <v>1411.2999999999997</v>
      </c>
      <c r="F231" s="40">
        <v>1390.1</v>
      </c>
      <c r="G231" s="40">
        <v>1365.7499999999998</v>
      </c>
      <c r="H231" s="40">
        <v>1456.8499999999997</v>
      </c>
      <c r="I231" s="40">
        <v>1481.1999999999996</v>
      </c>
      <c r="J231" s="40">
        <v>1502.3999999999996</v>
      </c>
      <c r="K231" s="31">
        <v>1460</v>
      </c>
      <c r="L231" s="31">
        <v>1414.45</v>
      </c>
      <c r="M231" s="31">
        <v>0.59658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671.55</v>
      </c>
      <c r="D232" s="40">
        <v>673.44999999999993</v>
      </c>
      <c r="E232" s="40">
        <v>664.44999999999982</v>
      </c>
      <c r="F232" s="40">
        <v>657.34999999999991</v>
      </c>
      <c r="G232" s="40">
        <v>648.3499999999998</v>
      </c>
      <c r="H232" s="40">
        <v>680.54999999999984</v>
      </c>
      <c r="I232" s="40">
        <v>689.55000000000007</v>
      </c>
      <c r="J232" s="40">
        <v>696.64999999999986</v>
      </c>
      <c r="K232" s="31">
        <v>682.45</v>
      </c>
      <c r="L232" s="31">
        <v>666.35</v>
      </c>
      <c r="M232" s="31">
        <v>6.1588900000000004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163.69999999999999</v>
      </c>
      <c r="D233" s="40">
        <v>164.41666666666666</v>
      </c>
      <c r="E233" s="40">
        <v>161.83333333333331</v>
      </c>
      <c r="F233" s="40">
        <v>159.96666666666667</v>
      </c>
      <c r="G233" s="40">
        <v>157.38333333333333</v>
      </c>
      <c r="H233" s="40">
        <v>166.2833333333333</v>
      </c>
      <c r="I233" s="40">
        <v>168.86666666666662</v>
      </c>
      <c r="J233" s="40">
        <v>170.73333333333329</v>
      </c>
      <c r="K233" s="31">
        <v>167</v>
      </c>
      <c r="L233" s="31">
        <v>162.55000000000001</v>
      </c>
      <c r="M233" s="31">
        <v>13.587569999999999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44.9</v>
      </c>
      <c r="D234" s="40">
        <v>45.166666666666664</v>
      </c>
      <c r="E234" s="40">
        <v>44.133333333333326</v>
      </c>
      <c r="F234" s="40">
        <v>43.36666666666666</v>
      </c>
      <c r="G234" s="40">
        <v>42.333333333333321</v>
      </c>
      <c r="H234" s="40">
        <v>45.93333333333333</v>
      </c>
      <c r="I234" s="40">
        <v>46.966666666666676</v>
      </c>
      <c r="J234" s="40">
        <v>47.733333333333334</v>
      </c>
      <c r="K234" s="31">
        <v>46.2</v>
      </c>
      <c r="L234" s="31">
        <v>44.4</v>
      </c>
      <c r="M234" s="31">
        <v>44.988709999999998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207.3</v>
      </c>
      <c r="D235" s="40">
        <v>206.75</v>
      </c>
      <c r="E235" s="40">
        <v>206</v>
      </c>
      <c r="F235" s="40">
        <v>204.7</v>
      </c>
      <c r="G235" s="40">
        <v>203.95</v>
      </c>
      <c r="H235" s="40">
        <v>208.05</v>
      </c>
      <c r="I235" s="40">
        <v>208.8</v>
      </c>
      <c r="J235" s="40">
        <v>210.10000000000002</v>
      </c>
      <c r="K235" s="31">
        <v>207.5</v>
      </c>
      <c r="L235" s="31">
        <v>205.45</v>
      </c>
      <c r="M235" s="31">
        <v>96.741280000000003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132.1</v>
      </c>
      <c r="D236" s="40">
        <v>131.9</v>
      </c>
      <c r="E236" s="40">
        <v>128.30000000000001</v>
      </c>
      <c r="F236" s="40">
        <v>124.5</v>
      </c>
      <c r="G236" s="40">
        <v>120.9</v>
      </c>
      <c r="H236" s="40">
        <v>135.70000000000002</v>
      </c>
      <c r="I236" s="40">
        <v>139.29999999999998</v>
      </c>
      <c r="J236" s="40">
        <v>143.10000000000002</v>
      </c>
      <c r="K236" s="31">
        <v>135.5</v>
      </c>
      <c r="L236" s="31">
        <v>128.1</v>
      </c>
      <c r="M236" s="31">
        <v>16.547049999999999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193.1</v>
      </c>
      <c r="D237" s="40">
        <v>194.38333333333335</v>
      </c>
      <c r="E237" s="40">
        <v>190.51666666666671</v>
      </c>
      <c r="F237" s="40">
        <v>187.93333333333337</v>
      </c>
      <c r="G237" s="40">
        <v>184.06666666666672</v>
      </c>
      <c r="H237" s="40">
        <v>196.9666666666667</v>
      </c>
      <c r="I237" s="40">
        <v>200.83333333333331</v>
      </c>
      <c r="J237" s="40">
        <v>203.41666666666669</v>
      </c>
      <c r="K237" s="31">
        <v>198.25</v>
      </c>
      <c r="L237" s="31">
        <v>191.8</v>
      </c>
      <c r="M237" s="31">
        <v>17.368289999999998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287</v>
      </c>
      <c r="D238" s="40">
        <v>285</v>
      </c>
      <c r="E238" s="40">
        <v>278.5</v>
      </c>
      <c r="F238" s="40">
        <v>270</v>
      </c>
      <c r="G238" s="40">
        <v>263.5</v>
      </c>
      <c r="H238" s="40">
        <v>293.5</v>
      </c>
      <c r="I238" s="40">
        <v>300</v>
      </c>
      <c r="J238" s="40">
        <v>308.5</v>
      </c>
      <c r="K238" s="31">
        <v>291.5</v>
      </c>
      <c r="L238" s="31">
        <v>276.5</v>
      </c>
      <c r="M238" s="31">
        <v>236.15481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157.6</v>
      </c>
      <c r="D239" s="40">
        <v>157.23333333333332</v>
      </c>
      <c r="E239" s="40">
        <v>151.56666666666663</v>
      </c>
      <c r="F239" s="40">
        <v>145.5333333333333</v>
      </c>
      <c r="G239" s="40">
        <v>139.86666666666662</v>
      </c>
      <c r="H239" s="40">
        <v>163.26666666666665</v>
      </c>
      <c r="I239" s="40">
        <v>168.93333333333334</v>
      </c>
      <c r="J239" s="40">
        <v>174.96666666666667</v>
      </c>
      <c r="K239" s="31">
        <v>162.9</v>
      </c>
      <c r="L239" s="31">
        <v>151.19999999999999</v>
      </c>
      <c r="M239" s="31">
        <v>154.02234000000001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7268.15</v>
      </c>
      <c r="D240" s="40">
        <v>7229.3833333333341</v>
      </c>
      <c r="E240" s="40">
        <v>7149.7666666666682</v>
      </c>
      <c r="F240" s="40">
        <v>7031.3833333333341</v>
      </c>
      <c r="G240" s="40">
        <v>6951.7666666666682</v>
      </c>
      <c r="H240" s="40">
        <v>7347.7666666666682</v>
      </c>
      <c r="I240" s="40">
        <v>7427.383333333335</v>
      </c>
      <c r="J240" s="40">
        <v>7545.7666666666682</v>
      </c>
      <c r="K240" s="31">
        <v>7309</v>
      </c>
      <c r="L240" s="31">
        <v>7111</v>
      </c>
      <c r="M240" s="31">
        <v>0.54779999999999995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139.30000000000001</v>
      </c>
      <c r="D241" s="40">
        <v>139.70000000000002</v>
      </c>
      <c r="E241" s="40">
        <v>138.40000000000003</v>
      </c>
      <c r="F241" s="40">
        <v>137.50000000000003</v>
      </c>
      <c r="G241" s="40">
        <v>136.20000000000005</v>
      </c>
      <c r="H241" s="40">
        <v>140.60000000000002</v>
      </c>
      <c r="I241" s="40">
        <v>141.90000000000003</v>
      </c>
      <c r="J241" s="40">
        <v>142.80000000000001</v>
      </c>
      <c r="K241" s="31">
        <v>141</v>
      </c>
      <c r="L241" s="31">
        <v>138.80000000000001</v>
      </c>
      <c r="M241" s="31">
        <v>15.080120000000001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432.6</v>
      </c>
      <c r="D242" s="40">
        <v>434.48333333333335</v>
      </c>
      <c r="E242" s="40">
        <v>428.11666666666667</v>
      </c>
      <c r="F242" s="40">
        <v>423.63333333333333</v>
      </c>
      <c r="G242" s="40">
        <v>417.26666666666665</v>
      </c>
      <c r="H242" s="40">
        <v>438.9666666666667</v>
      </c>
      <c r="I242" s="40">
        <v>445.33333333333337</v>
      </c>
      <c r="J242" s="40">
        <v>449.81666666666672</v>
      </c>
      <c r="K242" s="31">
        <v>440.85</v>
      </c>
      <c r="L242" s="31">
        <v>430</v>
      </c>
      <c r="M242" s="31">
        <v>14.4998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147.44999999999999</v>
      </c>
      <c r="D243" s="40">
        <v>146.85</v>
      </c>
      <c r="E243" s="40">
        <v>145.35</v>
      </c>
      <c r="F243" s="40">
        <v>143.25</v>
      </c>
      <c r="G243" s="40">
        <v>141.75</v>
      </c>
      <c r="H243" s="40">
        <v>148.94999999999999</v>
      </c>
      <c r="I243" s="40">
        <v>150.44999999999999</v>
      </c>
      <c r="J243" s="40">
        <v>152.54999999999998</v>
      </c>
      <c r="K243" s="31">
        <v>148.35</v>
      </c>
      <c r="L243" s="31">
        <v>144.75</v>
      </c>
      <c r="M243" s="31">
        <v>23.266770000000001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105.5</v>
      </c>
      <c r="D244" s="40">
        <v>105</v>
      </c>
      <c r="E244" s="40">
        <v>104.15</v>
      </c>
      <c r="F244" s="40">
        <v>102.80000000000001</v>
      </c>
      <c r="G244" s="40">
        <v>101.95000000000002</v>
      </c>
      <c r="H244" s="40">
        <v>106.35</v>
      </c>
      <c r="I244" s="40">
        <v>107.19999999999999</v>
      </c>
      <c r="J244" s="40">
        <v>108.54999999999998</v>
      </c>
      <c r="K244" s="31">
        <v>105.85</v>
      </c>
      <c r="L244" s="31">
        <v>103.65</v>
      </c>
      <c r="M244" s="31">
        <v>133.12604999999999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24.05</v>
      </c>
      <c r="D245" s="40">
        <v>24.116666666666664</v>
      </c>
      <c r="E245" s="40">
        <v>23.483333333333327</v>
      </c>
      <c r="F245" s="40">
        <v>22.916666666666664</v>
      </c>
      <c r="G245" s="40">
        <v>22.283333333333328</v>
      </c>
      <c r="H245" s="40">
        <v>24.683333333333326</v>
      </c>
      <c r="I245" s="40">
        <v>25.316666666666659</v>
      </c>
      <c r="J245" s="40">
        <v>25.883333333333326</v>
      </c>
      <c r="K245" s="31">
        <v>24.75</v>
      </c>
      <c r="L245" s="31">
        <v>23.55</v>
      </c>
      <c r="M245" s="31">
        <v>97.01173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2468.9</v>
      </c>
      <c r="D246" s="40">
        <v>2468.0833333333335</v>
      </c>
      <c r="E246" s="40">
        <v>2423.166666666667</v>
      </c>
      <c r="F246" s="40">
        <v>2377.4333333333334</v>
      </c>
      <c r="G246" s="40">
        <v>2332.5166666666669</v>
      </c>
      <c r="H246" s="40">
        <v>2513.8166666666671</v>
      </c>
      <c r="I246" s="40">
        <v>2558.733333333334</v>
      </c>
      <c r="J246" s="40">
        <v>2604.4666666666672</v>
      </c>
      <c r="K246" s="31">
        <v>2513</v>
      </c>
      <c r="L246" s="31">
        <v>2422.35</v>
      </c>
      <c r="M246" s="31">
        <v>73.333110000000005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272.75</v>
      </c>
      <c r="D247" s="40">
        <v>271.68333333333334</v>
      </c>
      <c r="E247" s="40">
        <v>267.66666666666669</v>
      </c>
      <c r="F247" s="40">
        <v>262.58333333333337</v>
      </c>
      <c r="G247" s="40">
        <v>258.56666666666672</v>
      </c>
      <c r="H247" s="40">
        <v>276.76666666666665</v>
      </c>
      <c r="I247" s="40">
        <v>280.7833333333333</v>
      </c>
      <c r="J247" s="40">
        <v>285.86666666666662</v>
      </c>
      <c r="K247" s="31">
        <v>275.7</v>
      </c>
      <c r="L247" s="31">
        <v>266.60000000000002</v>
      </c>
      <c r="M247" s="31">
        <v>5.6428799999999999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473.65</v>
      </c>
      <c r="D248" s="40">
        <v>470.06666666666666</v>
      </c>
      <c r="E248" s="40">
        <v>455.13333333333333</v>
      </c>
      <c r="F248" s="40">
        <v>436.61666666666667</v>
      </c>
      <c r="G248" s="40">
        <v>421.68333333333334</v>
      </c>
      <c r="H248" s="40">
        <v>488.58333333333331</v>
      </c>
      <c r="I248" s="40">
        <v>503.51666666666659</v>
      </c>
      <c r="J248" s="40">
        <v>522.0333333333333</v>
      </c>
      <c r="K248" s="31">
        <v>485</v>
      </c>
      <c r="L248" s="31">
        <v>451.55</v>
      </c>
      <c r="M248" s="31">
        <v>16.411049999999999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557.5</v>
      </c>
      <c r="D249" s="40">
        <v>557.11666666666667</v>
      </c>
      <c r="E249" s="40">
        <v>552.23333333333335</v>
      </c>
      <c r="F249" s="40">
        <v>546.9666666666667</v>
      </c>
      <c r="G249" s="40">
        <v>542.08333333333337</v>
      </c>
      <c r="H249" s="40">
        <v>562.38333333333333</v>
      </c>
      <c r="I249" s="40">
        <v>567.26666666666677</v>
      </c>
      <c r="J249" s="40">
        <v>572.5333333333333</v>
      </c>
      <c r="K249" s="31">
        <v>562</v>
      </c>
      <c r="L249" s="31">
        <v>551.85</v>
      </c>
      <c r="M249" s="31">
        <v>17.38317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223.1</v>
      </c>
      <c r="D250" s="40">
        <v>222.86666666666665</v>
      </c>
      <c r="E250" s="40">
        <v>220.43333333333328</v>
      </c>
      <c r="F250" s="40">
        <v>217.76666666666662</v>
      </c>
      <c r="G250" s="40">
        <v>215.33333333333326</v>
      </c>
      <c r="H250" s="40">
        <v>225.5333333333333</v>
      </c>
      <c r="I250" s="40">
        <v>227.96666666666664</v>
      </c>
      <c r="J250" s="40">
        <v>230.63333333333333</v>
      </c>
      <c r="K250" s="31">
        <v>225.3</v>
      </c>
      <c r="L250" s="31">
        <v>220.2</v>
      </c>
      <c r="M250" s="31">
        <v>30.069220000000001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988</v>
      </c>
      <c r="D251" s="40">
        <v>990.20000000000016</v>
      </c>
      <c r="E251" s="40">
        <v>983.25000000000034</v>
      </c>
      <c r="F251" s="40">
        <v>978.50000000000023</v>
      </c>
      <c r="G251" s="40">
        <v>971.55000000000041</v>
      </c>
      <c r="H251" s="40">
        <v>994.95000000000027</v>
      </c>
      <c r="I251" s="40">
        <v>1001.9000000000001</v>
      </c>
      <c r="J251" s="40">
        <v>1006.6500000000002</v>
      </c>
      <c r="K251" s="31">
        <v>997.15</v>
      </c>
      <c r="L251" s="31">
        <v>985.45</v>
      </c>
      <c r="M251" s="31">
        <v>21.496030000000001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44</v>
      </c>
      <c r="D252" s="40">
        <v>44.449999999999996</v>
      </c>
      <c r="E252" s="40">
        <v>43.449999999999989</v>
      </c>
      <c r="F252" s="40">
        <v>42.899999999999991</v>
      </c>
      <c r="G252" s="40">
        <v>41.899999999999984</v>
      </c>
      <c r="H252" s="40">
        <v>44.999999999999993</v>
      </c>
      <c r="I252" s="40">
        <v>46.000000000000007</v>
      </c>
      <c r="J252" s="40">
        <v>46.55</v>
      </c>
      <c r="K252" s="31">
        <v>45.45</v>
      </c>
      <c r="L252" s="31">
        <v>43.9</v>
      </c>
      <c r="M252" s="31">
        <v>59.93291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5301.7</v>
      </c>
      <c r="D253" s="40">
        <v>5285.2</v>
      </c>
      <c r="E253" s="40">
        <v>5221.3999999999996</v>
      </c>
      <c r="F253" s="40">
        <v>5141.0999999999995</v>
      </c>
      <c r="G253" s="40">
        <v>5077.2999999999993</v>
      </c>
      <c r="H253" s="40">
        <v>5365.5</v>
      </c>
      <c r="I253" s="40">
        <v>5429.3000000000011</v>
      </c>
      <c r="J253" s="40">
        <v>5509.6</v>
      </c>
      <c r="K253" s="31">
        <v>5349</v>
      </c>
      <c r="L253" s="31">
        <v>5204.8999999999996</v>
      </c>
      <c r="M253" s="31">
        <v>4.3177599999999998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1631.55</v>
      </c>
      <c r="D254" s="40">
        <v>1628.5</v>
      </c>
      <c r="E254" s="40">
        <v>1622.25</v>
      </c>
      <c r="F254" s="40">
        <v>1612.95</v>
      </c>
      <c r="G254" s="40">
        <v>1606.7</v>
      </c>
      <c r="H254" s="40">
        <v>1637.8</v>
      </c>
      <c r="I254" s="40">
        <v>1644.05</v>
      </c>
      <c r="J254" s="40">
        <v>1653.35</v>
      </c>
      <c r="K254" s="31">
        <v>1634.75</v>
      </c>
      <c r="L254" s="31">
        <v>1619.2</v>
      </c>
      <c r="M254" s="31">
        <v>55.53389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997.85</v>
      </c>
      <c r="D255" s="40">
        <v>998.96666666666658</v>
      </c>
      <c r="E255" s="40">
        <v>980.93333333333317</v>
      </c>
      <c r="F255" s="40">
        <v>964.01666666666654</v>
      </c>
      <c r="G255" s="40">
        <v>945.98333333333312</v>
      </c>
      <c r="H255" s="40">
        <v>1015.8833333333332</v>
      </c>
      <c r="I255" s="40">
        <v>1033.9166666666667</v>
      </c>
      <c r="J255" s="40">
        <v>1050.8333333333333</v>
      </c>
      <c r="K255" s="31">
        <v>1017</v>
      </c>
      <c r="L255" s="31">
        <v>982.05</v>
      </c>
      <c r="M255" s="31">
        <v>0.20197000000000001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322.89999999999998</v>
      </c>
      <c r="D256" s="40">
        <v>323.71666666666664</v>
      </c>
      <c r="E256" s="40">
        <v>319.23333333333329</v>
      </c>
      <c r="F256" s="40">
        <v>315.56666666666666</v>
      </c>
      <c r="G256" s="40">
        <v>311.08333333333331</v>
      </c>
      <c r="H256" s="40">
        <v>327.38333333333327</v>
      </c>
      <c r="I256" s="40">
        <v>331.86666666666662</v>
      </c>
      <c r="J256" s="40">
        <v>335.53333333333325</v>
      </c>
      <c r="K256" s="31">
        <v>328.2</v>
      </c>
      <c r="L256" s="31">
        <v>320.05</v>
      </c>
      <c r="M256" s="31">
        <v>5.3977300000000001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737.1</v>
      </c>
      <c r="D257" s="40">
        <v>744.6</v>
      </c>
      <c r="E257" s="40">
        <v>724.5</v>
      </c>
      <c r="F257" s="40">
        <v>711.9</v>
      </c>
      <c r="G257" s="40">
        <v>691.8</v>
      </c>
      <c r="H257" s="40">
        <v>757.2</v>
      </c>
      <c r="I257" s="40">
        <v>777.30000000000018</v>
      </c>
      <c r="J257" s="40">
        <v>789.90000000000009</v>
      </c>
      <c r="K257" s="31">
        <v>764.7</v>
      </c>
      <c r="L257" s="31">
        <v>732</v>
      </c>
      <c r="M257" s="31">
        <v>3.2000099999999998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1663.15</v>
      </c>
      <c r="D258" s="40">
        <v>1662.6833333333334</v>
      </c>
      <c r="E258" s="40">
        <v>1650.4666666666667</v>
      </c>
      <c r="F258" s="40">
        <v>1637.7833333333333</v>
      </c>
      <c r="G258" s="40">
        <v>1625.5666666666666</v>
      </c>
      <c r="H258" s="40">
        <v>1675.3666666666668</v>
      </c>
      <c r="I258" s="40">
        <v>1687.5833333333335</v>
      </c>
      <c r="J258" s="40">
        <v>1700.2666666666669</v>
      </c>
      <c r="K258" s="31">
        <v>1674.9</v>
      </c>
      <c r="L258" s="31">
        <v>1650</v>
      </c>
      <c r="M258" s="31">
        <v>2.11863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2101.5500000000002</v>
      </c>
      <c r="D259" s="40">
        <v>2100.8833333333332</v>
      </c>
      <c r="E259" s="40">
        <v>2079.6666666666665</v>
      </c>
      <c r="F259" s="40">
        <v>2057.7833333333333</v>
      </c>
      <c r="G259" s="40">
        <v>2036.5666666666666</v>
      </c>
      <c r="H259" s="40">
        <v>2122.7666666666664</v>
      </c>
      <c r="I259" s="40">
        <v>2143.9833333333336</v>
      </c>
      <c r="J259" s="40">
        <v>2165.8666666666663</v>
      </c>
      <c r="K259" s="31">
        <v>2122.1</v>
      </c>
      <c r="L259" s="31">
        <v>2079</v>
      </c>
      <c r="M259" s="31">
        <v>2.0413899999999998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1798.35</v>
      </c>
      <c r="D260" s="40">
        <v>1800.6833333333334</v>
      </c>
      <c r="E260" s="40">
        <v>1769.6666666666667</v>
      </c>
      <c r="F260" s="40">
        <v>1740.9833333333333</v>
      </c>
      <c r="G260" s="40">
        <v>1709.9666666666667</v>
      </c>
      <c r="H260" s="40">
        <v>1829.3666666666668</v>
      </c>
      <c r="I260" s="40">
        <v>1860.3833333333332</v>
      </c>
      <c r="J260" s="40">
        <v>1889.0666666666668</v>
      </c>
      <c r="K260" s="31">
        <v>1831.7</v>
      </c>
      <c r="L260" s="31">
        <v>1772</v>
      </c>
      <c r="M260" s="31">
        <v>0.99087999999999998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3250.5</v>
      </c>
      <c r="D261" s="40">
        <v>3255.2000000000003</v>
      </c>
      <c r="E261" s="40">
        <v>3208.4000000000005</v>
      </c>
      <c r="F261" s="40">
        <v>3166.3</v>
      </c>
      <c r="G261" s="40">
        <v>3119.5000000000005</v>
      </c>
      <c r="H261" s="40">
        <v>3297.3000000000006</v>
      </c>
      <c r="I261" s="40">
        <v>3344.1000000000008</v>
      </c>
      <c r="J261" s="40">
        <v>3386.2000000000007</v>
      </c>
      <c r="K261" s="31">
        <v>3302</v>
      </c>
      <c r="L261" s="31">
        <v>3213.1</v>
      </c>
      <c r="M261" s="31">
        <v>0.52747999999999995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678.6</v>
      </c>
      <c r="D262" s="40">
        <v>684.7166666666667</v>
      </c>
      <c r="E262" s="40">
        <v>669.03333333333342</v>
      </c>
      <c r="F262" s="40">
        <v>659.4666666666667</v>
      </c>
      <c r="G262" s="40">
        <v>643.78333333333342</v>
      </c>
      <c r="H262" s="40">
        <v>694.28333333333342</v>
      </c>
      <c r="I262" s="40">
        <v>709.96666666666681</v>
      </c>
      <c r="J262" s="40">
        <v>719.53333333333342</v>
      </c>
      <c r="K262" s="31">
        <v>700.4</v>
      </c>
      <c r="L262" s="31">
        <v>675.15</v>
      </c>
      <c r="M262" s="31">
        <v>6.5927699999999998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260.89999999999998</v>
      </c>
      <c r="D263" s="40">
        <v>262.41666666666669</v>
      </c>
      <c r="E263" s="40">
        <v>254.83333333333337</v>
      </c>
      <c r="F263" s="40">
        <v>248.76666666666671</v>
      </c>
      <c r="G263" s="40">
        <v>241.18333333333339</v>
      </c>
      <c r="H263" s="40">
        <v>268.48333333333335</v>
      </c>
      <c r="I263" s="40">
        <v>276.06666666666672</v>
      </c>
      <c r="J263" s="40">
        <v>282.13333333333333</v>
      </c>
      <c r="K263" s="31">
        <v>270</v>
      </c>
      <c r="L263" s="31">
        <v>256.35000000000002</v>
      </c>
      <c r="M263" s="31">
        <v>21.624110000000002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146.4</v>
      </c>
      <c r="D264" s="40">
        <v>147.79999999999998</v>
      </c>
      <c r="E264" s="40">
        <v>144.09999999999997</v>
      </c>
      <c r="F264" s="40">
        <v>141.79999999999998</v>
      </c>
      <c r="G264" s="40">
        <v>138.09999999999997</v>
      </c>
      <c r="H264" s="40">
        <v>150.09999999999997</v>
      </c>
      <c r="I264" s="40">
        <v>153.79999999999995</v>
      </c>
      <c r="J264" s="40">
        <v>156.09999999999997</v>
      </c>
      <c r="K264" s="31">
        <v>151.5</v>
      </c>
      <c r="L264" s="31">
        <v>145.5</v>
      </c>
      <c r="M264" s="31">
        <v>44.788089999999997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102.35</v>
      </c>
      <c r="D265" s="40">
        <v>103.93333333333334</v>
      </c>
      <c r="E265" s="40">
        <v>100.41666666666667</v>
      </c>
      <c r="F265" s="40">
        <v>98.483333333333334</v>
      </c>
      <c r="G265" s="40">
        <v>94.966666666666669</v>
      </c>
      <c r="H265" s="40">
        <v>105.86666666666667</v>
      </c>
      <c r="I265" s="40">
        <v>109.38333333333333</v>
      </c>
      <c r="J265" s="40">
        <v>111.31666666666668</v>
      </c>
      <c r="K265" s="31">
        <v>107.45</v>
      </c>
      <c r="L265" s="31">
        <v>102</v>
      </c>
      <c r="M265" s="31">
        <v>47.722020000000001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243.5</v>
      </c>
      <c r="D266" s="40">
        <v>246.35</v>
      </c>
      <c r="E266" s="40">
        <v>237.75</v>
      </c>
      <c r="F266" s="40">
        <v>232</v>
      </c>
      <c r="G266" s="40">
        <v>223.4</v>
      </c>
      <c r="H266" s="40">
        <v>252.1</v>
      </c>
      <c r="I266" s="40">
        <v>260.69999999999993</v>
      </c>
      <c r="J266" s="40">
        <v>266.45</v>
      </c>
      <c r="K266" s="31">
        <v>254.95</v>
      </c>
      <c r="L266" s="31">
        <v>240.6</v>
      </c>
      <c r="M266" s="31">
        <v>54.066890000000001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746.7</v>
      </c>
      <c r="D267" s="40">
        <v>743.88333333333333</v>
      </c>
      <c r="E267" s="40">
        <v>736.31666666666661</v>
      </c>
      <c r="F267" s="40">
        <v>725.93333333333328</v>
      </c>
      <c r="G267" s="40">
        <v>718.36666666666656</v>
      </c>
      <c r="H267" s="40">
        <v>754.26666666666665</v>
      </c>
      <c r="I267" s="40">
        <v>761.83333333333348</v>
      </c>
      <c r="J267" s="40">
        <v>772.2166666666667</v>
      </c>
      <c r="K267" s="31">
        <v>751.45</v>
      </c>
      <c r="L267" s="31">
        <v>733.5</v>
      </c>
      <c r="M267" s="31">
        <v>69.715599999999995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117.55</v>
      </c>
      <c r="D268" s="40">
        <v>118.05</v>
      </c>
      <c r="E268" s="40">
        <v>116.25</v>
      </c>
      <c r="F268" s="40">
        <v>114.95</v>
      </c>
      <c r="G268" s="40">
        <v>113.15</v>
      </c>
      <c r="H268" s="40">
        <v>119.35</v>
      </c>
      <c r="I268" s="40">
        <v>121.14999999999998</v>
      </c>
      <c r="J268" s="40">
        <v>122.44999999999999</v>
      </c>
      <c r="K268" s="31">
        <v>119.85</v>
      </c>
      <c r="L268" s="31">
        <v>116.75</v>
      </c>
      <c r="M268" s="31">
        <v>3.60846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89.45</v>
      </c>
      <c r="D269" s="40">
        <v>89.383333333333326</v>
      </c>
      <c r="E269" s="40">
        <v>88.216666666666654</v>
      </c>
      <c r="F269" s="40">
        <v>86.983333333333334</v>
      </c>
      <c r="G269" s="40">
        <v>85.816666666666663</v>
      </c>
      <c r="H269" s="40">
        <v>90.616666666666646</v>
      </c>
      <c r="I269" s="40">
        <v>91.783333333333331</v>
      </c>
      <c r="J269" s="40">
        <v>93.016666666666637</v>
      </c>
      <c r="K269" s="31">
        <v>90.55</v>
      </c>
      <c r="L269" s="31">
        <v>88.15</v>
      </c>
      <c r="M269" s="31">
        <v>7.1536400000000002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138.65</v>
      </c>
      <c r="D270" s="40">
        <v>139.86666666666667</v>
      </c>
      <c r="E270" s="40">
        <v>134.93333333333334</v>
      </c>
      <c r="F270" s="40">
        <v>131.21666666666667</v>
      </c>
      <c r="G270" s="40">
        <v>126.28333333333333</v>
      </c>
      <c r="H270" s="40">
        <v>143.58333333333334</v>
      </c>
      <c r="I270" s="40">
        <v>148.51666666666668</v>
      </c>
      <c r="J270" s="40">
        <v>152.23333333333335</v>
      </c>
      <c r="K270" s="31">
        <v>144.80000000000001</v>
      </c>
      <c r="L270" s="31">
        <v>136.15</v>
      </c>
      <c r="M270" s="31">
        <v>41.479520000000001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291</v>
      </c>
      <c r="D271" s="40">
        <v>292.98333333333329</v>
      </c>
      <c r="E271" s="40">
        <v>287.16666666666657</v>
      </c>
      <c r="F271" s="40">
        <v>283.33333333333326</v>
      </c>
      <c r="G271" s="40">
        <v>277.51666666666654</v>
      </c>
      <c r="H271" s="40">
        <v>296.81666666666661</v>
      </c>
      <c r="I271" s="40">
        <v>302.63333333333333</v>
      </c>
      <c r="J271" s="40">
        <v>306.46666666666664</v>
      </c>
      <c r="K271" s="31">
        <v>298.8</v>
      </c>
      <c r="L271" s="31">
        <v>289.14999999999998</v>
      </c>
      <c r="M271" s="31">
        <v>8.9682600000000008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158.55000000000001</v>
      </c>
      <c r="D272" s="40">
        <v>159.53333333333333</v>
      </c>
      <c r="E272" s="40">
        <v>155.01666666666665</v>
      </c>
      <c r="F272" s="40">
        <v>151.48333333333332</v>
      </c>
      <c r="G272" s="40">
        <v>146.96666666666664</v>
      </c>
      <c r="H272" s="40">
        <v>163.06666666666666</v>
      </c>
      <c r="I272" s="40">
        <v>167.58333333333337</v>
      </c>
      <c r="J272" s="40">
        <v>171.11666666666667</v>
      </c>
      <c r="K272" s="31">
        <v>164.05</v>
      </c>
      <c r="L272" s="31">
        <v>156</v>
      </c>
      <c r="M272" s="31">
        <v>24.34226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424.5</v>
      </c>
      <c r="D273" s="40">
        <v>427.43333333333334</v>
      </c>
      <c r="E273" s="40">
        <v>419.86666666666667</v>
      </c>
      <c r="F273" s="40">
        <v>415.23333333333335</v>
      </c>
      <c r="G273" s="40">
        <v>407.66666666666669</v>
      </c>
      <c r="H273" s="40">
        <v>432.06666666666666</v>
      </c>
      <c r="I273" s="40">
        <v>439.63333333333338</v>
      </c>
      <c r="J273" s="40">
        <v>444.26666666666665</v>
      </c>
      <c r="K273" s="31">
        <v>435</v>
      </c>
      <c r="L273" s="31">
        <v>422.8</v>
      </c>
      <c r="M273" s="31">
        <v>73.34357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2297.85</v>
      </c>
      <c r="D274" s="40">
        <v>2303.333333333333</v>
      </c>
      <c r="E274" s="40">
        <v>2279.2166666666662</v>
      </c>
      <c r="F274" s="40">
        <v>2260.583333333333</v>
      </c>
      <c r="G274" s="40">
        <v>2236.4666666666662</v>
      </c>
      <c r="H274" s="40">
        <v>2321.9666666666662</v>
      </c>
      <c r="I274" s="40">
        <v>2346.083333333333</v>
      </c>
      <c r="J274" s="40">
        <v>2364.7166666666662</v>
      </c>
      <c r="K274" s="31">
        <v>2327.4499999999998</v>
      </c>
      <c r="L274" s="31">
        <v>2284.6999999999998</v>
      </c>
      <c r="M274" s="31">
        <v>0.10599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3733.95</v>
      </c>
      <c r="D275" s="40">
        <v>3744.5833333333335</v>
      </c>
      <c r="E275" s="40">
        <v>3714.3666666666668</v>
      </c>
      <c r="F275" s="40">
        <v>3694.7833333333333</v>
      </c>
      <c r="G275" s="40">
        <v>3664.5666666666666</v>
      </c>
      <c r="H275" s="40">
        <v>3764.166666666667</v>
      </c>
      <c r="I275" s="40">
        <v>3794.3833333333332</v>
      </c>
      <c r="J275" s="40">
        <v>3813.9666666666672</v>
      </c>
      <c r="K275" s="31">
        <v>3774.8</v>
      </c>
      <c r="L275" s="31">
        <v>3725</v>
      </c>
      <c r="M275" s="31">
        <v>2.8031799999999998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966.25</v>
      </c>
      <c r="D276" s="40">
        <v>968.35</v>
      </c>
      <c r="E276" s="40">
        <v>960</v>
      </c>
      <c r="F276" s="40">
        <v>953.75</v>
      </c>
      <c r="G276" s="40">
        <v>945.4</v>
      </c>
      <c r="H276" s="40">
        <v>974.6</v>
      </c>
      <c r="I276" s="40">
        <v>982.95000000000016</v>
      </c>
      <c r="J276" s="40">
        <v>989.2</v>
      </c>
      <c r="K276" s="31">
        <v>976.7</v>
      </c>
      <c r="L276" s="31">
        <v>962.1</v>
      </c>
      <c r="M276" s="31">
        <v>8.7844200000000008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171.2</v>
      </c>
      <c r="D277" s="40">
        <v>171.95000000000002</v>
      </c>
      <c r="E277" s="40">
        <v>169.90000000000003</v>
      </c>
      <c r="F277" s="40">
        <v>168.60000000000002</v>
      </c>
      <c r="G277" s="40">
        <v>166.55000000000004</v>
      </c>
      <c r="H277" s="40">
        <v>173.25000000000003</v>
      </c>
      <c r="I277" s="40">
        <v>175.30000000000004</v>
      </c>
      <c r="J277" s="40">
        <v>176.60000000000002</v>
      </c>
      <c r="K277" s="31">
        <v>174</v>
      </c>
      <c r="L277" s="31">
        <v>170.65</v>
      </c>
      <c r="M277" s="31">
        <v>5.8662299999999998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1957.6</v>
      </c>
      <c r="D278" s="40">
        <v>1941.8666666666668</v>
      </c>
      <c r="E278" s="40">
        <v>1915.7333333333336</v>
      </c>
      <c r="F278" s="40">
        <v>1873.8666666666668</v>
      </c>
      <c r="G278" s="40">
        <v>1847.7333333333336</v>
      </c>
      <c r="H278" s="40">
        <v>1983.7333333333336</v>
      </c>
      <c r="I278" s="40">
        <v>2009.8666666666668</v>
      </c>
      <c r="J278" s="40">
        <v>2051.7333333333336</v>
      </c>
      <c r="K278" s="31">
        <v>1968</v>
      </c>
      <c r="L278" s="31">
        <v>1900</v>
      </c>
      <c r="M278" s="31">
        <v>0.73685999999999996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749.3</v>
      </c>
      <c r="D279" s="40">
        <v>740.41666666666663</v>
      </c>
      <c r="E279" s="40">
        <v>726.5333333333333</v>
      </c>
      <c r="F279" s="40">
        <v>703.76666666666665</v>
      </c>
      <c r="G279" s="40">
        <v>689.88333333333333</v>
      </c>
      <c r="H279" s="40">
        <v>763.18333333333328</v>
      </c>
      <c r="I279" s="40">
        <v>777.06666666666672</v>
      </c>
      <c r="J279" s="40">
        <v>799.83333333333326</v>
      </c>
      <c r="K279" s="31">
        <v>754.3</v>
      </c>
      <c r="L279" s="31">
        <v>717.65</v>
      </c>
      <c r="M279" s="31">
        <v>12.56649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272</v>
      </c>
      <c r="D280" s="40">
        <v>273.15000000000003</v>
      </c>
      <c r="E280" s="40">
        <v>267.30000000000007</v>
      </c>
      <c r="F280" s="40">
        <v>262.60000000000002</v>
      </c>
      <c r="G280" s="40">
        <v>256.75000000000006</v>
      </c>
      <c r="H280" s="40">
        <v>277.85000000000008</v>
      </c>
      <c r="I280" s="40">
        <v>283.7000000000001</v>
      </c>
      <c r="J280" s="40">
        <v>288.40000000000009</v>
      </c>
      <c r="K280" s="31">
        <v>279</v>
      </c>
      <c r="L280" s="31">
        <v>268.45</v>
      </c>
      <c r="M280" s="31">
        <v>8.4476499999999994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296</v>
      </c>
      <c r="D281" s="40">
        <v>293.83333333333331</v>
      </c>
      <c r="E281" s="40">
        <v>286.16666666666663</v>
      </c>
      <c r="F281" s="40">
        <v>276.33333333333331</v>
      </c>
      <c r="G281" s="40">
        <v>268.66666666666663</v>
      </c>
      <c r="H281" s="40">
        <v>303.66666666666663</v>
      </c>
      <c r="I281" s="40">
        <v>311.33333333333326</v>
      </c>
      <c r="J281" s="40">
        <v>321.16666666666663</v>
      </c>
      <c r="K281" s="31">
        <v>301.5</v>
      </c>
      <c r="L281" s="31">
        <v>284</v>
      </c>
      <c r="M281" s="31">
        <v>15.32281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275.8</v>
      </c>
      <c r="D282" s="40">
        <v>276.16666666666669</v>
      </c>
      <c r="E282" s="40">
        <v>272.13333333333338</v>
      </c>
      <c r="F282" s="40">
        <v>268.4666666666667</v>
      </c>
      <c r="G282" s="40">
        <v>264.43333333333339</v>
      </c>
      <c r="H282" s="40">
        <v>279.83333333333337</v>
      </c>
      <c r="I282" s="40">
        <v>283.86666666666667</v>
      </c>
      <c r="J282" s="40">
        <v>287.53333333333336</v>
      </c>
      <c r="K282" s="31">
        <v>280.2</v>
      </c>
      <c r="L282" s="31">
        <v>272.5</v>
      </c>
      <c r="M282" s="31">
        <v>5.6787999999999998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1187.7</v>
      </c>
      <c r="D283" s="40">
        <v>1173.4833333333333</v>
      </c>
      <c r="E283" s="40">
        <v>1146.9666666666667</v>
      </c>
      <c r="F283" s="40">
        <v>1106.2333333333333</v>
      </c>
      <c r="G283" s="40">
        <v>1079.7166666666667</v>
      </c>
      <c r="H283" s="40">
        <v>1214.2166666666667</v>
      </c>
      <c r="I283" s="40">
        <v>1240.7333333333336</v>
      </c>
      <c r="J283" s="40">
        <v>1281.4666666666667</v>
      </c>
      <c r="K283" s="31">
        <v>1200</v>
      </c>
      <c r="L283" s="31">
        <v>1132.75</v>
      </c>
      <c r="M283" s="31">
        <v>1.4781200000000001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1000.45</v>
      </c>
      <c r="D284" s="40">
        <v>999.15</v>
      </c>
      <c r="E284" s="40">
        <v>993.3</v>
      </c>
      <c r="F284" s="40">
        <v>986.15</v>
      </c>
      <c r="G284" s="40">
        <v>980.3</v>
      </c>
      <c r="H284" s="40">
        <v>1006.3</v>
      </c>
      <c r="I284" s="40">
        <v>1012.1500000000001</v>
      </c>
      <c r="J284" s="40">
        <v>1019.3</v>
      </c>
      <c r="K284" s="31">
        <v>1005</v>
      </c>
      <c r="L284" s="31">
        <v>992</v>
      </c>
      <c r="M284" s="31">
        <v>2.01593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478.65</v>
      </c>
      <c r="D285" s="40">
        <v>478.68333333333334</v>
      </c>
      <c r="E285" s="40">
        <v>471.36666666666667</v>
      </c>
      <c r="F285" s="40">
        <v>464.08333333333331</v>
      </c>
      <c r="G285" s="40">
        <v>456.76666666666665</v>
      </c>
      <c r="H285" s="40">
        <v>485.9666666666667</v>
      </c>
      <c r="I285" s="40">
        <v>493.28333333333342</v>
      </c>
      <c r="J285" s="40">
        <v>500.56666666666672</v>
      </c>
      <c r="K285" s="31">
        <v>486</v>
      </c>
      <c r="L285" s="31">
        <v>471.4</v>
      </c>
      <c r="M285" s="31">
        <v>3.2979400000000001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629.20000000000005</v>
      </c>
      <c r="D286" s="40">
        <v>628.16666666666663</v>
      </c>
      <c r="E286" s="40">
        <v>624.33333333333326</v>
      </c>
      <c r="F286" s="40">
        <v>619.46666666666658</v>
      </c>
      <c r="G286" s="40">
        <v>615.63333333333321</v>
      </c>
      <c r="H286" s="40">
        <v>633.0333333333333</v>
      </c>
      <c r="I286" s="40">
        <v>636.86666666666656</v>
      </c>
      <c r="J286" s="40">
        <v>641.73333333333335</v>
      </c>
      <c r="K286" s="31">
        <v>632</v>
      </c>
      <c r="L286" s="31">
        <v>623.29999999999995</v>
      </c>
      <c r="M286" s="31">
        <v>1.5875900000000001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48.7</v>
      </c>
      <c r="D287" s="40">
        <v>48.883333333333333</v>
      </c>
      <c r="E287" s="40">
        <v>48.316666666666663</v>
      </c>
      <c r="F287" s="40">
        <v>47.93333333333333</v>
      </c>
      <c r="G287" s="40">
        <v>47.36666666666666</v>
      </c>
      <c r="H287" s="40">
        <v>49.266666666666666</v>
      </c>
      <c r="I287" s="40">
        <v>49.833333333333343</v>
      </c>
      <c r="J287" s="40">
        <v>50.216666666666669</v>
      </c>
      <c r="K287" s="31">
        <v>49.45</v>
      </c>
      <c r="L287" s="31">
        <v>48.5</v>
      </c>
      <c r="M287" s="31">
        <v>8.5345999999999993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761.35</v>
      </c>
      <c r="D288" s="40">
        <v>753.5</v>
      </c>
      <c r="E288" s="40">
        <v>730.85</v>
      </c>
      <c r="F288" s="40">
        <v>700.35</v>
      </c>
      <c r="G288" s="40">
        <v>677.7</v>
      </c>
      <c r="H288" s="40">
        <v>784</v>
      </c>
      <c r="I288" s="40">
        <v>806.65000000000009</v>
      </c>
      <c r="J288" s="40">
        <v>837.15</v>
      </c>
      <c r="K288" s="31">
        <v>776.15</v>
      </c>
      <c r="L288" s="31">
        <v>723</v>
      </c>
      <c r="M288" s="31">
        <v>7.8692900000000003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419.2</v>
      </c>
      <c r="D289" s="40">
        <v>417.88333333333338</v>
      </c>
      <c r="E289" s="40">
        <v>412.06666666666678</v>
      </c>
      <c r="F289" s="40">
        <v>404.93333333333339</v>
      </c>
      <c r="G289" s="40">
        <v>399.11666666666679</v>
      </c>
      <c r="H289" s="40">
        <v>425.01666666666677</v>
      </c>
      <c r="I289" s="40">
        <v>430.83333333333337</v>
      </c>
      <c r="J289" s="40">
        <v>437.96666666666675</v>
      </c>
      <c r="K289" s="31">
        <v>423.7</v>
      </c>
      <c r="L289" s="31">
        <v>410.75</v>
      </c>
      <c r="M289" s="31">
        <v>5.617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1665.1</v>
      </c>
      <c r="D290" s="40">
        <v>1666.6333333333332</v>
      </c>
      <c r="E290" s="40">
        <v>1655.9666666666665</v>
      </c>
      <c r="F290" s="40">
        <v>1646.8333333333333</v>
      </c>
      <c r="G290" s="40">
        <v>1636.1666666666665</v>
      </c>
      <c r="H290" s="40">
        <v>1675.7666666666664</v>
      </c>
      <c r="I290" s="40">
        <v>1686.4333333333334</v>
      </c>
      <c r="J290" s="40">
        <v>1695.5666666666664</v>
      </c>
      <c r="K290" s="31">
        <v>1677.3</v>
      </c>
      <c r="L290" s="31">
        <v>1657.5</v>
      </c>
      <c r="M290" s="31">
        <v>25.909759999999999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89.95</v>
      </c>
      <c r="D291" s="40">
        <v>89.583333333333329</v>
      </c>
      <c r="E291" s="40">
        <v>88.916666666666657</v>
      </c>
      <c r="F291" s="40">
        <v>87.883333333333326</v>
      </c>
      <c r="G291" s="40">
        <v>87.216666666666654</v>
      </c>
      <c r="H291" s="40">
        <v>90.61666666666666</v>
      </c>
      <c r="I291" s="40">
        <v>91.283333333333317</v>
      </c>
      <c r="J291" s="40">
        <v>92.316666666666663</v>
      </c>
      <c r="K291" s="31">
        <v>90.25</v>
      </c>
      <c r="L291" s="31">
        <v>88.55</v>
      </c>
      <c r="M291" s="31">
        <v>78.7256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3647.75</v>
      </c>
      <c r="D292" s="40">
        <v>3685.7166666666667</v>
      </c>
      <c r="E292" s="40">
        <v>3601.4833333333336</v>
      </c>
      <c r="F292" s="40">
        <v>3555.2166666666667</v>
      </c>
      <c r="G292" s="40">
        <v>3470.9833333333336</v>
      </c>
      <c r="H292" s="40">
        <v>3731.9833333333336</v>
      </c>
      <c r="I292" s="40">
        <v>3816.2166666666662</v>
      </c>
      <c r="J292" s="40">
        <v>3862.4833333333336</v>
      </c>
      <c r="K292" s="31">
        <v>3769.95</v>
      </c>
      <c r="L292" s="31">
        <v>3639.45</v>
      </c>
      <c r="M292" s="31">
        <v>2.05443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407.85</v>
      </c>
      <c r="D293" s="40">
        <v>409.33333333333331</v>
      </c>
      <c r="E293" s="40">
        <v>404.51666666666665</v>
      </c>
      <c r="F293" s="40">
        <v>401.18333333333334</v>
      </c>
      <c r="G293" s="40">
        <v>396.36666666666667</v>
      </c>
      <c r="H293" s="40">
        <v>412.66666666666663</v>
      </c>
      <c r="I293" s="40">
        <v>417.48333333333335</v>
      </c>
      <c r="J293" s="40">
        <v>420.81666666666661</v>
      </c>
      <c r="K293" s="31">
        <v>414.15</v>
      </c>
      <c r="L293" s="31">
        <v>406</v>
      </c>
      <c r="M293" s="31">
        <v>39.709870000000002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288.7</v>
      </c>
      <c r="D294" s="40">
        <v>287.65000000000003</v>
      </c>
      <c r="E294" s="40">
        <v>279.30000000000007</v>
      </c>
      <c r="F294" s="40">
        <v>269.90000000000003</v>
      </c>
      <c r="G294" s="40">
        <v>261.55000000000007</v>
      </c>
      <c r="H294" s="40">
        <v>297.05000000000007</v>
      </c>
      <c r="I294" s="40">
        <v>305.40000000000009</v>
      </c>
      <c r="J294" s="40">
        <v>314.80000000000007</v>
      </c>
      <c r="K294" s="31">
        <v>296</v>
      </c>
      <c r="L294" s="31">
        <v>278.25</v>
      </c>
      <c r="M294" s="31">
        <v>9.46509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8657.2999999999993</v>
      </c>
      <c r="D295" s="40">
        <v>8712.5833333333339</v>
      </c>
      <c r="E295" s="40">
        <v>8544.7166666666672</v>
      </c>
      <c r="F295" s="40">
        <v>8432.1333333333332</v>
      </c>
      <c r="G295" s="40">
        <v>8264.2666666666664</v>
      </c>
      <c r="H295" s="40">
        <v>8825.1666666666679</v>
      </c>
      <c r="I295" s="40">
        <v>8993.0333333333328</v>
      </c>
      <c r="J295" s="40">
        <v>9105.6166666666686</v>
      </c>
      <c r="K295" s="31">
        <v>8880.4500000000007</v>
      </c>
      <c r="L295" s="31">
        <v>8600</v>
      </c>
      <c r="M295" s="31">
        <v>0.24562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4702.45</v>
      </c>
      <c r="D296" s="40">
        <v>4720.8833333333332</v>
      </c>
      <c r="E296" s="40">
        <v>4666.4166666666661</v>
      </c>
      <c r="F296" s="40">
        <v>4630.3833333333332</v>
      </c>
      <c r="G296" s="40">
        <v>4575.9166666666661</v>
      </c>
      <c r="H296" s="40">
        <v>4756.9166666666661</v>
      </c>
      <c r="I296" s="40">
        <v>4811.3833333333332</v>
      </c>
      <c r="J296" s="40">
        <v>4847.4166666666661</v>
      </c>
      <c r="K296" s="31">
        <v>4775.3500000000004</v>
      </c>
      <c r="L296" s="31">
        <v>4684.8500000000004</v>
      </c>
      <c r="M296" s="31">
        <v>2.4811200000000002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1613.95</v>
      </c>
      <c r="D297" s="40">
        <v>1611.3333333333333</v>
      </c>
      <c r="E297" s="40">
        <v>1604.6666666666665</v>
      </c>
      <c r="F297" s="40">
        <v>1595.3833333333332</v>
      </c>
      <c r="G297" s="40">
        <v>1588.7166666666665</v>
      </c>
      <c r="H297" s="40">
        <v>1620.6166666666666</v>
      </c>
      <c r="I297" s="40">
        <v>1627.2833333333331</v>
      </c>
      <c r="J297" s="40">
        <v>1636.5666666666666</v>
      </c>
      <c r="K297" s="31">
        <v>1618</v>
      </c>
      <c r="L297" s="31">
        <v>1602.05</v>
      </c>
      <c r="M297" s="31">
        <v>10.83353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654.5</v>
      </c>
      <c r="D298" s="40">
        <v>655.1</v>
      </c>
      <c r="E298" s="40">
        <v>646.20000000000005</v>
      </c>
      <c r="F298" s="40">
        <v>637.9</v>
      </c>
      <c r="G298" s="40">
        <v>629</v>
      </c>
      <c r="H298" s="40">
        <v>663.40000000000009</v>
      </c>
      <c r="I298" s="40">
        <v>672.3</v>
      </c>
      <c r="J298" s="40">
        <v>680.60000000000014</v>
      </c>
      <c r="K298" s="31">
        <v>664</v>
      </c>
      <c r="L298" s="31">
        <v>646.79999999999995</v>
      </c>
      <c r="M298" s="31">
        <v>39.449809999999999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40.6</v>
      </c>
      <c r="D299" s="40">
        <v>40.716666666666661</v>
      </c>
      <c r="E299" s="40">
        <v>40.183333333333323</v>
      </c>
      <c r="F299" s="40">
        <v>39.766666666666659</v>
      </c>
      <c r="G299" s="40">
        <v>39.23333333333332</v>
      </c>
      <c r="H299" s="40">
        <v>41.133333333333326</v>
      </c>
      <c r="I299" s="40">
        <v>41.666666666666671</v>
      </c>
      <c r="J299" s="40">
        <v>42.083333333333329</v>
      </c>
      <c r="K299" s="31">
        <v>41.25</v>
      </c>
      <c r="L299" s="31">
        <v>40.299999999999997</v>
      </c>
      <c r="M299" s="31">
        <v>16.54288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1753.2</v>
      </c>
      <c r="D300" s="40">
        <v>1758.6000000000001</v>
      </c>
      <c r="E300" s="40">
        <v>1731.5500000000002</v>
      </c>
      <c r="F300" s="40">
        <v>1709.9</v>
      </c>
      <c r="G300" s="40">
        <v>1682.8500000000001</v>
      </c>
      <c r="H300" s="40">
        <v>1780.2500000000002</v>
      </c>
      <c r="I300" s="40">
        <v>1807.3</v>
      </c>
      <c r="J300" s="40">
        <v>1828.9500000000003</v>
      </c>
      <c r="K300" s="31">
        <v>1785.65</v>
      </c>
      <c r="L300" s="31">
        <v>1736.95</v>
      </c>
      <c r="M300" s="31">
        <v>3.84579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1124.25</v>
      </c>
      <c r="D301" s="40">
        <v>1120.75</v>
      </c>
      <c r="E301" s="40">
        <v>1114.5</v>
      </c>
      <c r="F301" s="40">
        <v>1104.75</v>
      </c>
      <c r="G301" s="40">
        <v>1098.5</v>
      </c>
      <c r="H301" s="40">
        <v>1130.5</v>
      </c>
      <c r="I301" s="40">
        <v>1136.75</v>
      </c>
      <c r="J301" s="40">
        <v>1146.5</v>
      </c>
      <c r="K301" s="31">
        <v>1127</v>
      </c>
      <c r="L301" s="31">
        <v>1111</v>
      </c>
      <c r="M301" s="31">
        <v>11.33501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4204.25</v>
      </c>
      <c r="D302" s="40">
        <v>4215.416666666667</v>
      </c>
      <c r="E302" s="40">
        <v>4150.8333333333339</v>
      </c>
      <c r="F302" s="40">
        <v>4097.416666666667</v>
      </c>
      <c r="G302" s="40">
        <v>4032.8333333333339</v>
      </c>
      <c r="H302" s="40">
        <v>4268.8333333333339</v>
      </c>
      <c r="I302" s="40">
        <v>4333.4166666666679</v>
      </c>
      <c r="J302" s="40">
        <v>4386.8333333333339</v>
      </c>
      <c r="K302" s="31">
        <v>4280</v>
      </c>
      <c r="L302" s="31">
        <v>4162</v>
      </c>
      <c r="M302" s="31">
        <v>0.39316000000000001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812.9</v>
      </c>
      <c r="D303" s="40">
        <v>815.66666666666663</v>
      </c>
      <c r="E303" s="40">
        <v>807.33333333333326</v>
      </c>
      <c r="F303" s="40">
        <v>801.76666666666665</v>
      </c>
      <c r="G303" s="40">
        <v>793.43333333333328</v>
      </c>
      <c r="H303" s="40">
        <v>821.23333333333323</v>
      </c>
      <c r="I303" s="40">
        <v>829.56666666666649</v>
      </c>
      <c r="J303" s="40">
        <v>835.13333333333321</v>
      </c>
      <c r="K303" s="31">
        <v>824</v>
      </c>
      <c r="L303" s="31">
        <v>810.1</v>
      </c>
      <c r="M303" s="31">
        <v>0.158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49.5</v>
      </c>
      <c r="D304" s="40">
        <v>50.050000000000004</v>
      </c>
      <c r="E304" s="40">
        <v>48.70000000000001</v>
      </c>
      <c r="F304" s="40">
        <v>47.900000000000006</v>
      </c>
      <c r="G304" s="40">
        <v>46.550000000000011</v>
      </c>
      <c r="H304" s="40">
        <v>50.850000000000009</v>
      </c>
      <c r="I304" s="40">
        <v>52.2</v>
      </c>
      <c r="J304" s="40">
        <v>53.000000000000007</v>
      </c>
      <c r="K304" s="31">
        <v>51.4</v>
      </c>
      <c r="L304" s="31">
        <v>49.25</v>
      </c>
      <c r="M304" s="31">
        <v>39.84834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186.85</v>
      </c>
      <c r="D305" s="40">
        <v>188.16666666666666</v>
      </c>
      <c r="E305" s="40">
        <v>184.43333333333331</v>
      </c>
      <c r="F305" s="40">
        <v>182.01666666666665</v>
      </c>
      <c r="G305" s="40">
        <v>178.2833333333333</v>
      </c>
      <c r="H305" s="40">
        <v>190.58333333333331</v>
      </c>
      <c r="I305" s="40">
        <v>194.31666666666666</v>
      </c>
      <c r="J305" s="40">
        <v>196.73333333333332</v>
      </c>
      <c r="K305" s="31">
        <v>191.9</v>
      </c>
      <c r="L305" s="31">
        <v>185.75</v>
      </c>
      <c r="M305" s="31">
        <v>3.7039499999999999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80420.850000000006</v>
      </c>
      <c r="D306" s="40">
        <v>80634.7</v>
      </c>
      <c r="E306" s="40">
        <v>79919.45</v>
      </c>
      <c r="F306" s="40">
        <v>79418.05</v>
      </c>
      <c r="G306" s="40">
        <v>78702.8</v>
      </c>
      <c r="H306" s="40">
        <v>81136.099999999991</v>
      </c>
      <c r="I306" s="40">
        <v>81851.349999999991</v>
      </c>
      <c r="J306" s="40">
        <v>82352.749999999985</v>
      </c>
      <c r="K306" s="31">
        <v>81349.95</v>
      </c>
      <c r="L306" s="31">
        <v>80133.3</v>
      </c>
      <c r="M306" s="31">
        <v>0.10580000000000001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1185.8</v>
      </c>
      <c r="D307" s="40">
        <v>1181.6000000000001</v>
      </c>
      <c r="E307" s="40">
        <v>1174.2000000000003</v>
      </c>
      <c r="F307" s="40">
        <v>1162.6000000000001</v>
      </c>
      <c r="G307" s="40">
        <v>1155.2000000000003</v>
      </c>
      <c r="H307" s="40">
        <v>1193.2000000000003</v>
      </c>
      <c r="I307" s="40">
        <v>1200.6000000000004</v>
      </c>
      <c r="J307" s="40">
        <v>1212.2000000000003</v>
      </c>
      <c r="K307" s="31">
        <v>1189</v>
      </c>
      <c r="L307" s="31">
        <v>1170</v>
      </c>
      <c r="M307" s="31">
        <v>4.9957399999999996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4242.45</v>
      </c>
      <c r="D308" s="40">
        <v>4237.6500000000005</v>
      </c>
      <c r="E308" s="40">
        <v>4175.8500000000013</v>
      </c>
      <c r="F308" s="40">
        <v>4109.2500000000009</v>
      </c>
      <c r="G308" s="40">
        <v>4047.4500000000016</v>
      </c>
      <c r="H308" s="40">
        <v>4304.2500000000009</v>
      </c>
      <c r="I308" s="40">
        <v>4366.05</v>
      </c>
      <c r="J308" s="40">
        <v>4432.6500000000005</v>
      </c>
      <c r="K308" s="31">
        <v>4299.45</v>
      </c>
      <c r="L308" s="31">
        <v>4171.05</v>
      </c>
      <c r="M308" s="31">
        <v>0.16008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312.85000000000002</v>
      </c>
      <c r="D309" s="40">
        <v>314.31666666666666</v>
      </c>
      <c r="E309" s="40">
        <v>309.5333333333333</v>
      </c>
      <c r="F309" s="40">
        <v>306.21666666666664</v>
      </c>
      <c r="G309" s="40">
        <v>301.43333333333328</v>
      </c>
      <c r="H309" s="40">
        <v>317.63333333333333</v>
      </c>
      <c r="I309" s="40">
        <v>322.41666666666674</v>
      </c>
      <c r="J309" s="40">
        <v>325.73333333333335</v>
      </c>
      <c r="K309" s="31">
        <v>319.10000000000002</v>
      </c>
      <c r="L309" s="31">
        <v>311</v>
      </c>
      <c r="M309" s="31">
        <v>0.78354999999999997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151.85</v>
      </c>
      <c r="D310" s="40">
        <v>151.35</v>
      </c>
      <c r="E310" s="40">
        <v>150</v>
      </c>
      <c r="F310" s="40">
        <v>148.15</v>
      </c>
      <c r="G310" s="40">
        <v>146.80000000000001</v>
      </c>
      <c r="H310" s="40">
        <v>153.19999999999999</v>
      </c>
      <c r="I310" s="40">
        <v>154.54999999999995</v>
      </c>
      <c r="J310" s="40">
        <v>156.39999999999998</v>
      </c>
      <c r="K310" s="31">
        <v>152.69999999999999</v>
      </c>
      <c r="L310" s="31">
        <v>149.5</v>
      </c>
      <c r="M310" s="31">
        <v>100.12858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757.7</v>
      </c>
      <c r="D311" s="40">
        <v>753.7833333333333</v>
      </c>
      <c r="E311" s="40">
        <v>748.51666666666665</v>
      </c>
      <c r="F311" s="40">
        <v>739.33333333333337</v>
      </c>
      <c r="G311" s="40">
        <v>734.06666666666672</v>
      </c>
      <c r="H311" s="40">
        <v>762.96666666666658</v>
      </c>
      <c r="I311" s="40">
        <v>768.23333333333323</v>
      </c>
      <c r="J311" s="40">
        <v>777.41666666666652</v>
      </c>
      <c r="K311" s="31">
        <v>759.05</v>
      </c>
      <c r="L311" s="31">
        <v>744.6</v>
      </c>
      <c r="M311" s="31">
        <v>22.608609999999999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269.14999999999998</v>
      </c>
      <c r="D312" s="40">
        <v>270.34999999999997</v>
      </c>
      <c r="E312" s="40">
        <v>266.79999999999995</v>
      </c>
      <c r="F312" s="40">
        <v>264.45</v>
      </c>
      <c r="G312" s="40">
        <v>260.89999999999998</v>
      </c>
      <c r="H312" s="40">
        <v>272.69999999999993</v>
      </c>
      <c r="I312" s="40">
        <v>276.25</v>
      </c>
      <c r="J312" s="40">
        <v>278.59999999999991</v>
      </c>
      <c r="K312" s="31">
        <v>273.89999999999998</v>
      </c>
      <c r="L312" s="31">
        <v>268</v>
      </c>
      <c r="M312" s="31">
        <v>3.66031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313.95</v>
      </c>
      <c r="D313" s="40">
        <v>315.31666666666666</v>
      </c>
      <c r="E313" s="40">
        <v>309.63333333333333</v>
      </c>
      <c r="F313" s="40">
        <v>305.31666666666666</v>
      </c>
      <c r="G313" s="40">
        <v>299.63333333333333</v>
      </c>
      <c r="H313" s="40">
        <v>319.63333333333333</v>
      </c>
      <c r="I313" s="40">
        <v>325.31666666666661</v>
      </c>
      <c r="J313" s="40">
        <v>329.63333333333333</v>
      </c>
      <c r="K313" s="31">
        <v>321</v>
      </c>
      <c r="L313" s="31">
        <v>311</v>
      </c>
      <c r="M313" s="31">
        <v>3.9794100000000001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799.6</v>
      </c>
      <c r="D314" s="40">
        <v>782.25</v>
      </c>
      <c r="E314" s="40">
        <v>743.5</v>
      </c>
      <c r="F314" s="40">
        <v>687.4</v>
      </c>
      <c r="G314" s="40">
        <v>648.65</v>
      </c>
      <c r="H314" s="40">
        <v>838.35</v>
      </c>
      <c r="I314" s="40">
        <v>877.1</v>
      </c>
      <c r="J314" s="40">
        <v>933.2</v>
      </c>
      <c r="K314" s="31">
        <v>821</v>
      </c>
      <c r="L314" s="31">
        <v>726.15</v>
      </c>
      <c r="M314" s="31">
        <v>33.320569999999996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212.8</v>
      </c>
      <c r="D315" s="40">
        <v>211.76666666666665</v>
      </c>
      <c r="E315" s="40">
        <v>208.5333333333333</v>
      </c>
      <c r="F315" s="40">
        <v>204.26666666666665</v>
      </c>
      <c r="G315" s="40">
        <v>201.0333333333333</v>
      </c>
      <c r="H315" s="40">
        <v>216.0333333333333</v>
      </c>
      <c r="I315" s="40">
        <v>219.26666666666665</v>
      </c>
      <c r="J315" s="40">
        <v>223.5333333333333</v>
      </c>
      <c r="K315" s="31">
        <v>215</v>
      </c>
      <c r="L315" s="31">
        <v>207.5</v>
      </c>
      <c r="M315" s="31">
        <v>63.633760000000002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45.05</v>
      </c>
      <c r="D316" s="40">
        <v>45.1</v>
      </c>
      <c r="E316" s="40">
        <v>44.7</v>
      </c>
      <c r="F316" s="40">
        <v>44.35</v>
      </c>
      <c r="G316" s="40">
        <v>43.95</v>
      </c>
      <c r="H316" s="40">
        <v>45.45</v>
      </c>
      <c r="I316" s="40">
        <v>45.849999999999994</v>
      </c>
      <c r="J316" s="40">
        <v>46.2</v>
      </c>
      <c r="K316" s="31">
        <v>45.5</v>
      </c>
      <c r="L316" s="31">
        <v>44.75</v>
      </c>
      <c r="M316" s="31">
        <v>17.345749999999999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535.5</v>
      </c>
      <c r="D317" s="40">
        <v>540.13333333333333</v>
      </c>
      <c r="E317" s="40">
        <v>528.11666666666667</v>
      </c>
      <c r="F317" s="40">
        <v>520.73333333333335</v>
      </c>
      <c r="G317" s="40">
        <v>508.7166666666667</v>
      </c>
      <c r="H317" s="40">
        <v>547.51666666666665</v>
      </c>
      <c r="I317" s="40">
        <v>559.5333333333333</v>
      </c>
      <c r="J317" s="40">
        <v>566.91666666666663</v>
      </c>
      <c r="K317" s="31">
        <v>552.15</v>
      </c>
      <c r="L317" s="31">
        <v>532.75</v>
      </c>
      <c r="M317" s="31">
        <v>24.738710000000001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7076.95</v>
      </c>
      <c r="D318" s="40">
        <v>7071.8</v>
      </c>
      <c r="E318" s="40">
        <v>7036.1500000000005</v>
      </c>
      <c r="F318" s="40">
        <v>6995.35</v>
      </c>
      <c r="G318" s="40">
        <v>6959.7000000000007</v>
      </c>
      <c r="H318" s="40">
        <v>7112.6</v>
      </c>
      <c r="I318" s="40">
        <v>7148.25</v>
      </c>
      <c r="J318" s="40">
        <v>7189.05</v>
      </c>
      <c r="K318" s="31">
        <v>7107.45</v>
      </c>
      <c r="L318" s="31">
        <v>7031</v>
      </c>
      <c r="M318" s="31">
        <v>4.3376000000000001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1103.25</v>
      </c>
      <c r="D319" s="40">
        <v>1111.9166666666667</v>
      </c>
      <c r="E319" s="40">
        <v>1091.1333333333334</v>
      </c>
      <c r="F319" s="40">
        <v>1079.0166666666667</v>
      </c>
      <c r="G319" s="40">
        <v>1058.2333333333333</v>
      </c>
      <c r="H319" s="40">
        <v>1124.0333333333335</v>
      </c>
      <c r="I319" s="40">
        <v>1144.8166666666668</v>
      </c>
      <c r="J319" s="40">
        <v>1156.9333333333336</v>
      </c>
      <c r="K319" s="31">
        <v>1132.7</v>
      </c>
      <c r="L319" s="31">
        <v>1099.8</v>
      </c>
      <c r="M319" s="31">
        <v>8.9983500000000003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294.45</v>
      </c>
      <c r="D320" s="40">
        <v>297.89999999999998</v>
      </c>
      <c r="E320" s="40">
        <v>289.89999999999998</v>
      </c>
      <c r="F320" s="40">
        <v>285.35000000000002</v>
      </c>
      <c r="G320" s="40">
        <v>277.35000000000002</v>
      </c>
      <c r="H320" s="40">
        <v>302.44999999999993</v>
      </c>
      <c r="I320" s="40">
        <v>310.44999999999993</v>
      </c>
      <c r="J320" s="40">
        <v>314.99999999999989</v>
      </c>
      <c r="K320" s="31">
        <v>305.89999999999998</v>
      </c>
      <c r="L320" s="31">
        <v>293.35000000000002</v>
      </c>
      <c r="M320" s="31">
        <v>12.910640000000001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259.64999999999998</v>
      </c>
      <c r="D321" s="40">
        <v>260.58333333333331</v>
      </c>
      <c r="E321" s="40">
        <v>257.56666666666661</v>
      </c>
      <c r="F321" s="40">
        <v>255.48333333333329</v>
      </c>
      <c r="G321" s="40">
        <v>252.46666666666658</v>
      </c>
      <c r="H321" s="40">
        <v>262.66666666666663</v>
      </c>
      <c r="I321" s="40">
        <v>265.68333333333339</v>
      </c>
      <c r="J321" s="40">
        <v>267.76666666666665</v>
      </c>
      <c r="K321" s="31">
        <v>263.60000000000002</v>
      </c>
      <c r="L321" s="31">
        <v>258.5</v>
      </c>
      <c r="M321" s="31">
        <v>4.2433899999999998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2885.75</v>
      </c>
      <c r="D322" s="40">
        <v>2911.65</v>
      </c>
      <c r="E322" s="40">
        <v>2834.6000000000004</v>
      </c>
      <c r="F322" s="40">
        <v>2783.4500000000003</v>
      </c>
      <c r="G322" s="40">
        <v>2706.4000000000005</v>
      </c>
      <c r="H322" s="40">
        <v>2962.8</v>
      </c>
      <c r="I322" s="40">
        <v>3039.8500000000004</v>
      </c>
      <c r="J322" s="40">
        <v>3091</v>
      </c>
      <c r="K322" s="31">
        <v>2988.7</v>
      </c>
      <c r="L322" s="31">
        <v>2860.5</v>
      </c>
      <c r="M322" s="31">
        <v>3.0688800000000001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2894.2</v>
      </c>
      <c r="D323" s="40">
        <v>2882.1999999999994</v>
      </c>
      <c r="E323" s="40">
        <v>2861.0499999999988</v>
      </c>
      <c r="F323" s="40">
        <v>2827.8999999999996</v>
      </c>
      <c r="G323" s="40">
        <v>2806.7499999999991</v>
      </c>
      <c r="H323" s="40">
        <v>2915.3499999999985</v>
      </c>
      <c r="I323" s="40">
        <v>2936.4999999999991</v>
      </c>
      <c r="J323" s="40">
        <v>2969.6499999999983</v>
      </c>
      <c r="K323" s="31">
        <v>2903.35</v>
      </c>
      <c r="L323" s="31">
        <v>2849.05</v>
      </c>
      <c r="M323" s="31">
        <v>3.17319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136.15</v>
      </c>
      <c r="D324" s="40">
        <v>137.73333333333332</v>
      </c>
      <c r="E324" s="40">
        <v>133.71666666666664</v>
      </c>
      <c r="F324" s="40">
        <v>131.28333333333333</v>
      </c>
      <c r="G324" s="40">
        <v>127.26666666666665</v>
      </c>
      <c r="H324" s="40">
        <v>140.16666666666663</v>
      </c>
      <c r="I324" s="40">
        <v>144.18333333333334</v>
      </c>
      <c r="J324" s="40">
        <v>146.61666666666662</v>
      </c>
      <c r="K324" s="31">
        <v>141.75</v>
      </c>
      <c r="L324" s="31">
        <v>135.30000000000001</v>
      </c>
      <c r="M324" s="31">
        <v>10.871840000000001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755.4</v>
      </c>
      <c r="D325" s="40">
        <v>754.5333333333333</v>
      </c>
      <c r="E325" s="40">
        <v>745.91666666666663</v>
      </c>
      <c r="F325" s="40">
        <v>736.43333333333328</v>
      </c>
      <c r="G325" s="40">
        <v>727.81666666666661</v>
      </c>
      <c r="H325" s="40">
        <v>764.01666666666665</v>
      </c>
      <c r="I325" s="40">
        <v>772.63333333333344</v>
      </c>
      <c r="J325" s="40">
        <v>782.11666666666667</v>
      </c>
      <c r="K325" s="31">
        <v>763.15</v>
      </c>
      <c r="L325" s="31">
        <v>745.05</v>
      </c>
      <c r="M325" s="31">
        <v>1.47821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190.85</v>
      </c>
      <c r="D326" s="40">
        <v>191.06666666666669</v>
      </c>
      <c r="E326" s="40">
        <v>190.13333333333338</v>
      </c>
      <c r="F326" s="40">
        <v>189.41666666666669</v>
      </c>
      <c r="G326" s="40">
        <v>188.48333333333338</v>
      </c>
      <c r="H326" s="40">
        <v>191.78333333333339</v>
      </c>
      <c r="I326" s="40">
        <v>192.71666666666673</v>
      </c>
      <c r="J326" s="40">
        <v>193.43333333333339</v>
      </c>
      <c r="K326" s="31">
        <v>192</v>
      </c>
      <c r="L326" s="31">
        <v>190.35</v>
      </c>
      <c r="M326" s="31">
        <v>2.9953699999999999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935.55</v>
      </c>
      <c r="D327" s="40">
        <v>943.65</v>
      </c>
      <c r="E327" s="40">
        <v>918.9</v>
      </c>
      <c r="F327" s="40">
        <v>902.25</v>
      </c>
      <c r="G327" s="40">
        <v>877.5</v>
      </c>
      <c r="H327" s="40">
        <v>960.3</v>
      </c>
      <c r="I327" s="40">
        <v>985.05</v>
      </c>
      <c r="J327" s="40">
        <v>1001.6999999999999</v>
      </c>
      <c r="K327" s="31">
        <v>968.4</v>
      </c>
      <c r="L327" s="31">
        <v>927</v>
      </c>
      <c r="M327" s="31">
        <v>12.841670000000001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2626.8</v>
      </c>
      <c r="D328" s="40">
        <v>2624.5499999999997</v>
      </c>
      <c r="E328" s="40">
        <v>2604.2499999999995</v>
      </c>
      <c r="F328" s="40">
        <v>2581.6999999999998</v>
      </c>
      <c r="G328" s="40">
        <v>2561.3999999999996</v>
      </c>
      <c r="H328" s="40">
        <v>2647.0999999999995</v>
      </c>
      <c r="I328" s="40">
        <v>2667.3999999999996</v>
      </c>
      <c r="J328" s="40">
        <v>2689.9499999999994</v>
      </c>
      <c r="K328" s="31">
        <v>2644.85</v>
      </c>
      <c r="L328" s="31">
        <v>2602</v>
      </c>
      <c r="M328" s="31">
        <v>3.2121300000000002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1591.95</v>
      </c>
      <c r="D329" s="40">
        <v>1598.4166666666667</v>
      </c>
      <c r="E329" s="40">
        <v>1580.4333333333334</v>
      </c>
      <c r="F329" s="40">
        <v>1568.9166666666667</v>
      </c>
      <c r="G329" s="40">
        <v>1550.9333333333334</v>
      </c>
      <c r="H329" s="40">
        <v>1609.9333333333334</v>
      </c>
      <c r="I329" s="40">
        <v>1627.9166666666665</v>
      </c>
      <c r="J329" s="40">
        <v>1639.4333333333334</v>
      </c>
      <c r="K329" s="31">
        <v>1616.4</v>
      </c>
      <c r="L329" s="31">
        <v>1586.9</v>
      </c>
      <c r="M329" s="31">
        <v>2.3268399999999998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1584.65</v>
      </c>
      <c r="D330" s="40">
        <v>1579.05</v>
      </c>
      <c r="E330" s="40">
        <v>1562.6</v>
      </c>
      <c r="F330" s="40">
        <v>1540.55</v>
      </c>
      <c r="G330" s="40">
        <v>1524.1</v>
      </c>
      <c r="H330" s="40">
        <v>1601.1</v>
      </c>
      <c r="I330" s="40">
        <v>1617.5500000000002</v>
      </c>
      <c r="J330" s="40">
        <v>1639.6</v>
      </c>
      <c r="K330" s="31">
        <v>1595.5</v>
      </c>
      <c r="L330" s="31">
        <v>1557</v>
      </c>
      <c r="M330" s="31">
        <v>5.9588099999999997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1010.15</v>
      </c>
      <c r="D331" s="40">
        <v>1013.3833333333333</v>
      </c>
      <c r="E331" s="40">
        <v>997.76666666666665</v>
      </c>
      <c r="F331" s="40">
        <v>985.38333333333333</v>
      </c>
      <c r="G331" s="40">
        <v>969.76666666666665</v>
      </c>
      <c r="H331" s="40">
        <v>1025.7666666666667</v>
      </c>
      <c r="I331" s="40">
        <v>1041.3833333333332</v>
      </c>
      <c r="J331" s="40">
        <v>1053.7666666666667</v>
      </c>
      <c r="K331" s="31">
        <v>1029</v>
      </c>
      <c r="L331" s="31">
        <v>1001</v>
      </c>
      <c r="M331" s="31">
        <v>7.2374200000000002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50.65</v>
      </c>
      <c r="D332" s="40">
        <v>50.966666666666669</v>
      </c>
      <c r="E332" s="40">
        <v>50.183333333333337</v>
      </c>
      <c r="F332" s="40">
        <v>49.716666666666669</v>
      </c>
      <c r="G332" s="40">
        <v>48.933333333333337</v>
      </c>
      <c r="H332" s="40">
        <v>51.433333333333337</v>
      </c>
      <c r="I332" s="40">
        <v>52.216666666666669</v>
      </c>
      <c r="J332" s="40">
        <v>52.683333333333337</v>
      </c>
      <c r="K332" s="31">
        <v>51.75</v>
      </c>
      <c r="L332" s="31">
        <v>50.5</v>
      </c>
      <c r="M332" s="31">
        <v>43.316330000000001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86.65</v>
      </c>
      <c r="D333" s="40">
        <v>87.466666666666654</v>
      </c>
      <c r="E333" s="40">
        <v>85.533333333333303</v>
      </c>
      <c r="F333" s="40">
        <v>84.416666666666643</v>
      </c>
      <c r="G333" s="40">
        <v>82.483333333333292</v>
      </c>
      <c r="H333" s="40">
        <v>88.583333333333314</v>
      </c>
      <c r="I333" s="40">
        <v>90.51666666666668</v>
      </c>
      <c r="J333" s="40">
        <v>91.633333333333326</v>
      </c>
      <c r="K333" s="31">
        <v>89.4</v>
      </c>
      <c r="L333" s="31">
        <v>86.35</v>
      </c>
      <c r="M333" s="31">
        <v>27.1889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644.04999999999995</v>
      </c>
      <c r="D334" s="40">
        <v>635.6</v>
      </c>
      <c r="E334" s="40">
        <v>619.45000000000005</v>
      </c>
      <c r="F334" s="40">
        <v>594.85</v>
      </c>
      <c r="G334" s="40">
        <v>578.70000000000005</v>
      </c>
      <c r="H334" s="40">
        <v>660.2</v>
      </c>
      <c r="I334" s="40">
        <v>676.34999999999991</v>
      </c>
      <c r="J334" s="40">
        <v>700.95</v>
      </c>
      <c r="K334" s="31">
        <v>651.75</v>
      </c>
      <c r="L334" s="31">
        <v>611</v>
      </c>
      <c r="M334" s="31">
        <v>3.43242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26.5</v>
      </c>
      <c r="D335" s="40">
        <v>26.7</v>
      </c>
      <c r="E335" s="40">
        <v>26.099999999999998</v>
      </c>
      <c r="F335" s="40">
        <v>25.7</v>
      </c>
      <c r="G335" s="40">
        <v>25.099999999999998</v>
      </c>
      <c r="H335" s="40">
        <v>27.099999999999998</v>
      </c>
      <c r="I335" s="40">
        <v>27.7</v>
      </c>
      <c r="J335" s="40">
        <v>28.099999999999998</v>
      </c>
      <c r="K335" s="31">
        <v>27.3</v>
      </c>
      <c r="L335" s="31">
        <v>26.3</v>
      </c>
      <c r="M335" s="31">
        <v>168.80445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58.85</v>
      </c>
      <c r="D336" s="40">
        <v>59.283333333333339</v>
      </c>
      <c r="E336" s="40">
        <v>58.26666666666668</v>
      </c>
      <c r="F336" s="40">
        <v>57.683333333333344</v>
      </c>
      <c r="G336" s="40">
        <v>56.666666666666686</v>
      </c>
      <c r="H336" s="40">
        <v>59.866666666666674</v>
      </c>
      <c r="I336" s="40">
        <v>60.88333333333334</v>
      </c>
      <c r="J336" s="40">
        <v>61.466666666666669</v>
      </c>
      <c r="K336" s="31">
        <v>60.3</v>
      </c>
      <c r="L336" s="31">
        <v>58.7</v>
      </c>
      <c r="M336" s="31">
        <v>17.797560000000001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180.15</v>
      </c>
      <c r="D337" s="40">
        <v>180.26666666666665</v>
      </c>
      <c r="E337" s="40">
        <v>177.0333333333333</v>
      </c>
      <c r="F337" s="40">
        <v>173.91666666666666</v>
      </c>
      <c r="G337" s="40">
        <v>170.68333333333331</v>
      </c>
      <c r="H337" s="40">
        <v>183.3833333333333</v>
      </c>
      <c r="I337" s="40">
        <v>186.61666666666665</v>
      </c>
      <c r="J337" s="40">
        <v>189.73333333333329</v>
      </c>
      <c r="K337" s="31">
        <v>183.5</v>
      </c>
      <c r="L337" s="31">
        <v>177.15</v>
      </c>
      <c r="M337" s="31">
        <v>163.2997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271.55</v>
      </c>
      <c r="D338" s="40">
        <v>268.73333333333335</v>
      </c>
      <c r="E338" s="40">
        <v>261.56666666666672</v>
      </c>
      <c r="F338" s="40">
        <v>251.58333333333337</v>
      </c>
      <c r="G338" s="40">
        <v>244.41666666666674</v>
      </c>
      <c r="H338" s="40">
        <v>278.7166666666667</v>
      </c>
      <c r="I338" s="40">
        <v>285.88333333333333</v>
      </c>
      <c r="J338" s="40">
        <v>295.86666666666667</v>
      </c>
      <c r="K338" s="31">
        <v>275.89999999999998</v>
      </c>
      <c r="L338" s="31">
        <v>258.75</v>
      </c>
      <c r="M338" s="31">
        <v>33.733319999999999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117.75</v>
      </c>
      <c r="D339" s="40">
        <v>117.83333333333333</v>
      </c>
      <c r="E339" s="40">
        <v>116.91666666666666</v>
      </c>
      <c r="F339" s="40">
        <v>116.08333333333333</v>
      </c>
      <c r="G339" s="40">
        <v>115.16666666666666</v>
      </c>
      <c r="H339" s="40">
        <v>118.66666666666666</v>
      </c>
      <c r="I339" s="40">
        <v>119.58333333333331</v>
      </c>
      <c r="J339" s="40">
        <v>120.41666666666666</v>
      </c>
      <c r="K339" s="31">
        <v>118.75</v>
      </c>
      <c r="L339" s="31">
        <v>117</v>
      </c>
      <c r="M339" s="31">
        <v>117.42555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497.65</v>
      </c>
      <c r="D340" s="40">
        <v>496.91666666666669</v>
      </c>
      <c r="E340" s="40">
        <v>493.93333333333339</v>
      </c>
      <c r="F340" s="40">
        <v>490.2166666666667</v>
      </c>
      <c r="G340" s="40">
        <v>487.23333333333341</v>
      </c>
      <c r="H340" s="40">
        <v>500.63333333333338</v>
      </c>
      <c r="I340" s="40">
        <v>503.61666666666662</v>
      </c>
      <c r="J340" s="40">
        <v>507.33333333333337</v>
      </c>
      <c r="K340" s="31">
        <v>499.9</v>
      </c>
      <c r="L340" s="31">
        <v>493.2</v>
      </c>
      <c r="M340" s="31">
        <v>0.86914999999999998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95</v>
      </c>
      <c r="D341" s="40">
        <v>95</v>
      </c>
      <c r="E341" s="40">
        <v>94</v>
      </c>
      <c r="F341" s="40">
        <v>93</v>
      </c>
      <c r="G341" s="40">
        <v>92</v>
      </c>
      <c r="H341" s="40">
        <v>96</v>
      </c>
      <c r="I341" s="40">
        <v>97</v>
      </c>
      <c r="J341" s="40">
        <v>98</v>
      </c>
      <c r="K341" s="31">
        <v>96</v>
      </c>
      <c r="L341" s="31">
        <v>94</v>
      </c>
      <c r="M341" s="31">
        <v>328.83708999999999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63.35</v>
      </c>
      <c r="D342" s="40">
        <v>63.666666666666664</v>
      </c>
      <c r="E342" s="40">
        <v>62.583333333333329</v>
      </c>
      <c r="F342" s="40">
        <v>61.816666666666663</v>
      </c>
      <c r="G342" s="40">
        <v>60.733333333333327</v>
      </c>
      <c r="H342" s="40">
        <v>64.433333333333337</v>
      </c>
      <c r="I342" s="40">
        <v>65.516666666666652</v>
      </c>
      <c r="J342" s="40">
        <v>66.283333333333331</v>
      </c>
      <c r="K342" s="31">
        <v>64.75</v>
      </c>
      <c r="L342" s="31">
        <v>62.9</v>
      </c>
      <c r="M342" s="31">
        <v>14.201409999999999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3685.75</v>
      </c>
      <c r="D343" s="40">
        <v>3675.1166666666668</v>
      </c>
      <c r="E343" s="40">
        <v>3623.2333333333336</v>
      </c>
      <c r="F343" s="40">
        <v>3560.7166666666667</v>
      </c>
      <c r="G343" s="40">
        <v>3508.8333333333335</v>
      </c>
      <c r="H343" s="40">
        <v>3737.6333333333337</v>
      </c>
      <c r="I343" s="40">
        <v>3789.5166666666669</v>
      </c>
      <c r="J343" s="40">
        <v>3852.0333333333338</v>
      </c>
      <c r="K343" s="31">
        <v>3727</v>
      </c>
      <c r="L343" s="31">
        <v>3612.6</v>
      </c>
      <c r="M343" s="31">
        <v>2.3685999999999998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17714.650000000001</v>
      </c>
      <c r="D344" s="40">
        <v>17763.483333333334</v>
      </c>
      <c r="E344" s="40">
        <v>17626.166666666668</v>
      </c>
      <c r="F344" s="40">
        <v>17537.683333333334</v>
      </c>
      <c r="G344" s="40">
        <v>17400.366666666669</v>
      </c>
      <c r="H344" s="40">
        <v>17851.966666666667</v>
      </c>
      <c r="I344" s="40">
        <v>17989.283333333333</v>
      </c>
      <c r="J344" s="40">
        <v>18077.766666666666</v>
      </c>
      <c r="K344" s="31">
        <v>17900.8</v>
      </c>
      <c r="L344" s="31">
        <v>17675</v>
      </c>
      <c r="M344" s="31">
        <v>0.31974000000000002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50.05</v>
      </c>
      <c r="D345" s="40">
        <v>49.983333333333327</v>
      </c>
      <c r="E345" s="40">
        <v>49.516666666666652</v>
      </c>
      <c r="F345" s="40">
        <v>48.983333333333327</v>
      </c>
      <c r="G345" s="40">
        <v>48.516666666666652</v>
      </c>
      <c r="H345" s="40">
        <v>50.516666666666652</v>
      </c>
      <c r="I345" s="40">
        <v>50.983333333333334</v>
      </c>
      <c r="J345" s="40">
        <v>51.516666666666652</v>
      </c>
      <c r="K345" s="31">
        <v>50.45</v>
      </c>
      <c r="L345" s="31">
        <v>49.45</v>
      </c>
      <c r="M345" s="31">
        <v>9.0341000000000005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2672.75</v>
      </c>
      <c r="D346" s="40">
        <v>2659.0499999999997</v>
      </c>
      <c r="E346" s="40">
        <v>2618.0999999999995</v>
      </c>
      <c r="F346" s="40">
        <v>2563.4499999999998</v>
      </c>
      <c r="G346" s="40">
        <v>2522.4999999999995</v>
      </c>
      <c r="H346" s="40">
        <v>2713.6999999999994</v>
      </c>
      <c r="I346" s="40">
        <v>2754.6499999999992</v>
      </c>
      <c r="J346" s="40">
        <v>2809.2999999999993</v>
      </c>
      <c r="K346" s="31">
        <v>2700</v>
      </c>
      <c r="L346" s="31">
        <v>2604.4</v>
      </c>
      <c r="M346" s="31">
        <v>0.15551000000000001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400.4</v>
      </c>
      <c r="D347" s="40">
        <v>401.34999999999997</v>
      </c>
      <c r="E347" s="40">
        <v>397.04999999999995</v>
      </c>
      <c r="F347" s="40">
        <v>393.7</v>
      </c>
      <c r="G347" s="40">
        <v>389.4</v>
      </c>
      <c r="H347" s="40">
        <v>404.69999999999993</v>
      </c>
      <c r="I347" s="40">
        <v>409</v>
      </c>
      <c r="J347" s="40">
        <v>412.34999999999991</v>
      </c>
      <c r="K347" s="31">
        <v>405.65</v>
      </c>
      <c r="L347" s="31">
        <v>398</v>
      </c>
      <c r="M347" s="31">
        <v>11.534599999999999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739.25</v>
      </c>
      <c r="D348" s="40">
        <v>724.75</v>
      </c>
      <c r="E348" s="40">
        <v>694.5</v>
      </c>
      <c r="F348" s="40">
        <v>649.75</v>
      </c>
      <c r="G348" s="40">
        <v>619.5</v>
      </c>
      <c r="H348" s="40">
        <v>769.5</v>
      </c>
      <c r="I348" s="40">
        <v>799.75</v>
      </c>
      <c r="J348" s="40">
        <v>844.5</v>
      </c>
      <c r="K348" s="31">
        <v>755</v>
      </c>
      <c r="L348" s="31">
        <v>680</v>
      </c>
      <c r="M348" s="31">
        <v>56.420929999999998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117.1</v>
      </c>
      <c r="D349" s="40">
        <v>116.46666666666665</v>
      </c>
      <c r="E349" s="40">
        <v>115.43333333333331</v>
      </c>
      <c r="F349" s="40">
        <v>113.76666666666665</v>
      </c>
      <c r="G349" s="40">
        <v>112.73333333333331</v>
      </c>
      <c r="H349" s="40">
        <v>118.13333333333331</v>
      </c>
      <c r="I349" s="40">
        <v>119.16666666666664</v>
      </c>
      <c r="J349" s="40">
        <v>120.83333333333331</v>
      </c>
      <c r="K349" s="31">
        <v>117.5</v>
      </c>
      <c r="L349" s="31">
        <v>114.8</v>
      </c>
      <c r="M349" s="31">
        <v>108.95726000000001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165.5</v>
      </c>
      <c r="D350" s="40">
        <v>166.35</v>
      </c>
      <c r="E350" s="40">
        <v>163.75</v>
      </c>
      <c r="F350" s="40">
        <v>162</v>
      </c>
      <c r="G350" s="40">
        <v>159.4</v>
      </c>
      <c r="H350" s="40">
        <v>168.1</v>
      </c>
      <c r="I350" s="40">
        <v>170.69999999999996</v>
      </c>
      <c r="J350" s="40">
        <v>172.45</v>
      </c>
      <c r="K350" s="31">
        <v>168.95</v>
      </c>
      <c r="L350" s="31">
        <v>164.6</v>
      </c>
      <c r="M350" s="31">
        <v>3.5324900000000001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4285.8</v>
      </c>
      <c r="D351" s="40">
        <v>4305.9333333333334</v>
      </c>
      <c r="E351" s="40">
        <v>4236.8666666666668</v>
      </c>
      <c r="F351" s="40">
        <v>4187.9333333333334</v>
      </c>
      <c r="G351" s="40">
        <v>4118.8666666666668</v>
      </c>
      <c r="H351" s="40">
        <v>4354.8666666666668</v>
      </c>
      <c r="I351" s="40">
        <v>4423.9333333333343</v>
      </c>
      <c r="J351" s="40">
        <v>4472.8666666666668</v>
      </c>
      <c r="K351" s="31">
        <v>4375</v>
      </c>
      <c r="L351" s="31">
        <v>4257</v>
      </c>
      <c r="M351" s="31">
        <v>0.90971000000000002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319.55</v>
      </c>
      <c r="D352" s="40">
        <v>321.84999999999997</v>
      </c>
      <c r="E352" s="40">
        <v>314.74999999999994</v>
      </c>
      <c r="F352" s="40">
        <v>309.95</v>
      </c>
      <c r="G352" s="40">
        <v>302.84999999999997</v>
      </c>
      <c r="H352" s="40">
        <v>326.64999999999992</v>
      </c>
      <c r="I352" s="40">
        <v>333.74999999999994</v>
      </c>
      <c r="J352" s="40">
        <v>338.5499999999999</v>
      </c>
      <c r="K352" s="31">
        <v>328.95</v>
      </c>
      <c r="L352" s="31">
        <v>317.05</v>
      </c>
      <c r="M352" s="31">
        <v>8.8267600000000002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3316.5</v>
      </c>
      <c r="D354" s="40">
        <v>3215.8333333333335</v>
      </c>
      <c r="E354" s="40">
        <v>3056.666666666667</v>
      </c>
      <c r="F354" s="40">
        <v>2796.8333333333335</v>
      </c>
      <c r="G354" s="40">
        <v>2637.666666666667</v>
      </c>
      <c r="H354" s="40">
        <v>3475.666666666667</v>
      </c>
      <c r="I354" s="40">
        <v>3634.8333333333339</v>
      </c>
      <c r="J354" s="40">
        <v>3894.666666666667</v>
      </c>
      <c r="K354" s="31">
        <v>3375</v>
      </c>
      <c r="L354" s="31">
        <v>2956</v>
      </c>
      <c r="M354" s="31">
        <v>27.645399999999999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679.5</v>
      </c>
      <c r="D355" s="40">
        <v>678.16666666666663</v>
      </c>
      <c r="E355" s="40">
        <v>671.33333333333326</v>
      </c>
      <c r="F355" s="40">
        <v>663.16666666666663</v>
      </c>
      <c r="G355" s="40">
        <v>656.33333333333326</v>
      </c>
      <c r="H355" s="40">
        <v>686.33333333333326</v>
      </c>
      <c r="I355" s="40">
        <v>693.16666666666652</v>
      </c>
      <c r="J355" s="40">
        <v>701.33333333333326</v>
      </c>
      <c r="K355" s="31">
        <v>685</v>
      </c>
      <c r="L355" s="31">
        <v>670</v>
      </c>
      <c r="M355" s="31">
        <v>0.20719000000000001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312.10000000000002</v>
      </c>
      <c r="D356" s="40">
        <v>314.34999999999997</v>
      </c>
      <c r="E356" s="40">
        <v>309.44999999999993</v>
      </c>
      <c r="F356" s="40">
        <v>306.79999999999995</v>
      </c>
      <c r="G356" s="40">
        <v>301.89999999999992</v>
      </c>
      <c r="H356" s="40">
        <v>316.99999999999994</v>
      </c>
      <c r="I356" s="40">
        <v>321.89999999999992</v>
      </c>
      <c r="J356" s="40">
        <v>324.54999999999995</v>
      </c>
      <c r="K356" s="31">
        <v>319.25</v>
      </c>
      <c r="L356" s="31">
        <v>311.7</v>
      </c>
      <c r="M356" s="31">
        <v>6.9163199999999998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1417.85</v>
      </c>
      <c r="D357" s="40">
        <v>1415.9666666666665</v>
      </c>
      <c r="E357" s="40">
        <v>1392.383333333333</v>
      </c>
      <c r="F357" s="40">
        <v>1366.9166666666665</v>
      </c>
      <c r="G357" s="40">
        <v>1343.333333333333</v>
      </c>
      <c r="H357" s="40">
        <v>1441.4333333333329</v>
      </c>
      <c r="I357" s="40">
        <v>1465.0166666666664</v>
      </c>
      <c r="J357" s="40">
        <v>1490.4833333333329</v>
      </c>
      <c r="K357" s="31">
        <v>1439.55</v>
      </c>
      <c r="L357" s="31">
        <v>1390.5</v>
      </c>
      <c r="M357" s="31">
        <v>15.215730000000001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32465.45</v>
      </c>
      <c r="D358" s="40">
        <v>32218.149999999998</v>
      </c>
      <c r="E358" s="40">
        <v>31856.349999999995</v>
      </c>
      <c r="F358" s="40">
        <v>31247.249999999996</v>
      </c>
      <c r="G358" s="40">
        <v>30885.449999999993</v>
      </c>
      <c r="H358" s="40">
        <v>32827.25</v>
      </c>
      <c r="I358" s="40">
        <v>33189.050000000003</v>
      </c>
      <c r="J358" s="40">
        <v>33798.149999999994</v>
      </c>
      <c r="K358" s="31">
        <v>32579.95</v>
      </c>
      <c r="L358" s="31">
        <v>31609.05</v>
      </c>
      <c r="M358" s="31">
        <v>0.16603999999999999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3137.15</v>
      </c>
      <c r="D359" s="40">
        <v>3147.5</v>
      </c>
      <c r="E359" s="40">
        <v>3102.9</v>
      </c>
      <c r="F359" s="40">
        <v>3068.65</v>
      </c>
      <c r="G359" s="40">
        <v>3024.05</v>
      </c>
      <c r="H359" s="40">
        <v>3181.75</v>
      </c>
      <c r="I359" s="40">
        <v>3226.3500000000004</v>
      </c>
      <c r="J359" s="40">
        <v>3260.6</v>
      </c>
      <c r="K359" s="31">
        <v>3192.1</v>
      </c>
      <c r="L359" s="31">
        <v>3113.25</v>
      </c>
      <c r="M359" s="31">
        <v>0.77995999999999999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219.75</v>
      </c>
      <c r="D360" s="40">
        <v>219.55000000000004</v>
      </c>
      <c r="E360" s="40">
        <v>218.25000000000009</v>
      </c>
      <c r="F360" s="40">
        <v>216.75000000000006</v>
      </c>
      <c r="G360" s="40">
        <v>215.4500000000001</v>
      </c>
      <c r="H360" s="40">
        <v>221.05000000000007</v>
      </c>
      <c r="I360" s="40">
        <v>222.35000000000002</v>
      </c>
      <c r="J360" s="40">
        <v>223.85000000000005</v>
      </c>
      <c r="K360" s="31">
        <v>220.85</v>
      </c>
      <c r="L360" s="31">
        <v>218.05</v>
      </c>
      <c r="M360" s="31">
        <v>26.172699999999999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5910.7</v>
      </c>
      <c r="D361" s="40">
        <v>5918.5666666666666</v>
      </c>
      <c r="E361" s="40">
        <v>5867.1333333333332</v>
      </c>
      <c r="F361" s="40">
        <v>5823.5666666666666</v>
      </c>
      <c r="G361" s="40">
        <v>5772.1333333333332</v>
      </c>
      <c r="H361" s="40">
        <v>5962.1333333333332</v>
      </c>
      <c r="I361" s="40">
        <v>6013.5666666666657</v>
      </c>
      <c r="J361" s="40">
        <v>6057.1333333333332</v>
      </c>
      <c r="K361" s="31">
        <v>5970</v>
      </c>
      <c r="L361" s="31">
        <v>5875</v>
      </c>
      <c r="M361" s="31">
        <v>0.51549999999999996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274.8</v>
      </c>
      <c r="D362" s="40">
        <v>273.48333333333329</v>
      </c>
      <c r="E362" s="40">
        <v>269.96666666666658</v>
      </c>
      <c r="F362" s="40">
        <v>265.13333333333327</v>
      </c>
      <c r="G362" s="40">
        <v>261.61666666666656</v>
      </c>
      <c r="H362" s="40">
        <v>278.31666666666661</v>
      </c>
      <c r="I362" s="40">
        <v>281.83333333333337</v>
      </c>
      <c r="J362" s="40">
        <v>286.66666666666663</v>
      </c>
      <c r="K362" s="31">
        <v>277</v>
      </c>
      <c r="L362" s="31">
        <v>268.64999999999998</v>
      </c>
      <c r="M362" s="31">
        <v>19.27711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896.7</v>
      </c>
      <c r="D363" s="40">
        <v>894.75</v>
      </c>
      <c r="E363" s="40">
        <v>871.05</v>
      </c>
      <c r="F363" s="40">
        <v>845.4</v>
      </c>
      <c r="G363" s="40">
        <v>821.69999999999993</v>
      </c>
      <c r="H363" s="40">
        <v>920.4</v>
      </c>
      <c r="I363" s="40">
        <v>944.1</v>
      </c>
      <c r="J363" s="40">
        <v>969.75</v>
      </c>
      <c r="K363" s="31">
        <v>918.45</v>
      </c>
      <c r="L363" s="31">
        <v>869.1</v>
      </c>
      <c r="M363" s="31">
        <v>7.27095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2262.5500000000002</v>
      </c>
      <c r="D364" s="40">
        <v>2272.7500000000005</v>
      </c>
      <c r="E364" s="40">
        <v>2245.6000000000008</v>
      </c>
      <c r="F364" s="40">
        <v>2228.6500000000005</v>
      </c>
      <c r="G364" s="40">
        <v>2201.5000000000009</v>
      </c>
      <c r="H364" s="40">
        <v>2289.7000000000007</v>
      </c>
      <c r="I364" s="40">
        <v>2316.8500000000004</v>
      </c>
      <c r="J364" s="40">
        <v>2333.8000000000006</v>
      </c>
      <c r="K364" s="31">
        <v>2299.9</v>
      </c>
      <c r="L364" s="31">
        <v>2255.8000000000002</v>
      </c>
      <c r="M364" s="31">
        <v>4.5661699999999996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2489.85</v>
      </c>
      <c r="D365" s="40">
        <v>2442.2833333333333</v>
      </c>
      <c r="E365" s="40">
        <v>2384.5666666666666</v>
      </c>
      <c r="F365" s="40">
        <v>2279.2833333333333</v>
      </c>
      <c r="G365" s="40">
        <v>2221.5666666666666</v>
      </c>
      <c r="H365" s="40">
        <v>2547.5666666666666</v>
      </c>
      <c r="I365" s="40">
        <v>2605.2833333333328</v>
      </c>
      <c r="J365" s="40">
        <v>2710.5666666666666</v>
      </c>
      <c r="K365" s="31">
        <v>2500</v>
      </c>
      <c r="L365" s="31">
        <v>2337</v>
      </c>
      <c r="M365" s="31">
        <v>25.798390000000001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969.5</v>
      </c>
      <c r="D366" s="40">
        <v>971.73333333333323</v>
      </c>
      <c r="E366" s="40">
        <v>953.01666666666642</v>
      </c>
      <c r="F366" s="40">
        <v>936.53333333333319</v>
      </c>
      <c r="G366" s="40">
        <v>917.81666666666638</v>
      </c>
      <c r="H366" s="40">
        <v>988.21666666666647</v>
      </c>
      <c r="I366" s="40">
        <v>1006.9333333333334</v>
      </c>
      <c r="J366" s="40">
        <v>1023.4166666666665</v>
      </c>
      <c r="K366" s="31">
        <v>990.45</v>
      </c>
      <c r="L366" s="31">
        <v>955.25</v>
      </c>
      <c r="M366" s="31">
        <v>1.12819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1865.85</v>
      </c>
      <c r="D367" s="40">
        <v>1861.1666666666667</v>
      </c>
      <c r="E367" s="40">
        <v>1841.1833333333334</v>
      </c>
      <c r="F367" s="40">
        <v>1816.5166666666667</v>
      </c>
      <c r="G367" s="40">
        <v>1796.5333333333333</v>
      </c>
      <c r="H367" s="40">
        <v>1885.8333333333335</v>
      </c>
      <c r="I367" s="40">
        <v>1905.8166666666666</v>
      </c>
      <c r="J367" s="40">
        <v>1930.4833333333336</v>
      </c>
      <c r="K367" s="31">
        <v>1881.15</v>
      </c>
      <c r="L367" s="31">
        <v>1836.5</v>
      </c>
      <c r="M367" s="31">
        <v>1.9950000000000001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1533.85</v>
      </c>
      <c r="D368" s="40">
        <v>1531.95</v>
      </c>
      <c r="E368" s="40">
        <v>1512.9</v>
      </c>
      <c r="F368" s="40">
        <v>1491.95</v>
      </c>
      <c r="G368" s="40">
        <v>1472.9</v>
      </c>
      <c r="H368" s="40">
        <v>1552.9</v>
      </c>
      <c r="I368" s="40">
        <v>1571.9499999999998</v>
      </c>
      <c r="J368" s="40">
        <v>1592.9</v>
      </c>
      <c r="K368" s="31">
        <v>1551</v>
      </c>
      <c r="L368" s="31">
        <v>1511</v>
      </c>
      <c r="M368" s="31">
        <v>1.45235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133.6</v>
      </c>
      <c r="D369" s="40">
        <v>132.56666666666669</v>
      </c>
      <c r="E369" s="40">
        <v>131.13333333333338</v>
      </c>
      <c r="F369" s="40">
        <v>128.66666666666669</v>
      </c>
      <c r="G369" s="40">
        <v>127.23333333333338</v>
      </c>
      <c r="H369" s="40">
        <v>135.03333333333339</v>
      </c>
      <c r="I369" s="40">
        <v>136.46666666666673</v>
      </c>
      <c r="J369" s="40">
        <v>138.93333333333339</v>
      </c>
      <c r="K369" s="31">
        <v>134</v>
      </c>
      <c r="L369" s="31">
        <v>130.1</v>
      </c>
      <c r="M369" s="31">
        <v>97.501670000000004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171</v>
      </c>
      <c r="D370" s="40">
        <v>170.76666666666665</v>
      </c>
      <c r="E370" s="40">
        <v>169.5333333333333</v>
      </c>
      <c r="F370" s="40">
        <v>168.06666666666666</v>
      </c>
      <c r="G370" s="40">
        <v>166.83333333333331</v>
      </c>
      <c r="H370" s="40">
        <v>172.23333333333329</v>
      </c>
      <c r="I370" s="40">
        <v>173.46666666666664</v>
      </c>
      <c r="J370" s="40">
        <v>174.93333333333328</v>
      </c>
      <c r="K370" s="31">
        <v>172</v>
      </c>
      <c r="L370" s="31">
        <v>169.3</v>
      </c>
      <c r="M370" s="31">
        <v>71.818169999999995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364.4</v>
      </c>
      <c r="D371" s="40">
        <v>358.63333333333338</v>
      </c>
      <c r="E371" s="40">
        <v>348.26666666666677</v>
      </c>
      <c r="F371" s="40">
        <v>332.13333333333338</v>
      </c>
      <c r="G371" s="40">
        <v>321.76666666666677</v>
      </c>
      <c r="H371" s="40">
        <v>374.76666666666677</v>
      </c>
      <c r="I371" s="40">
        <v>385.13333333333344</v>
      </c>
      <c r="J371" s="40">
        <v>401.26666666666677</v>
      </c>
      <c r="K371" s="31">
        <v>369</v>
      </c>
      <c r="L371" s="31">
        <v>342.5</v>
      </c>
      <c r="M371" s="31">
        <v>52.784419999999997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689.7</v>
      </c>
      <c r="D372" s="40">
        <v>689.73333333333323</v>
      </c>
      <c r="E372" s="40">
        <v>683.51666666666642</v>
      </c>
      <c r="F372" s="40">
        <v>677.33333333333314</v>
      </c>
      <c r="G372" s="40">
        <v>671.11666666666633</v>
      </c>
      <c r="H372" s="40">
        <v>695.91666666666652</v>
      </c>
      <c r="I372" s="40">
        <v>702.13333333333344</v>
      </c>
      <c r="J372" s="40">
        <v>708.31666666666661</v>
      </c>
      <c r="K372" s="31">
        <v>695.95</v>
      </c>
      <c r="L372" s="31">
        <v>683.55</v>
      </c>
      <c r="M372" s="31">
        <v>2.69462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139.65</v>
      </c>
      <c r="D373" s="40">
        <v>139.79999999999998</v>
      </c>
      <c r="E373" s="40">
        <v>137.09999999999997</v>
      </c>
      <c r="F373" s="40">
        <v>134.54999999999998</v>
      </c>
      <c r="G373" s="40">
        <v>131.84999999999997</v>
      </c>
      <c r="H373" s="40">
        <v>142.34999999999997</v>
      </c>
      <c r="I373" s="40">
        <v>145.04999999999995</v>
      </c>
      <c r="J373" s="40">
        <v>147.59999999999997</v>
      </c>
      <c r="K373" s="31">
        <v>142.5</v>
      </c>
      <c r="L373" s="31">
        <v>137.25</v>
      </c>
      <c r="M373" s="31">
        <v>6.1670299999999996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5441.15</v>
      </c>
      <c r="D374" s="40">
        <v>5422.8833333333323</v>
      </c>
      <c r="E374" s="40">
        <v>5391.3166666666648</v>
      </c>
      <c r="F374" s="40">
        <v>5341.4833333333327</v>
      </c>
      <c r="G374" s="40">
        <v>5309.9166666666652</v>
      </c>
      <c r="H374" s="40">
        <v>5472.7166666666644</v>
      </c>
      <c r="I374" s="40">
        <v>5504.2833333333319</v>
      </c>
      <c r="J374" s="40">
        <v>5554.1166666666641</v>
      </c>
      <c r="K374" s="31">
        <v>5454.45</v>
      </c>
      <c r="L374" s="31">
        <v>5373.05</v>
      </c>
      <c r="M374" s="31">
        <v>0.16267000000000001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12711.05</v>
      </c>
      <c r="D375" s="40">
        <v>12708.699999999999</v>
      </c>
      <c r="E375" s="40">
        <v>12647.399999999998</v>
      </c>
      <c r="F375" s="40">
        <v>12583.749999999998</v>
      </c>
      <c r="G375" s="40">
        <v>12522.449999999997</v>
      </c>
      <c r="H375" s="40">
        <v>12772.349999999999</v>
      </c>
      <c r="I375" s="40">
        <v>12833.649999999998</v>
      </c>
      <c r="J375" s="40">
        <v>12897.3</v>
      </c>
      <c r="K375" s="31">
        <v>12770</v>
      </c>
      <c r="L375" s="31">
        <v>12645.05</v>
      </c>
      <c r="M375" s="31">
        <v>7.7200000000000005E-2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40.700000000000003</v>
      </c>
      <c r="D376" s="40">
        <v>40.416666666666664</v>
      </c>
      <c r="E376" s="40">
        <v>39.883333333333326</v>
      </c>
      <c r="F376" s="40">
        <v>39.066666666666663</v>
      </c>
      <c r="G376" s="40">
        <v>38.533333333333324</v>
      </c>
      <c r="H376" s="40">
        <v>41.233333333333327</v>
      </c>
      <c r="I376" s="40">
        <v>41.766666666666673</v>
      </c>
      <c r="J376" s="40">
        <v>42.583333333333329</v>
      </c>
      <c r="K376" s="31">
        <v>40.950000000000003</v>
      </c>
      <c r="L376" s="31">
        <v>39.6</v>
      </c>
      <c r="M376" s="31">
        <v>648.96736999999996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881.75</v>
      </c>
      <c r="D377" s="40">
        <v>882.56666666666661</v>
      </c>
      <c r="E377" s="40">
        <v>870.88333333333321</v>
      </c>
      <c r="F377" s="40">
        <v>860.01666666666665</v>
      </c>
      <c r="G377" s="40">
        <v>848.33333333333326</v>
      </c>
      <c r="H377" s="40">
        <v>893.43333333333317</v>
      </c>
      <c r="I377" s="40">
        <v>905.11666666666656</v>
      </c>
      <c r="J377" s="40">
        <v>915.98333333333312</v>
      </c>
      <c r="K377" s="31">
        <v>894.25</v>
      </c>
      <c r="L377" s="31">
        <v>871.7</v>
      </c>
      <c r="M377" s="31">
        <v>4.6632699999999998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194.55</v>
      </c>
      <c r="D378" s="40">
        <v>194.1</v>
      </c>
      <c r="E378" s="40">
        <v>192.45</v>
      </c>
      <c r="F378" s="40">
        <v>190.35</v>
      </c>
      <c r="G378" s="40">
        <v>188.7</v>
      </c>
      <c r="H378" s="40">
        <v>196.2</v>
      </c>
      <c r="I378" s="40">
        <v>197.85000000000002</v>
      </c>
      <c r="J378" s="40">
        <v>199.95</v>
      </c>
      <c r="K378" s="31">
        <v>195.75</v>
      </c>
      <c r="L378" s="31">
        <v>192</v>
      </c>
      <c r="M378" s="31">
        <v>87.668369999999996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156.65</v>
      </c>
      <c r="D379" s="40">
        <v>155.06666666666669</v>
      </c>
      <c r="E379" s="40">
        <v>152.93333333333339</v>
      </c>
      <c r="F379" s="40">
        <v>149.2166666666667</v>
      </c>
      <c r="G379" s="40">
        <v>147.0833333333334</v>
      </c>
      <c r="H379" s="40">
        <v>158.78333333333339</v>
      </c>
      <c r="I379" s="40">
        <v>160.91666666666666</v>
      </c>
      <c r="J379" s="40">
        <v>164.63333333333338</v>
      </c>
      <c r="K379" s="31">
        <v>157.19999999999999</v>
      </c>
      <c r="L379" s="31">
        <v>151.35</v>
      </c>
      <c r="M379" s="31">
        <v>60.960500000000003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279.8</v>
      </c>
      <c r="D380" s="40">
        <v>280.45</v>
      </c>
      <c r="E380" s="40">
        <v>275.89999999999998</v>
      </c>
      <c r="F380" s="40">
        <v>272</v>
      </c>
      <c r="G380" s="40">
        <v>267.45</v>
      </c>
      <c r="H380" s="40">
        <v>284.34999999999997</v>
      </c>
      <c r="I380" s="40">
        <v>288.90000000000003</v>
      </c>
      <c r="J380" s="40">
        <v>292.79999999999995</v>
      </c>
      <c r="K380" s="31">
        <v>285</v>
      </c>
      <c r="L380" s="31">
        <v>276.55</v>
      </c>
      <c r="M380" s="31">
        <v>2.8146900000000001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893.6</v>
      </c>
      <c r="D381" s="40">
        <v>897.36666666666667</v>
      </c>
      <c r="E381" s="40">
        <v>881.23333333333335</v>
      </c>
      <c r="F381" s="40">
        <v>868.86666666666667</v>
      </c>
      <c r="G381" s="40">
        <v>852.73333333333335</v>
      </c>
      <c r="H381" s="40">
        <v>909.73333333333335</v>
      </c>
      <c r="I381" s="40">
        <v>925.86666666666679</v>
      </c>
      <c r="J381" s="40">
        <v>938.23333333333335</v>
      </c>
      <c r="K381" s="31">
        <v>913.5</v>
      </c>
      <c r="L381" s="31">
        <v>885</v>
      </c>
      <c r="M381" s="31">
        <v>5.6070399999999996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29.95</v>
      </c>
      <c r="D382" s="40">
        <v>30.016666666666666</v>
      </c>
      <c r="E382" s="40">
        <v>29.633333333333333</v>
      </c>
      <c r="F382" s="40">
        <v>29.316666666666666</v>
      </c>
      <c r="G382" s="40">
        <v>28.933333333333334</v>
      </c>
      <c r="H382" s="40">
        <v>30.333333333333332</v>
      </c>
      <c r="I382" s="40">
        <v>30.716666666666665</v>
      </c>
      <c r="J382" s="40">
        <v>31.033333333333331</v>
      </c>
      <c r="K382" s="31">
        <v>30.4</v>
      </c>
      <c r="L382" s="31">
        <v>29.7</v>
      </c>
      <c r="M382" s="31">
        <v>40.047600000000003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255.4</v>
      </c>
      <c r="D383" s="40">
        <v>259.76666666666665</v>
      </c>
      <c r="E383" s="40">
        <v>246.7833333333333</v>
      </c>
      <c r="F383" s="40">
        <v>238.16666666666666</v>
      </c>
      <c r="G383" s="40">
        <v>225.18333333333331</v>
      </c>
      <c r="H383" s="40">
        <v>268.38333333333333</v>
      </c>
      <c r="I383" s="40">
        <v>281.36666666666667</v>
      </c>
      <c r="J383" s="40">
        <v>289.98333333333329</v>
      </c>
      <c r="K383" s="31">
        <v>272.75</v>
      </c>
      <c r="L383" s="31">
        <v>251.15</v>
      </c>
      <c r="M383" s="31">
        <v>64.29616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614.25</v>
      </c>
      <c r="D384" s="40">
        <v>616.9</v>
      </c>
      <c r="E384" s="40">
        <v>609.34999999999991</v>
      </c>
      <c r="F384" s="40">
        <v>604.44999999999993</v>
      </c>
      <c r="G384" s="40">
        <v>596.89999999999986</v>
      </c>
      <c r="H384" s="40">
        <v>621.79999999999995</v>
      </c>
      <c r="I384" s="40">
        <v>629.34999999999991</v>
      </c>
      <c r="J384" s="40">
        <v>634.25</v>
      </c>
      <c r="K384" s="31">
        <v>624.45000000000005</v>
      </c>
      <c r="L384" s="31">
        <v>612</v>
      </c>
      <c r="M384" s="31">
        <v>1.5802499999999999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324.64999999999998</v>
      </c>
      <c r="D385" s="40">
        <v>326.46666666666664</v>
      </c>
      <c r="E385" s="40">
        <v>321.2833333333333</v>
      </c>
      <c r="F385" s="40">
        <v>317.91666666666669</v>
      </c>
      <c r="G385" s="40">
        <v>312.73333333333335</v>
      </c>
      <c r="H385" s="40">
        <v>329.83333333333326</v>
      </c>
      <c r="I385" s="40">
        <v>335.01666666666654</v>
      </c>
      <c r="J385" s="40">
        <v>338.38333333333321</v>
      </c>
      <c r="K385" s="31">
        <v>331.65</v>
      </c>
      <c r="L385" s="31">
        <v>323.10000000000002</v>
      </c>
      <c r="M385" s="31">
        <v>4.5325199999999999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84.95</v>
      </c>
      <c r="D386" s="40">
        <v>84.733333333333334</v>
      </c>
      <c r="E386" s="40">
        <v>83.966666666666669</v>
      </c>
      <c r="F386" s="40">
        <v>82.983333333333334</v>
      </c>
      <c r="G386" s="40">
        <v>82.216666666666669</v>
      </c>
      <c r="H386" s="40">
        <v>85.716666666666669</v>
      </c>
      <c r="I386" s="40">
        <v>86.483333333333348</v>
      </c>
      <c r="J386" s="40">
        <v>87.466666666666669</v>
      </c>
      <c r="K386" s="31">
        <v>85.5</v>
      </c>
      <c r="L386" s="31">
        <v>83.75</v>
      </c>
      <c r="M386" s="31">
        <v>49.967869999999998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2149.3000000000002</v>
      </c>
      <c r="D387" s="40">
        <v>2169.2166666666667</v>
      </c>
      <c r="E387" s="40">
        <v>2090.0833333333335</v>
      </c>
      <c r="F387" s="40">
        <v>2030.8666666666668</v>
      </c>
      <c r="G387" s="40">
        <v>1951.7333333333336</v>
      </c>
      <c r="H387" s="40">
        <v>2228.4333333333334</v>
      </c>
      <c r="I387" s="40">
        <v>2307.5666666666666</v>
      </c>
      <c r="J387" s="40">
        <v>2366.7833333333333</v>
      </c>
      <c r="K387" s="31">
        <v>2248.35</v>
      </c>
      <c r="L387" s="31">
        <v>2110</v>
      </c>
      <c r="M387" s="31">
        <v>0.91369999999999996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447.4</v>
      </c>
      <c r="D388" s="40">
        <v>447.83333333333331</v>
      </c>
      <c r="E388" s="40">
        <v>441.86666666666662</v>
      </c>
      <c r="F388" s="40">
        <v>436.33333333333331</v>
      </c>
      <c r="G388" s="40">
        <v>430.36666666666662</v>
      </c>
      <c r="H388" s="40">
        <v>453.36666666666662</v>
      </c>
      <c r="I388" s="40">
        <v>459.33333333333331</v>
      </c>
      <c r="J388" s="40">
        <v>464.86666666666662</v>
      </c>
      <c r="K388" s="31">
        <v>453.8</v>
      </c>
      <c r="L388" s="31">
        <v>442.3</v>
      </c>
      <c r="M388" s="31">
        <v>7.24397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330.7</v>
      </c>
      <c r="D389" s="40">
        <v>330.96666666666664</v>
      </c>
      <c r="E389" s="40">
        <v>326.98333333333329</v>
      </c>
      <c r="F389" s="40">
        <v>323.26666666666665</v>
      </c>
      <c r="G389" s="40">
        <v>319.2833333333333</v>
      </c>
      <c r="H389" s="40">
        <v>334.68333333333328</v>
      </c>
      <c r="I389" s="40">
        <v>338.66666666666663</v>
      </c>
      <c r="J389" s="40">
        <v>342.38333333333327</v>
      </c>
      <c r="K389" s="31">
        <v>334.95</v>
      </c>
      <c r="L389" s="31">
        <v>327.25</v>
      </c>
      <c r="M389" s="31">
        <v>7.8926299999999996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1148.5</v>
      </c>
      <c r="D390" s="40">
        <v>1144.5833333333333</v>
      </c>
      <c r="E390" s="40">
        <v>1131.7666666666664</v>
      </c>
      <c r="F390" s="40">
        <v>1115.0333333333331</v>
      </c>
      <c r="G390" s="40">
        <v>1102.2166666666662</v>
      </c>
      <c r="H390" s="40">
        <v>1161.3166666666666</v>
      </c>
      <c r="I390" s="40">
        <v>1174.1333333333337</v>
      </c>
      <c r="J390" s="40">
        <v>1190.8666666666668</v>
      </c>
      <c r="K390" s="31">
        <v>1157.4000000000001</v>
      </c>
      <c r="L390" s="31">
        <v>1127.8499999999999</v>
      </c>
      <c r="M390" s="31">
        <v>2.2304900000000001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2072.5</v>
      </c>
      <c r="D391" s="40">
        <v>2064.35</v>
      </c>
      <c r="E391" s="40">
        <v>2049.2999999999997</v>
      </c>
      <c r="F391" s="40">
        <v>2026.1</v>
      </c>
      <c r="G391" s="40">
        <v>2011.0499999999997</v>
      </c>
      <c r="H391" s="40">
        <v>2087.5499999999997</v>
      </c>
      <c r="I391" s="40">
        <v>2102.6</v>
      </c>
      <c r="J391" s="40">
        <v>2125.7999999999997</v>
      </c>
      <c r="K391" s="31">
        <v>2079.4</v>
      </c>
      <c r="L391" s="31">
        <v>2041.15</v>
      </c>
      <c r="M391" s="31">
        <v>50.419339999999998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132.25</v>
      </c>
      <c r="D392" s="40">
        <v>133.08333333333334</v>
      </c>
      <c r="E392" s="40">
        <v>130.16666666666669</v>
      </c>
      <c r="F392" s="40">
        <v>128.08333333333334</v>
      </c>
      <c r="G392" s="40">
        <v>125.16666666666669</v>
      </c>
      <c r="H392" s="40">
        <v>135.16666666666669</v>
      </c>
      <c r="I392" s="40">
        <v>138.08333333333337</v>
      </c>
      <c r="J392" s="40">
        <v>140.16666666666669</v>
      </c>
      <c r="K392" s="31">
        <v>136</v>
      </c>
      <c r="L392" s="31">
        <v>131</v>
      </c>
      <c r="M392" s="31">
        <v>0.27644000000000002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1289.1500000000001</v>
      </c>
      <c r="D393" s="40">
        <v>1280.1500000000001</v>
      </c>
      <c r="E393" s="40">
        <v>1250.4000000000001</v>
      </c>
      <c r="F393" s="40">
        <v>1211.6500000000001</v>
      </c>
      <c r="G393" s="40">
        <v>1181.9000000000001</v>
      </c>
      <c r="H393" s="40">
        <v>1318.9</v>
      </c>
      <c r="I393" s="40">
        <v>1348.65</v>
      </c>
      <c r="J393" s="40">
        <v>1387.4</v>
      </c>
      <c r="K393" s="31">
        <v>1309.9000000000001</v>
      </c>
      <c r="L393" s="31">
        <v>1241.4000000000001</v>
      </c>
      <c r="M393" s="31">
        <v>6.52196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2047.05</v>
      </c>
      <c r="D394" s="40">
        <v>2060.35</v>
      </c>
      <c r="E394" s="40">
        <v>2026.6999999999998</v>
      </c>
      <c r="F394" s="40">
        <v>2006.35</v>
      </c>
      <c r="G394" s="40">
        <v>1972.6999999999998</v>
      </c>
      <c r="H394" s="40">
        <v>2080.6999999999998</v>
      </c>
      <c r="I394" s="40">
        <v>2114.3500000000004</v>
      </c>
      <c r="J394" s="40">
        <v>2134.6999999999998</v>
      </c>
      <c r="K394" s="31">
        <v>2094</v>
      </c>
      <c r="L394" s="31">
        <v>2040</v>
      </c>
      <c r="M394" s="31">
        <v>4.5766600000000004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1040.5999999999999</v>
      </c>
      <c r="D395" s="40">
        <v>1038.3333333333333</v>
      </c>
      <c r="E395" s="40">
        <v>1032.2166666666665</v>
      </c>
      <c r="F395" s="40">
        <v>1023.8333333333333</v>
      </c>
      <c r="G395" s="40">
        <v>1017.7166666666665</v>
      </c>
      <c r="H395" s="40">
        <v>1046.7166666666665</v>
      </c>
      <c r="I395" s="40">
        <v>1052.8333333333333</v>
      </c>
      <c r="J395" s="40">
        <v>1061.2166666666665</v>
      </c>
      <c r="K395" s="31">
        <v>1044.45</v>
      </c>
      <c r="L395" s="31">
        <v>1029.95</v>
      </c>
      <c r="M395" s="31">
        <v>11.494730000000001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1107.2</v>
      </c>
      <c r="D396" s="40">
        <v>1112.55</v>
      </c>
      <c r="E396" s="40">
        <v>1096.5999999999999</v>
      </c>
      <c r="F396" s="40">
        <v>1086</v>
      </c>
      <c r="G396" s="40">
        <v>1070.05</v>
      </c>
      <c r="H396" s="40">
        <v>1123.1499999999999</v>
      </c>
      <c r="I396" s="40">
        <v>1139.1000000000001</v>
      </c>
      <c r="J396" s="40">
        <v>1149.6999999999998</v>
      </c>
      <c r="K396" s="31">
        <v>1128.5</v>
      </c>
      <c r="L396" s="31">
        <v>1101.95</v>
      </c>
      <c r="M396" s="31">
        <v>15.82968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493.55</v>
      </c>
      <c r="D397" s="40">
        <v>493.76666666666665</v>
      </c>
      <c r="E397" s="40">
        <v>485.5333333333333</v>
      </c>
      <c r="F397" s="40">
        <v>477.51666666666665</v>
      </c>
      <c r="G397" s="40">
        <v>469.2833333333333</v>
      </c>
      <c r="H397" s="40">
        <v>501.7833333333333</v>
      </c>
      <c r="I397" s="40">
        <v>510.01666666666665</v>
      </c>
      <c r="J397" s="40">
        <v>518.0333333333333</v>
      </c>
      <c r="K397" s="31">
        <v>502</v>
      </c>
      <c r="L397" s="31">
        <v>485.75</v>
      </c>
      <c r="M397" s="31">
        <v>3.3490799999999998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27.45</v>
      </c>
      <c r="D398" s="40">
        <v>27.483333333333334</v>
      </c>
      <c r="E398" s="40">
        <v>27.166666666666668</v>
      </c>
      <c r="F398" s="40">
        <v>26.883333333333333</v>
      </c>
      <c r="G398" s="40">
        <v>26.566666666666666</v>
      </c>
      <c r="H398" s="40">
        <v>27.766666666666669</v>
      </c>
      <c r="I398" s="40">
        <v>28.083333333333332</v>
      </c>
      <c r="J398" s="40">
        <v>28.366666666666671</v>
      </c>
      <c r="K398" s="31">
        <v>27.8</v>
      </c>
      <c r="L398" s="31">
        <v>27.2</v>
      </c>
      <c r="M398" s="31">
        <v>21.439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2855.95</v>
      </c>
      <c r="D399" s="40">
        <v>2870.8333333333335</v>
      </c>
      <c r="E399" s="40">
        <v>2816.666666666667</v>
      </c>
      <c r="F399" s="40">
        <v>2777.3833333333337</v>
      </c>
      <c r="G399" s="40">
        <v>2723.2166666666672</v>
      </c>
      <c r="H399" s="40">
        <v>2910.1166666666668</v>
      </c>
      <c r="I399" s="40">
        <v>2964.2833333333338</v>
      </c>
      <c r="J399" s="40">
        <v>3003.5666666666666</v>
      </c>
      <c r="K399" s="31">
        <v>2925</v>
      </c>
      <c r="L399" s="31">
        <v>2831.55</v>
      </c>
      <c r="M399" s="31">
        <v>0.26552999999999999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9004.9500000000007</v>
      </c>
      <c r="D400" s="40">
        <v>8911.6833333333325</v>
      </c>
      <c r="E400" s="40">
        <v>8748.8166666666657</v>
      </c>
      <c r="F400" s="40">
        <v>8492.6833333333325</v>
      </c>
      <c r="G400" s="40">
        <v>8329.8166666666657</v>
      </c>
      <c r="H400" s="40">
        <v>9167.8166666666657</v>
      </c>
      <c r="I400" s="40">
        <v>9330.6833333333307</v>
      </c>
      <c r="J400" s="40">
        <v>9586.8166666666657</v>
      </c>
      <c r="K400" s="31">
        <v>9074.5499999999993</v>
      </c>
      <c r="L400" s="31">
        <v>8655.5499999999993</v>
      </c>
      <c r="M400" s="31">
        <v>6.3080499999999997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8558.1</v>
      </c>
      <c r="D401" s="40">
        <v>8562.3666666666668</v>
      </c>
      <c r="E401" s="40">
        <v>8385.7333333333336</v>
      </c>
      <c r="F401" s="40">
        <v>8213.3666666666668</v>
      </c>
      <c r="G401" s="40">
        <v>8036.7333333333336</v>
      </c>
      <c r="H401" s="40">
        <v>8734.7333333333336</v>
      </c>
      <c r="I401" s="40">
        <v>8911.3666666666686</v>
      </c>
      <c r="J401" s="40">
        <v>9083.7333333333336</v>
      </c>
      <c r="K401" s="31">
        <v>8739</v>
      </c>
      <c r="L401" s="31">
        <v>8390</v>
      </c>
      <c r="M401" s="31">
        <v>0.64847999999999995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6811.05</v>
      </c>
      <c r="D402" s="40">
        <v>6834.0166666666664</v>
      </c>
      <c r="E402" s="40">
        <v>6688.0333333333328</v>
      </c>
      <c r="F402" s="40">
        <v>6565.0166666666664</v>
      </c>
      <c r="G402" s="40">
        <v>6419.0333333333328</v>
      </c>
      <c r="H402" s="40">
        <v>6957.0333333333328</v>
      </c>
      <c r="I402" s="40">
        <v>7103.0166666666664</v>
      </c>
      <c r="J402" s="40">
        <v>7226.0333333333328</v>
      </c>
      <c r="K402" s="31">
        <v>6980</v>
      </c>
      <c r="L402" s="31">
        <v>6711</v>
      </c>
      <c r="M402" s="31">
        <v>0.10970000000000001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138.94999999999999</v>
      </c>
      <c r="D403" s="40">
        <v>140.73333333333332</v>
      </c>
      <c r="E403" s="40">
        <v>135.21666666666664</v>
      </c>
      <c r="F403" s="40">
        <v>131.48333333333332</v>
      </c>
      <c r="G403" s="40">
        <v>125.96666666666664</v>
      </c>
      <c r="H403" s="40">
        <v>144.46666666666664</v>
      </c>
      <c r="I403" s="40">
        <v>149.98333333333335</v>
      </c>
      <c r="J403" s="40">
        <v>153.71666666666664</v>
      </c>
      <c r="K403" s="31">
        <v>146.25</v>
      </c>
      <c r="L403" s="31">
        <v>137</v>
      </c>
      <c r="M403" s="31">
        <v>31.026700000000002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288.45</v>
      </c>
      <c r="D404" s="40">
        <v>290.11666666666662</v>
      </c>
      <c r="E404" s="40">
        <v>284.08333333333326</v>
      </c>
      <c r="F404" s="40">
        <v>279.71666666666664</v>
      </c>
      <c r="G404" s="40">
        <v>273.68333333333328</v>
      </c>
      <c r="H404" s="40">
        <v>294.48333333333323</v>
      </c>
      <c r="I404" s="40">
        <v>300.51666666666665</v>
      </c>
      <c r="J404" s="40">
        <v>304.88333333333321</v>
      </c>
      <c r="K404" s="31">
        <v>296.14999999999998</v>
      </c>
      <c r="L404" s="31">
        <v>285.75</v>
      </c>
      <c r="M404" s="31">
        <v>13.184760000000001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350.1</v>
      </c>
      <c r="D405" s="40">
        <v>352.26666666666671</v>
      </c>
      <c r="E405" s="40">
        <v>347.23333333333341</v>
      </c>
      <c r="F405" s="40">
        <v>344.36666666666667</v>
      </c>
      <c r="G405" s="40">
        <v>339.33333333333337</v>
      </c>
      <c r="H405" s="40">
        <v>355.13333333333344</v>
      </c>
      <c r="I405" s="40">
        <v>360.16666666666674</v>
      </c>
      <c r="J405" s="40">
        <v>363.03333333333347</v>
      </c>
      <c r="K405" s="31">
        <v>357.3</v>
      </c>
      <c r="L405" s="31">
        <v>349.4</v>
      </c>
      <c r="M405" s="31">
        <v>2.67753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2391.9499999999998</v>
      </c>
      <c r="D406" s="40">
        <v>2407.1666666666665</v>
      </c>
      <c r="E406" s="40">
        <v>2365.333333333333</v>
      </c>
      <c r="F406" s="40">
        <v>2338.7166666666667</v>
      </c>
      <c r="G406" s="40">
        <v>2296.8833333333332</v>
      </c>
      <c r="H406" s="40">
        <v>2433.7833333333328</v>
      </c>
      <c r="I406" s="40">
        <v>2475.6166666666659</v>
      </c>
      <c r="J406" s="40">
        <v>2502.2333333333327</v>
      </c>
      <c r="K406" s="31">
        <v>2449</v>
      </c>
      <c r="L406" s="31">
        <v>2380.5500000000002</v>
      </c>
      <c r="M406" s="31">
        <v>0.10725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645.65</v>
      </c>
      <c r="D407" s="40">
        <v>644.61666666666667</v>
      </c>
      <c r="E407" s="40">
        <v>636.0333333333333</v>
      </c>
      <c r="F407" s="40">
        <v>626.41666666666663</v>
      </c>
      <c r="G407" s="40">
        <v>617.83333333333326</v>
      </c>
      <c r="H407" s="40">
        <v>654.23333333333335</v>
      </c>
      <c r="I407" s="40">
        <v>662.81666666666661</v>
      </c>
      <c r="J407" s="40">
        <v>672.43333333333339</v>
      </c>
      <c r="K407" s="31">
        <v>653.20000000000005</v>
      </c>
      <c r="L407" s="31">
        <v>635</v>
      </c>
      <c r="M407" s="31">
        <v>5.0373700000000001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109.7</v>
      </c>
      <c r="D408" s="40">
        <v>110.15000000000002</v>
      </c>
      <c r="E408" s="40">
        <v>108.90000000000003</v>
      </c>
      <c r="F408" s="40">
        <v>108.10000000000001</v>
      </c>
      <c r="G408" s="40">
        <v>106.85000000000002</v>
      </c>
      <c r="H408" s="40">
        <v>110.95000000000005</v>
      </c>
      <c r="I408" s="40">
        <v>112.20000000000002</v>
      </c>
      <c r="J408" s="40">
        <v>113.00000000000006</v>
      </c>
      <c r="K408" s="31">
        <v>111.4</v>
      </c>
      <c r="L408" s="31">
        <v>109.35</v>
      </c>
      <c r="M408" s="31">
        <v>8.92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266.05</v>
      </c>
      <c r="D409" s="40">
        <v>268.01666666666665</v>
      </c>
      <c r="E409" s="40">
        <v>261.0333333333333</v>
      </c>
      <c r="F409" s="40">
        <v>256.01666666666665</v>
      </c>
      <c r="G409" s="40">
        <v>249.0333333333333</v>
      </c>
      <c r="H409" s="40">
        <v>273.0333333333333</v>
      </c>
      <c r="I409" s="40">
        <v>280.01666666666665</v>
      </c>
      <c r="J409" s="40">
        <v>285.0333333333333</v>
      </c>
      <c r="K409" s="31">
        <v>275</v>
      </c>
      <c r="L409" s="31">
        <v>263</v>
      </c>
      <c r="M409" s="31">
        <v>3.8357899999999998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29294.25</v>
      </c>
      <c r="D410" s="40">
        <v>28983.149999999998</v>
      </c>
      <c r="E410" s="40">
        <v>28591.299999999996</v>
      </c>
      <c r="F410" s="40">
        <v>27888.35</v>
      </c>
      <c r="G410" s="40">
        <v>27496.499999999996</v>
      </c>
      <c r="H410" s="40">
        <v>29686.099999999995</v>
      </c>
      <c r="I410" s="40">
        <v>30077.949999999993</v>
      </c>
      <c r="J410" s="40">
        <v>30780.899999999994</v>
      </c>
      <c r="K410" s="31">
        <v>29375</v>
      </c>
      <c r="L410" s="31">
        <v>28280.2</v>
      </c>
      <c r="M410" s="31">
        <v>0.86807000000000001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1822.15</v>
      </c>
      <c r="D411" s="40">
        <v>1843.0666666666666</v>
      </c>
      <c r="E411" s="40">
        <v>1786.1333333333332</v>
      </c>
      <c r="F411" s="40">
        <v>1750.1166666666666</v>
      </c>
      <c r="G411" s="40">
        <v>1693.1833333333332</v>
      </c>
      <c r="H411" s="40">
        <v>1879.0833333333333</v>
      </c>
      <c r="I411" s="40">
        <v>1936.0166666666667</v>
      </c>
      <c r="J411" s="40">
        <v>1972.0333333333333</v>
      </c>
      <c r="K411" s="31">
        <v>1900</v>
      </c>
      <c r="L411" s="31">
        <v>1807.05</v>
      </c>
      <c r="M411" s="31">
        <v>0.37694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1375.85</v>
      </c>
      <c r="D412" s="40">
        <v>1380.5166666666667</v>
      </c>
      <c r="E412" s="40">
        <v>1331.0333333333333</v>
      </c>
      <c r="F412" s="40">
        <v>1286.2166666666667</v>
      </c>
      <c r="G412" s="40">
        <v>1236.7333333333333</v>
      </c>
      <c r="H412" s="40">
        <v>1425.3333333333333</v>
      </c>
      <c r="I412" s="40">
        <v>1474.8166666666664</v>
      </c>
      <c r="J412" s="40">
        <v>1519.6333333333332</v>
      </c>
      <c r="K412" s="31">
        <v>1430</v>
      </c>
      <c r="L412" s="31">
        <v>1335.7</v>
      </c>
      <c r="M412" s="31">
        <v>33.874960000000002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1977.95</v>
      </c>
      <c r="D413" s="40">
        <v>1968.45</v>
      </c>
      <c r="E413" s="40">
        <v>1956.9</v>
      </c>
      <c r="F413" s="40">
        <v>1935.8500000000001</v>
      </c>
      <c r="G413" s="40">
        <v>1924.3000000000002</v>
      </c>
      <c r="H413" s="40">
        <v>1989.5</v>
      </c>
      <c r="I413" s="40">
        <v>2001.0499999999997</v>
      </c>
      <c r="J413" s="40">
        <v>2022.1</v>
      </c>
      <c r="K413" s="31">
        <v>1980</v>
      </c>
      <c r="L413" s="31">
        <v>1947.4</v>
      </c>
      <c r="M413" s="31">
        <v>1.29925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640</v>
      </c>
      <c r="D414" s="40">
        <v>631.25</v>
      </c>
      <c r="E414" s="40">
        <v>609.75</v>
      </c>
      <c r="F414" s="40">
        <v>579.5</v>
      </c>
      <c r="G414" s="40">
        <v>558</v>
      </c>
      <c r="H414" s="40">
        <v>661.5</v>
      </c>
      <c r="I414" s="40">
        <v>683</v>
      </c>
      <c r="J414" s="40">
        <v>713.25</v>
      </c>
      <c r="K414" s="31">
        <v>652.75</v>
      </c>
      <c r="L414" s="31">
        <v>601</v>
      </c>
      <c r="M414" s="31">
        <v>12.615410000000001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1719.9</v>
      </c>
      <c r="D415" s="40">
        <v>1726.6333333333332</v>
      </c>
      <c r="E415" s="40">
        <v>1698.2666666666664</v>
      </c>
      <c r="F415" s="40">
        <v>1676.6333333333332</v>
      </c>
      <c r="G415" s="40">
        <v>1648.2666666666664</v>
      </c>
      <c r="H415" s="40">
        <v>1748.2666666666664</v>
      </c>
      <c r="I415" s="40">
        <v>1776.6333333333332</v>
      </c>
      <c r="J415" s="40">
        <v>1798.2666666666664</v>
      </c>
      <c r="K415" s="31">
        <v>1755</v>
      </c>
      <c r="L415" s="31">
        <v>1705</v>
      </c>
      <c r="M415" s="31">
        <v>1.13347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1730.3</v>
      </c>
      <c r="D416" s="40">
        <v>1709.8</v>
      </c>
      <c r="E416" s="40">
        <v>1665.3</v>
      </c>
      <c r="F416" s="40">
        <v>1600.3</v>
      </c>
      <c r="G416" s="40">
        <v>1555.8</v>
      </c>
      <c r="H416" s="40">
        <v>1774.8</v>
      </c>
      <c r="I416" s="40">
        <v>1819.3</v>
      </c>
      <c r="J416" s="40">
        <v>1884.3</v>
      </c>
      <c r="K416" s="31">
        <v>1754.3</v>
      </c>
      <c r="L416" s="31">
        <v>1644.8</v>
      </c>
      <c r="M416" s="31">
        <v>3.0350999999999999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788.5</v>
      </c>
      <c r="D417" s="40">
        <v>789.16666666666663</v>
      </c>
      <c r="E417" s="40">
        <v>779.33333333333326</v>
      </c>
      <c r="F417" s="40">
        <v>770.16666666666663</v>
      </c>
      <c r="G417" s="40">
        <v>760.33333333333326</v>
      </c>
      <c r="H417" s="40">
        <v>798.33333333333326</v>
      </c>
      <c r="I417" s="40">
        <v>808.16666666666652</v>
      </c>
      <c r="J417" s="40">
        <v>817.33333333333326</v>
      </c>
      <c r="K417" s="31">
        <v>799</v>
      </c>
      <c r="L417" s="31">
        <v>780</v>
      </c>
      <c r="M417" s="31">
        <v>1.6317200000000001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650.4</v>
      </c>
      <c r="D418" s="40">
        <v>653.85</v>
      </c>
      <c r="E418" s="40">
        <v>643.55000000000007</v>
      </c>
      <c r="F418" s="40">
        <v>636.70000000000005</v>
      </c>
      <c r="G418" s="40">
        <v>626.40000000000009</v>
      </c>
      <c r="H418" s="40">
        <v>660.7</v>
      </c>
      <c r="I418" s="40">
        <v>671</v>
      </c>
      <c r="J418" s="40">
        <v>677.85</v>
      </c>
      <c r="K418" s="31">
        <v>664.15</v>
      </c>
      <c r="L418" s="31">
        <v>647</v>
      </c>
      <c r="M418" s="31">
        <v>0.61584000000000005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</v>
      </c>
      <c r="D419" s="40">
        <v>75.166666666666671</v>
      </c>
      <c r="E419" s="40">
        <v>74.583333333333343</v>
      </c>
      <c r="F419" s="40">
        <v>74.166666666666671</v>
      </c>
      <c r="G419" s="40">
        <v>73.583333333333343</v>
      </c>
      <c r="H419" s="40">
        <v>75.583333333333343</v>
      </c>
      <c r="I419" s="40">
        <v>76.166666666666686</v>
      </c>
      <c r="J419" s="40">
        <v>76.583333333333343</v>
      </c>
      <c r="K419" s="31">
        <v>75.75</v>
      </c>
      <c r="L419" s="31">
        <v>74.75</v>
      </c>
      <c r="M419" s="31">
        <v>12.417759999999999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110.35</v>
      </c>
      <c r="D420" s="40">
        <v>110.89999999999999</v>
      </c>
      <c r="E420" s="40">
        <v>108.79999999999998</v>
      </c>
      <c r="F420" s="40">
        <v>107.24999999999999</v>
      </c>
      <c r="G420" s="40">
        <v>105.14999999999998</v>
      </c>
      <c r="H420" s="40">
        <v>112.44999999999999</v>
      </c>
      <c r="I420" s="40">
        <v>114.54999999999998</v>
      </c>
      <c r="J420" s="40">
        <v>116.1</v>
      </c>
      <c r="K420" s="31">
        <v>113</v>
      </c>
      <c r="L420" s="31">
        <v>109.35</v>
      </c>
      <c r="M420" s="31">
        <v>3.7672699999999999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434.9</v>
      </c>
      <c r="D421" s="40">
        <v>434.46666666666664</v>
      </c>
      <c r="E421" s="40">
        <v>432.23333333333329</v>
      </c>
      <c r="F421" s="40">
        <v>429.56666666666666</v>
      </c>
      <c r="G421" s="40">
        <v>427.33333333333331</v>
      </c>
      <c r="H421" s="40">
        <v>437.13333333333327</v>
      </c>
      <c r="I421" s="40">
        <v>439.36666666666662</v>
      </c>
      <c r="J421" s="40">
        <v>442.03333333333325</v>
      </c>
      <c r="K421" s="31">
        <v>436.7</v>
      </c>
      <c r="L421" s="31">
        <v>431.8</v>
      </c>
      <c r="M421" s="31">
        <v>169.26025000000001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139.5</v>
      </c>
      <c r="D422" s="40">
        <v>140.63333333333333</v>
      </c>
      <c r="E422" s="40">
        <v>137.76666666666665</v>
      </c>
      <c r="F422" s="40">
        <v>136.03333333333333</v>
      </c>
      <c r="G422" s="40">
        <v>133.16666666666666</v>
      </c>
      <c r="H422" s="40">
        <v>142.36666666666665</v>
      </c>
      <c r="I422" s="40">
        <v>145.23333333333332</v>
      </c>
      <c r="J422" s="40">
        <v>146.96666666666664</v>
      </c>
      <c r="K422" s="31">
        <v>143.5</v>
      </c>
      <c r="L422" s="31">
        <v>138.9</v>
      </c>
      <c r="M422" s="31">
        <v>442.35482000000002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288.55</v>
      </c>
      <c r="D423" s="40">
        <v>289.18333333333334</v>
      </c>
      <c r="E423" s="40">
        <v>285.16666666666669</v>
      </c>
      <c r="F423" s="40">
        <v>281.78333333333336</v>
      </c>
      <c r="G423" s="40">
        <v>277.76666666666671</v>
      </c>
      <c r="H423" s="40">
        <v>292.56666666666666</v>
      </c>
      <c r="I423" s="40">
        <v>296.58333333333331</v>
      </c>
      <c r="J423" s="40">
        <v>299.96666666666664</v>
      </c>
      <c r="K423" s="31">
        <v>293.2</v>
      </c>
      <c r="L423" s="31">
        <v>285.8</v>
      </c>
      <c r="M423" s="31">
        <v>10.53631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301.64999999999998</v>
      </c>
      <c r="D424" s="40">
        <v>299.3</v>
      </c>
      <c r="E424" s="40">
        <v>294.60000000000002</v>
      </c>
      <c r="F424" s="40">
        <v>287.55</v>
      </c>
      <c r="G424" s="40">
        <v>282.85000000000002</v>
      </c>
      <c r="H424" s="40">
        <v>306.35000000000002</v>
      </c>
      <c r="I424" s="40">
        <v>311.04999999999995</v>
      </c>
      <c r="J424" s="40">
        <v>318.10000000000002</v>
      </c>
      <c r="K424" s="31">
        <v>304</v>
      </c>
      <c r="L424" s="31">
        <v>292.25</v>
      </c>
      <c r="M424" s="31">
        <v>5.4927299999999999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762.55</v>
      </c>
      <c r="D425" s="40">
        <v>765.7166666666667</v>
      </c>
      <c r="E425" s="40">
        <v>755.43333333333339</v>
      </c>
      <c r="F425" s="40">
        <v>748.31666666666672</v>
      </c>
      <c r="G425" s="40">
        <v>738.03333333333342</v>
      </c>
      <c r="H425" s="40">
        <v>772.83333333333337</v>
      </c>
      <c r="I425" s="40">
        <v>783.11666666666667</v>
      </c>
      <c r="J425" s="40">
        <v>790.23333333333335</v>
      </c>
      <c r="K425" s="31">
        <v>776</v>
      </c>
      <c r="L425" s="31">
        <v>758.6</v>
      </c>
      <c r="M425" s="31">
        <v>3.72614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749.4</v>
      </c>
      <c r="D426" s="40">
        <v>751.28333333333342</v>
      </c>
      <c r="E426" s="40">
        <v>743.06666666666683</v>
      </c>
      <c r="F426" s="40">
        <v>736.73333333333346</v>
      </c>
      <c r="G426" s="40">
        <v>728.51666666666688</v>
      </c>
      <c r="H426" s="40">
        <v>757.61666666666679</v>
      </c>
      <c r="I426" s="40">
        <v>765.83333333333326</v>
      </c>
      <c r="J426" s="40">
        <v>772.16666666666674</v>
      </c>
      <c r="K426" s="31">
        <v>759.5</v>
      </c>
      <c r="L426" s="31">
        <v>744.95</v>
      </c>
      <c r="M426" s="31">
        <v>1.0917399999999999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428.7</v>
      </c>
      <c r="D427" s="40">
        <v>429.34999999999997</v>
      </c>
      <c r="E427" s="40">
        <v>424.84999999999991</v>
      </c>
      <c r="F427" s="40">
        <v>420.99999999999994</v>
      </c>
      <c r="G427" s="40">
        <v>416.49999999999989</v>
      </c>
      <c r="H427" s="40">
        <v>433.19999999999993</v>
      </c>
      <c r="I427" s="40">
        <v>437.70000000000005</v>
      </c>
      <c r="J427" s="40">
        <v>441.54999999999995</v>
      </c>
      <c r="K427" s="31">
        <v>433.85</v>
      </c>
      <c r="L427" s="31">
        <v>425.5</v>
      </c>
      <c r="M427" s="31">
        <v>3.4520200000000001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280.95</v>
      </c>
      <c r="D428" s="40">
        <v>275.48333333333335</v>
      </c>
      <c r="E428" s="40">
        <v>267.9666666666667</v>
      </c>
      <c r="F428" s="40">
        <v>254.98333333333335</v>
      </c>
      <c r="G428" s="40">
        <v>247.4666666666667</v>
      </c>
      <c r="H428" s="40">
        <v>288.4666666666667</v>
      </c>
      <c r="I428" s="40">
        <v>295.98333333333335</v>
      </c>
      <c r="J428" s="40">
        <v>308.9666666666667</v>
      </c>
      <c r="K428" s="31">
        <v>283</v>
      </c>
      <c r="L428" s="31">
        <v>262.5</v>
      </c>
      <c r="M428" s="31">
        <v>79.840050000000005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775</v>
      </c>
      <c r="D429" s="40">
        <v>780.33333333333337</v>
      </c>
      <c r="E429" s="40">
        <v>758.76666666666677</v>
      </c>
      <c r="F429" s="40">
        <v>742.53333333333342</v>
      </c>
      <c r="G429" s="40">
        <v>720.96666666666681</v>
      </c>
      <c r="H429" s="40">
        <v>796.56666666666672</v>
      </c>
      <c r="I429" s="40">
        <v>818.13333333333333</v>
      </c>
      <c r="J429" s="40">
        <v>834.36666666666667</v>
      </c>
      <c r="K429" s="31">
        <v>801.9</v>
      </c>
      <c r="L429" s="31">
        <v>764.1</v>
      </c>
      <c r="M429" s="31">
        <v>186.61462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572.95000000000005</v>
      </c>
      <c r="D430" s="40">
        <v>574.86666666666667</v>
      </c>
      <c r="E430" s="40">
        <v>563.18333333333339</v>
      </c>
      <c r="F430" s="40">
        <v>553.41666666666674</v>
      </c>
      <c r="G430" s="40">
        <v>541.73333333333346</v>
      </c>
      <c r="H430" s="40">
        <v>584.63333333333333</v>
      </c>
      <c r="I430" s="40">
        <v>596.31666666666649</v>
      </c>
      <c r="J430" s="40">
        <v>606.08333333333326</v>
      </c>
      <c r="K430" s="31">
        <v>586.54999999999995</v>
      </c>
      <c r="L430" s="31">
        <v>565.1</v>
      </c>
      <c r="M430" s="31">
        <v>32.537469999999999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3658.4</v>
      </c>
      <c r="D431" s="40">
        <v>3687.4666666666667</v>
      </c>
      <c r="E431" s="40">
        <v>3620.9333333333334</v>
      </c>
      <c r="F431" s="40">
        <v>3583.4666666666667</v>
      </c>
      <c r="G431" s="40">
        <v>3516.9333333333334</v>
      </c>
      <c r="H431" s="40">
        <v>3724.9333333333334</v>
      </c>
      <c r="I431" s="40">
        <v>3791.4666666666672</v>
      </c>
      <c r="J431" s="40">
        <v>3828.9333333333334</v>
      </c>
      <c r="K431" s="31">
        <v>3754</v>
      </c>
      <c r="L431" s="31">
        <v>3650</v>
      </c>
      <c r="M431" s="31">
        <v>6.762E-2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2606.1</v>
      </c>
      <c r="D432" s="40">
        <v>2603.3666666666668</v>
      </c>
      <c r="E432" s="40">
        <v>2586.7333333333336</v>
      </c>
      <c r="F432" s="40">
        <v>2567.3666666666668</v>
      </c>
      <c r="G432" s="40">
        <v>2550.7333333333336</v>
      </c>
      <c r="H432" s="40">
        <v>2622.7333333333336</v>
      </c>
      <c r="I432" s="40">
        <v>2639.3666666666668</v>
      </c>
      <c r="J432" s="40">
        <v>2658.7333333333336</v>
      </c>
      <c r="K432" s="31">
        <v>2620</v>
      </c>
      <c r="L432" s="31">
        <v>2584</v>
      </c>
      <c r="M432" s="31">
        <v>4.5839999999999999E-2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781.85</v>
      </c>
      <c r="D433" s="40">
        <v>775.94999999999993</v>
      </c>
      <c r="E433" s="40">
        <v>767.89999999999986</v>
      </c>
      <c r="F433" s="40">
        <v>753.94999999999993</v>
      </c>
      <c r="G433" s="40">
        <v>745.89999999999986</v>
      </c>
      <c r="H433" s="40">
        <v>789.89999999999986</v>
      </c>
      <c r="I433" s="40">
        <v>797.94999999999982</v>
      </c>
      <c r="J433" s="40">
        <v>811.89999999999986</v>
      </c>
      <c r="K433" s="31">
        <v>784</v>
      </c>
      <c r="L433" s="31">
        <v>762</v>
      </c>
      <c r="M433" s="31">
        <v>0.58875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404.4</v>
      </c>
      <c r="D434" s="40">
        <v>395.68333333333334</v>
      </c>
      <c r="E434" s="40">
        <v>381.36666666666667</v>
      </c>
      <c r="F434" s="40">
        <v>358.33333333333331</v>
      </c>
      <c r="G434" s="40">
        <v>344.01666666666665</v>
      </c>
      <c r="H434" s="40">
        <v>418.7166666666667</v>
      </c>
      <c r="I434" s="40">
        <v>433.03333333333342</v>
      </c>
      <c r="J434" s="40">
        <v>456.06666666666672</v>
      </c>
      <c r="K434" s="31">
        <v>410</v>
      </c>
      <c r="L434" s="31">
        <v>372.65</v>
      </c>
      <c r="M434" s="31">
        <v>41.797789999999999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339.95</v>
      </c>
      <c r="D435" s="40">
        <v>341.83333333333331</v>
      </c>
      <c r="E435" s="40">
        <v>333.66666666666663</v>
      </c>
      <c r="F435" s="40">
        <v>327.38333333333333</v>
      </c>
      <c r="G435" s="40">
        <v>319.21666666666664</v>
      </c>
      <c r="H435" s="40">
        <v>348.11666666666662</v>
      </c>
      <c r="I435" s="40">
        <v>356.28333333333325</v>
      </c>
      <c r="J435" s="40">
        <v>362.56666666666661</v>
      </c>
      <c r="K435" s="31">
        <v>350</v>
      </c>
      <c r="L435" s="31">
        <v>335.55</v>
      </c>
      <c r="M435" s="31">
        <v>3.7044700000000002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2116.9499999999998</v>
      </c>
      <c r="D436" s="40">
        <v>2131.6166666666668</v>
      </c>
      <c r="E436" s="40">
        <v>2095.3333333333335</v>
      </c>
      <c r="F436" s="40">
        <v>2073.7166666666667</v>
      </c>
      <c r="G436" s="40">
        <v>2037.4333333333334</v>
      </c>
      <c r="H436" s="40">
        <v>2153.2333333333336</v>
      </c>
      <c r="I436" s="40">
        <v>2189.5166666666664</v>
      </c>
      <c r="J436" s="40">
        <v>2211.1333333333337</v>
      </c>
      <c r="K436" s="31">
        <v>2167.9</v>
      </c>
      <c r="L436" s="31">
        <v>2110</v>
      </c>
      <c r="M436" s="31">
        <v>0.93938999999999995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710.7</v>
      </c>
      <c r="D437" s="40">
        <v>711.15</v>
      </c>
      <c r="E437" s="40">
        <v>703.55</v>
      </c>
      <c r="F437" s="40">
        <v>696.4</v>
      </c>
      <c r="G437" s="40">
        <v>688.8</v>
      </c>
      <c r="H437" s="40">
        <v>718.3</v>
      </c>
      <c r="I437" s="40">
        <v>725.90000000000009</v>
      </c>
      <c r="J437" s="40">
        <v>733.05</v>
      </c>
      <c r="K437" s="31">
        <v>718.75</v>
      </c>
      <c r="L437" s="31">
        <v>704</v>
      </c>
      <c r="M437" s="31">
        <v>0.33333000000000002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520.1</v>
      </c>
      <c r="D438" s="40">
        <v>516.13333333333333</v>
      </c>
      <c r="E438" s="40">
        <v>510.26666666666665</v>
      </c>
      <c r="F438" s="40">
        <v>500.43333333333334</v>
      </c>
      <c r="G438" s="40">
        <v>494.56666666666666</v>
      </c>
      <c r="H438" s="40">
        <v>525.9666666666667</v>
      </c>
      <c r="I438" s="40">
        <v>531.83333333333326</v>
      </c>
      <c r="J438" s="40">
        <v>541.66666666666663</v>
      </c>
      <c r="K438" s="31">
        <v>522</v>
      </c>
      <c r="L438" s="31">
        <v>506.3</v>
      </c>
      <c r="M438" s="31">
        <v>3.1831100000000001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6.6</v>
      </c>
      <c r="D439" s="40">
        <v>6.4833333333333334</v>
      </c>
      <c r="E439" s="40">
        <v>6.3666666666666671</v>
      </c>
      <c r="F439" s="40">
        <v>6.1333333333333337</v>
      </c>
      <c r="G439" s="40">
        <v>6.0166666666666675</v>
      </c>
      <c r="H439" s="40">
        <v>6.7166666666666668</v>
      </c>
      <c r="I439" s="40">
        <v>6.8333333333333321</v>
      </c>
      <c r="J439" s="40">
        <v>7.0666666666666664</v>
      </c>
      <c r="K439" s="31">
        <v>6.6</v>
      </c>
      <c r="L439" s="31">
        <v>6.25</v>
      </c>
      <c r="M439" s="31">
        <v>541.49824999999998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146</v>
      </c>
      <c r="D440" s="40">
        <v>147.26666666666668</v>
      </c>
      <c r="E440" s="40">
        <v>141.78333333333336</v>
      </c>
      <c r="F440" s="40">
        <v>137.56666666666669</v>
      </c>
      <c r="G440" s="40">
        <v>132.08333333333337</v>
      </c>
      <c r="H440" s="40">
        <v>151.48333333333335</v>
      </c>
      <c r="I440" s="40">
        <v>156.96666666666664</v>
      </c>
      <c r="J440" s="40">
        <v>161.18333333333334</v>
      </c>
      <c r="K440" s="31">
        <v>152.75</v>
      </c>
      <c r="L440" s="31">
        <v>143.05000000000001</v>
      </c>
      <c r="M440" s="31">
        <v>16.34564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952.3</v>
      </c>
      <c r="D441" s="40">
        <v>951.86666666666667</v>
      </c>
      <c r="E441" s="40">
        <v>945.43333333333339</v>
      </c>
      <c r="F441" s="40">
        <v>938.56666666666672</v>
      </c>
      <c r="G441" s="40">
        <v>932.13333333333344</v>
      </c>
      <c r="H441" s="40">
        <v>958.73333333333335</v>
      </c>
      <c r="I441" s="40">
        <v>965.16666666666652</v>
      </c>
      <c r="J441" s="40">
        <v>972.0333333333333</v>
      </c>
      <c r="K441" s="31">
        <v>958.3</v>
      </c>
      <c r="L441" s="31">
        <v>945</v>
      </c>
      <c r="M441" s="31">
        <v>0.65715000000000001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633.79999999999995</v>
      </c>
      <c r="D442" s="40">
        <v>635.83333333333337</v>
      </c>
      <c r="E442" s="40">
        <v>628.7166666666667</v>
      </c>
      <c r="F442" s="40">
        <v>623.63333333333333</v>
      </c>
      <c r="G442" s="40">
        <v>616.51666666666665</v>
      </c>
      <c r="H442" s="40">
        <v>640.91666666666674</v>
      </c>
      <c r="I442" s="40">
        <v>648.0333333333333</v>
      </c>
      <c r="J442" s="40">
        <v>653.11666666666679</v>
      </c>
      <c r="K442" s="31">
        <v>642.95000000000005</v>
      </c>
      <c r="L442" s="31">
        <v>630.75</v>
      </c>
      <c r="M442" s="31">
        <v>1.6653199999999999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1556.55</v>
      </c>
      <c r="D443" s="40">
        <v>1551.9333333333334</v>
      </c>
      <c r="E443" s="40">
        <v>1535.3166666666668</v>
      </c>
      <c r="F443" s="40">
        <v>1514.0833333333335</v>
      </c>
      <c r="G443" s="40">
        <v>1497.4666666666669</v>
      </c>
      <c r="H443" s="40">
        <v>1573.1666666666667</v>
      </c>
      <c r="I443" s="40">
        <v>1589.7833333333335</v>
      </c>
      <c r="J443" s="40">
        <v>1611.0166666666667</v>
      </c>
      <c r="K443" s="31">
        <v>1568.55</v>
      </c>
      <c r="L443" s="31">
        <v>1530.7</v>
      </c>
      <c r="M443" s="31">
        <v>0.32175999999999999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586.95000000000005</v>
      </c>
      <c r="D444" s="40">
        <v>587.9666666666667</v>
      </c>
      <c r="E444" s="40">
        <v>582.18333333333339</v>
      </c>
      <c r="F444" s="40">
        <v>577.41666666666674</v>
      </c>
      <c r="G444" s="40">
        <v>571.63333333333344</v>
      </c>
      <c r="H444" s="40">
        <v>592.73333333333335</v>
      </c>
      <c r="I444" s="40">
        <v>598.51666666666665</v>
      </c>
      <c r="J444" s="40">
        <v>603.2833333333333</v>
      </c>
      <c r="K444" s="31">
        <v>593.75</v>
      </c>
      <c r="L444" s="31">
        <v>583.20000000000005</v>
      </c>
      <c r="M444" s="31">
        <v>0.11007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8686.5</v>
      </c>
      <c r="D445" s="40">
        <v>8733.8333333333339</v>
      </c>
      <c r="E445" s="40">
        <v>8602.6666666666679</v>
      </c>
      <c r="F445" s="40">
        <v>8518.8333333333339</v>
      </c>
      <c r="G445" s="40">
        <v>8387.6666666666679</v>
      </c>
      <c r="H445" s="40">
        <v>8817.6666666666679</v>
      </c>
      <c r="I445" s="40">
        <v>8948.8333333333358</v>
      </c>
      <c r="J445" s="40">
        <v>9032.6666666666679</v>
      </c>
      <c r="K445" s="31">
        <v>8865</v>
      </c>
      <c r="L445" s="31">
        <v>8650</v>
      </c>
      <c r="M445" s="31">
        <v>8.0530000000000004E-2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39.049999999999997</v>
      </c>
      <c r="D446" s="40">
        <v>39.133333333333333</v>
      </c>
      <c r="E446" s="40">
        <v>38.616666666666667</v>
      </c>
      <c r="F446" s="40">
        <v>38.183333333333337</v>
      </c>
      <c r="G446" s="40">
        <v>37.666666666666671</v>
      </c>
      <c r="H446" s="40">
        <v>39.566666666666663</v>
      </c>
      <c r="I446" s="40">
        <v>40.083333333333329</v>
      </c>
      <c r="J446" s="40">
        <v>40.516666666666659</v>
      </c>
      <c r="K446" s="31">
        <v>39.65</v>
      </c>
      <c r="L446" s="31">
        <v>38.700000000000003</v>
      </c>
      <c r="M446" s="31">
        <v>42.503570000000003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572.20000000000005</v>
      </c>
      <c r="D447" s="40">
        <v>576.41666666666674</v>
      </c>
      <c r="E447" s="40">
        <v>565.98333333333346</v>
      </c>
      <c r="F447" s="40">
        <v>559.76666666666677</v>
      </c>
      <c r="G447" s="40">
        <v>549.33333333333348</v>
      </c>
      <c r="H447" s="40">
        <v>582.63333333333344</v>
      </c>
      <c r="I447" s="40">
        <v>593.06666666666683</v>
      </c>
      <c r="J447" s="40">
        <v>599.28333333333342</v>
      </c>
      <c r="K447" s="31">
        <v>586.85</v>
      </c>
      <c r="L447" s="31">
        <v>570.20000000000005</v>
      </c>
      <c r="M447" s="31">
        <v>21.390879999999999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982.8</v>
      </c>
      <c r="D448" s="40">
        <v>978.98333333333323</v>
      </c>
      <c r="E448" s="40">
        <v>957.06666666666649</v>
      </c>
      <c r="F448" s="40">
        <v>931.33333333333326</v>
      </c>
      <c r="G448" s="40">
        <v>909.41666666666652</v>
      </c>
      <c r="H448" s="40">
        <v>1004.7166666666665</v>
      </c>
      <c r="I448" s="40">
        <v>1026.6333333333332</v>
      </c>
      <c r="J448" s="40">
        <v>1052.3666666666663</v>
      </c>
      <c r="K448" s="31">
        <v>1000.9</v>
      </c>
      <c r="L448" s="31">
        <v>953.25</v>
      </c>
      <c r="M448" s="31">
        <v>1.9990699999999999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18086.349999999999</v>
      </c>
      <c r="D449" s="40">
        <v>18238.766666666666</v>
      </c>
      <c r="E449" s="40">
        <v>17852.583333333332</v>
      </c>
      <c r="F449" s="40">
        <v>17618.816666666666</v>
      </c>
      <c r="G449" s="40">
        <v>17232.633333333331</v>
      </c>
      <c r="H449" s="40">
        <v>18472.533333333333</v>
      </c>
      <c r="I449" s="40">
        <v>18858.716666666667</v>
      </c>
      <c r="J449" s="40">
        <v>19092.483333333334</v>
      </c>
      <c r="K449" s="31">
        <v>18624.95</v>
      </c>
      <c r="L449" s="31">
        <v>18005</v>
      </c>
      <c r="M449" s="31">
        <v>2.7380000000000002E-2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774.65</v>
      </c>
      <c r="D450" s="40">
        <v>774.04999999999984</v>
      </c>
      <c r="E450" s="40">
        <v>767.14999999999964</v>
      </c>
      <c r="F450" s="40">
        <v>759.64999999999975</v>
      </c>
      <c r="G450" s="40">
        <v>752.74999999999955</v>
      </c>
      <c r="H450" s="40">
        <v>781.54999999999973</v>
      </c>
      <c r="I450" s="40">
        <v>788.45</v>
      </c>
      <c r="J450" s="40">
        <v>795.94999999999982</v>
      </c>
      <c r="K450" s="31">
        <v>780.95</v>
      </c>
      <c r="L450" s="31">
        <v>766.55</v>
      </c>
      <c r="M450" s="31">
        <v>16.438600000000001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211.7</v>
      </c>
      <c r="D451" s="40">
        <v>212.46666666666667</v>
      </c>
      <c r="E451" s="40">
        <v>209.43333333333334</v>
      </c>
      <c r="F451" s="40">
        <v>207.16666666666666</v>
      </c>
      <c r="G451" s="40">
        <v>204.13333333333333</v>
      </c>
      <c r="H451" s="40">
        <v>214.73333333333335</v>
      </c>
      <c r="I451" s="40">
        <v>217.76666666666671</v>
      </c>
      <c r="J451" s="40">
        <v>220.03333333333336</v>
      </c>
      <c r="K451" s="31">
        <v>215.5</v>
      </c>
      <c r="L451" s="31">
        <v>210.2</v>
      </c>
      <c r="M451" s="31">
        <v>31.200800000000001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1480.55</v>
      </c>
      <c r="D452" s="40">
        <v>1469.3833333333332</v>
      </c>
      <c r="E452" s="40">
        <v>1448.7666666666664</v>
      </c>
      <c r="F452" s="40">
        <v>1416.9833333333331</v>
      </c>
      <c r="G452" s="40">
        <v>1396.3666666666663</v>
      </c>
      <c r="H452" s="40">
        <v>1501.1666666666665</v>
      </c>
      <c r="I452" s="40">
        <v>1521.7833333333333</v>
      </c>
      <c r="J452" s="40">
        <v>1553.5666666666666</v>
      </c>
      <c r="K452" s="31">
        <v>1490</v>
      </c>
      <c r="L452" s="31">
        <v>1437.6</v>
      </c>
      <c r="M452" s="31">
        <v>3.3857400000000002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3219.4</v>
      </c>
      <c r="D453" s="40">
        <v>3203.7666666666664</v>
      </c>
      <c r="E453" s="40">
        <v>3182.6333333333328</v>
      </c>
      <c r="F453" s="40">
        <v>3145.8666666666663</v>
      </c>
      <c r="G453" s="40">
        <v>3124.7333333333327</v>
      </c>
      <c r="H453" s="40">
        <v>3240.5333333333328</v>
      </c>
      <c r="I453" s="40">
        <v>3261.6666666666661</v>
      </c>
      <c r="J453" s="40">
        <v>3298.4333333333329</v>
      </c>
      <c r="K453" s="31">
        <v>3224.9</v>
      </c>
      <c r="L453" s="31">
        <v>3167</v>
      </c>
      <c r="M453" s="31">
        <v>26.086690000000001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759.55</v>
      </c>
      <c r="D454" s="40">
        <v>762.38333333333333</v>
      </c>
      <c r="E454" s="40">
        <v>753.76666666666665</v>
      </c>
      <c r="F454" s="40">
        <v>747.98333333333335</v>
      </c>
      <c r="G454" s="40">
        <v>739.36666666666667</v>
      </c>
      <c r="H454" s="40">
        <v>768.16666666666663</v>
      </c>
      <c r="I454" s="40">
        <v>776.78333333333319</v>
      </c>
      <c r="J454" s="40">
        <v>782.56666666666661</v>
      </c>
      <c r="K454" s="31">
        <v>771</v>
      </c>
      <c r="L454" s="31">
        <v>756.6</v>
      </c>
      <c r="M454" s="31">
        <v>20.542259999999999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4222.8</v>
      </c>
      <c r="D455" s="40">
        <v>4232.3666666666668</v>
      </c>
      <c r="E455" s="40">
        <v>4200.5333333333338</v>
      </c>
      <c r="F455" s="40">
        <v>4178.2666666666673</v>
      </c>
      <c r="G455" s="40">
        <v>4146.4333333333343</v>
      </c>
      <c r="H455" s="40">
        <v>4254.6333333333332</v>
      </c>
      <c r="I455" s="40">
        <v>4286.4666666666653</v>
      </c>
      <c r="J455" s="40">
        <v>4308.7333333333327</v>
      </c>
      <c r="K455" s="31">
        <v>4264.2</v>
      </c>
      <c r="L455" s="31">
        <v>4210.1000000000004</v>
      </c>
      <c r="M455" s="31">
        <v>0.70906000000000002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1151.3</v>
      </c>
      <c r="D456" s="40">
        <v>1156.4333333333334</v>
      </c>
      <c r="E456" s="40">
        <v>1142.8666666666668</v>
      </c>
      <c r="F456" s="40">
        <v>1134.4333333333334</v>
      </c>
      <c r="G456" s="40">
        <v>1120.8666666666668</v>
      </c>
      <c r="H456" s="40">
        <v>1164.8666666666668</v>
      </c>
      <c r="I456" s="40">
        <v>1178.4333333333334</v>
      </c>
      <c r="J456" s="40">
        <v>1186.8666666666668</v>
      </c>
      <c r="K456" s="31">
        <v>1170</v>
      </c>
      <c r="L456" s="31">
        <v>1148</v>
      </c>
      <c r="M456" s="31">
        <v>0.40340999999999999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141</v>
      </c>
      <c r="D457" s="40">
        <v>141.13333333333335</v>
      </c>
      <c r="E457" s="40">
        <v>139.66666666666671</v>
      </c>
      <c r="F457" s="40">
        <v>138.33333333333337</v>
      </c>
      <c r="G457" s="40">
        <v>136.86666666666673</v>
      </c>
      <c r="H457" s="40">
        <v>142.4666666666667</v>
      </c>
      <c r="I457" s="40">
        <v>143.93333333333334</v>
      </c>
      <c r="J457" s="40">
        <v>145.26666666666668</v>
      </c>
      <c r="K457" s="31">
        <v>142.6</v>
      </c>
      <c r="L457" s="31">
        <v>139.80000000000001</v>
      </c>
      <c r="M457" s="31">
        <v>16.551939999999998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296.85000000000002</v>
      </c>
      <c r="D458" s="40">
        <v>297.28333333333336</v>
      </c>
      <c r="E458" s="40">
        <v>295.16666666666674</v>
      </c>
      <c r="F458" s="40">
        <v>293.48333333333341</v>
      </c>
      <c r="G458" s="40">
        <v>291.36666666666679</v>
      </c>
      <c r="H458" s="40">
        <v>298.9666666666667</v>
      </c>
      <c r="I458" s="40">
        <v>301.08333333333337</v>
      </c>
      <c r="J458" s="40">
        <v>302.76666666666665</v>
      </c>
      <c r="K458" s="31">
        <v>299.39999999999998</v>
      </c>
      <c r="L458" s="31">
        <v>295.60000000000002</v>
      </c>
      <c r="M458" s="31">
        <v>192.73390000000001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133.44999999999999</v>
      </c>
      <c r="D459" s="40">
        <v>131</v>
      </c>
      <c r="E459" s="40">
        <v>128</v>
      </c>
      <c r="F459" s="40">
        <v>122.55</v>
      </c>
      <c r="G459" s="40">
        <v>119.55</v>
      </c>
      <c r="H459" s="40">
        <v>136.44999999999999</v>
      </c>
      <c r="I459" s="40">
        <v>139.44999999999999</v>
      </c>
      <c r="J459" s="40">
        <v>144.9</v>
      </c>
      <c r="K459" s="31">
        <v>134</v>
      </c>
      <c r="L459" s="31">
        <v>125.55</v>
      </c>
      <c r="M459" s="31">
        <v>1023.55625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1410.05</v>
      </c>
      <c r="D460" s="40">
        <v>1420.8500000000001</v>
      </c>
      <c r="E460" s="40">
        <v>1394.7000000000003</v>
      </c>
      <c r="F460" s="40">
        <v>1379.3500000000001</v>
      </c>
      <c r="G460" s="40">
        <v>1353.2000000000003</v>
      </c>
      <c r="H460" s="40">
        <v>1436.2000000000003</v>
      </c>
      <c r="I460" s="40">
        <v>1462.3500000000004</v>
      </c>
      <c r="J460" s="40">
        <v>1477.7000000000003</v>
      </c>
      <c r="K460" s="31">
        <v>1447</v>
      </c>
      <c r="L460" s="31">
        <v>1405.5</v>
      </c>
      <c r="M460" s="31">
        <v>97.6892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4143.3999999999996</v>
      </c>
      <c r="D461" s="40">
        <v>4180</v>
      </c>
      <c r="E461" s="40">
        <v>4069.45</v>
      </c>
      <c r="F461" s="40">
        <v>3995.5</v>
      </c>
      <c r="G461" s="40">
        <v>3884.95</v>
      </c>
      <c r="H461" s="40">
        <v>4253.95</v>
      </c>
      <c r="I461" s="40">
        <v>4364.4999999999991</v>
      </c>
      <c r="J461" s="40">
        <v>4438.45</v>
      </c>
      <c r="K461" s="31">
        <v>4290.55</v>
      </c>
      <c r="L461" s="31">
        <v>4106.05</v>
      </c>
      <c r="M461" s="31">
        <v>0.33661000000000002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1210.7</v>
      </c>
      <c r="D462" s="40">
        <v>1206.75</v>
      </c>
      <c r="E462" s="40">
        <v>1199.5</v>
      </c>
      <c r="F462" s="40">
        <v>1188.3</v>
      </c>
      <c r="G462" s="40">
        <v>1181.05</v>
      </c>
      <c r="H462" s="40">
        <v>1217.95</v>
      </c>
      <c r="I462" s="40">
        <v>1225.2</v>
      </c>
      <c r="J462" s="40">
        <v>1236.4000000000001</v>
      </c>
      <c r="K462" s="31">
        <v>1214</v>
      </c>
      <c r="L462" s="31">
        <v>1195.55</v>
      </c>
      <c r="M462" s="31">
        <v>23.852229999999999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162.75</v>
      </c>
      <c r="D463" s="40">
        <v>163.33333333333334</v>
      </c>
      <c r="E463" s="40">
        <v>161.41666666666669</v>
      </c>
      <c r="F463" s="40">
        <v>160.08333333333334</v>
      </c>
      <c r="G463" s="40">
        <v>158.16666666666669</v>
      </c>
      <c r="H463" s="40">
        <v>164.66666666666669</v>
      </c>
      <c r="I463" s="40">
        <v>166.58333333333337</v>
      </c>
      <c r="J463" s="40">
        <v>167.91666666666669</v>
      </c>
      <c r="K463" s="31">
        <v>165.25</v>
      </c>
      <c r="L463" s="31">
        <v>162</v>
      </c>
      <c r="M463" s="31">
        <v>4.3346999999999998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1094.55</v>
      </c>
      <c r="D464" s="40">
        <v>1091.2666666666667</v>
      </c>
      <c r="E464" s="40">
        <v>1083.0833333333333</v>
      </c>
      <c r="F464" s="40">
        <v>1071.6166666666666</v>
      </c>
      <c r="G464" s="40">
        <v>1063.4333333333332</v>
      </c>
      <c r="H464" s="40">
        <v>1102.7333333333333</v>
      </c>
      <c r="I464" s="40">
        <v>1110.9166666666667</v>
      </c>
      <c r="J464" s="40">
        <v>1122.3833333333334</v>
      </c>
      <c r="K464" s="31">
        <v>1099.45</v>
      </c>
      <c r="L464" s="31">
        <v>1079.8</v>
      </c>
      <c r="M464" s="31">
        <v>3.7877200000000002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1404.75</v>
      </c>
      <c r="D465" s="40">
        <v>1411.4833333333333</v>
      </c>
      <c r="E465" s="40">
        <v>1391.7666666666667</v>
      </c>
      <c r="F465" s="40">
        <v>1378.7833333333333</v>
      </c>
      <c r="G465" s="40">
        <v>1359.0666666666666</v>
      </c>
      <c r="H465" s="40">
        <v>1424.4666666666667</v>
      </c>
      <c r="I465" s="40">
        <v>1444.1833333333334</v>
      </c>
      <c r="J465" s="40">
        <v>1457.1666666666667</v>
      </c>
      <c r="K465" s="31">
        <v>1431.2</v>
      </c>
      <c r="L465" s="31">
        <v>1398.5</v>
      </c>
      <c r="M465" s="31">
        <v>0.55156000000000005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1325.25</v>
      </c>
      <c r="D466" s="40">
        <v>1322.5833333333333</v>
      </c>
      <c r="E466" s="40">
        <v>1311.1166666666666</v>
      </c>
      <c r="F466" s="40">
        <v>1296.9833333333333</v>
      </c>
      <c r="G466" s="40">
        <v>1285.5166666666667</v>
      </c>
      <c r="H466" s="40">
        <v>1336.7166666666665</v>
      </c>
      <c r="I466" s="40">
        <v>1348.1833333333332</v>
      </c>
      <c r="J466" s="40">
        <v>1362.3166666666664</v>
      </c>
      <c r="K466" s="31">
        <v>1334.05</v>
      </c>
      <c r="L466" s="31">
        <v>1308.45</v>
      </c>
      <c r="M466" s="31">
        <v>2.5446300000000002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1549.15</v>
      </c>
      <c r="D467" s="40">
        <v>1557.0166666666667</v>
      </c>
      <c r="E467" s="40">
        <v>1519.0833333333333</v>
      </c>
      <c r="F467" s="40">
        <v>1489.0166666666667</v>
      </c>
      <c r="G467" s="40">
        <v>1451.0833333333333</v>
      </c>
      <c r="H467" s="40">
        <v>1587.0833333333333</v>
      </c>
      <c r="I467" s="40">
        <v>1625.0166666666667</v>
      </c>
      <c r="J467" s="40">
        <v>1655.0833333333333</v>
      </c>
      <c r="K467" s="31">
        <v>1594.95</v>
      </c>
      <c r="L467" s="31">
        <v>1526.95</v>
      </c>
      <c r="M467" s="31">
        <v>0.23780999999999999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1771.55</v>
      </c>
      <c r="D468" s="40">
        <v>1757.5166666666667</v>
      </c>
      <c r="E468" s="40">
        <v>1739.0333333333333</v>
      </c>
      <c r="F468" s="40">
        <v>1706.5166666666667</v>
      </c>
      <c r="G468" s="40">
        <v>1688.0333333333333</v>
      </c>
      <c r="H468" s="40">
        <v>1790.0333333333333</v>
      </c>
      <c r="I468" s="40">
        <v>1808.5166666666664</v>
      </c>
      <c r="J468" s="40">
        <v>1841.0333333333333</v>
      </c>
      <c r="K468" s="31">
        <v>1776</v>
      </c>
      <c r="L468" s="31">
        <v>1725</v>
      </c>
      <c r="M468" s="31">
        <v>17.185110000000002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3076.35</v>
      </c>
      <c r="D469" s="40">
        <v>3079.8166666666671</v>
      </c>
      <c r="E469" s="40">
        <v>3054.6333333333341</v>
      </c>
      <c r="F469" s="40">
        <v>3032.916666666667</v>
      </c>
      <c r="G469" s="40">
        <v>3007.733333333334</v>
      </c>
      <c r="H469" s="40">
        <v>3101.5333333333342</v>
      </c>
      <c r="I469" s="40">
        <v>3126.7166666666676</v>
      </c>
      <c r="J469" s="40">
        <v>3148.4333333333343</v>
      </c>
      <c r="K469" s="31">
        <v>3105</v>
      </c>
      <c r="L469" s="31">
        <v>3058.1</v>
      </c>
      <c r="M469" s="31">
        <v>1.30297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465.4</v>
      </c>
      <c r="D470" s="40">
        <v>462.51666666666665</v>
      </c>
      <c r="E470" s="40">
        <v>456.13333333333333</v>
      </c>
      <c r="F470" s="40">
        <v>446.86666666666667</v>
      </c>
      <c r="G470" s="40">
        <v>440.48333333333335</v>
      </c>
      <c r="H470" s="40">
        <v>471.7833333333333</v>
      </c>
      <c r="I470" s="40">
        <v>478.16666666666663</v>
      </c>
      <c r="J470" s="40">
        <v>487.43333333333328</v>
      </c>
      <c r="K470" s="31">
        <v>468.9</v>
      </c>
      <c r="L470" s="31">
        <v>453.25</v>
      </c>
      <c r="M470" s="31">
        <v>16.21575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956.6</v>
      </c>
      <c r="D471" s="40">
        <v>949.5</v>
      </c>
      <c r="E471" s="40">
        <v>930</v>
      </c>
      <c r="F471" s="40">
        <v>903.4</v>
      </c>
      <c r="G471" s="40">
        <v>883.9</v>
      </c>
      <c r="H471" s="40">
        <v>976.1</v>
      </c>
      <c r="I471" s="40">
        <v>995.6</v>
      </c>
      <c r="J471" s="40">
        <v>1022.2</v>
      </c>
      <c r="K471" s="31">
        <v>969</v>
      </c>
      <c r="L471" s="31">
        <v>922.9</v>
      </c>
      <c r="M471" s="31">
        <v>13.42173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20.149999999999999</v>
      </c>
      <c r="D472" s="40">
        <v>20.55</v>
      </c>
      <c r="E472" s="40">
        <v>19.450000000000003</v>
      </c>
      <c r="F472" s="40">
        <v>18.750000000000004</v>
      </c>
      <c r="G472" s="40">
        <v>17.650000000000006</v>
      </c>
      <c r="H472" s="40">
        <v>21.25</v>
      </c>
      <c r="I472" s="40">
        <v>22.35</v>
      </c>
      <c r="J472" s="40">
        <v>23.049999999999997</v>
      </c>
      <c r="K472" s="31">
        <v>21.65</v>
      </c>
      <c r="L472" s="31">
        <v>19.850000000000001</v>
      </c>
      <c r="M472" s="31">
        <v>1183.2818299999999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120.15</v>
      </c>
      <c r="D473" s="40">
        <v>120.89999999999999</v>
      </c>
      <c r="E473" s="40">
        <v>117.49999999999999</v>
      </c>
      <c r="F473" s="40">
        <v>114.85</v>
      </c>
      <c r="G473" s="40">
        <v>111.44999999999999</v>
      </c>
      <c r="H473" s="40">
        <v>123.54999999999998</v>
      </c>
      <c r="I473" s="40">
        <v>126.94999999999999</v>
      </c>
      <c r="J473" s="40">
        <v>129.59999999999997</v>
      </c>
      <c r="K473" s="31">
        <v>124.3</v>
      </c>
      <c r="L473" s="31">
        <v>118.25</v>
      </c>
      <c r="M473" s="31">
        <v>2.0456699999999999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1101.0999999999999</v>
      </c>
      <c r="D474" s="40">
        <v>1106.8</v>
      </c>
      <c r="E474" s="40">
        <v>1087.3</v>
      </c>
      <c r="F474" s="40">
        <v>1073.5</v>
      </c>
      <c r="G474" s="40">
        <v>1054</v>
      </c>
      <c r="H474" s="40">
        <v>1120.5999999999999</v>
      </c>
      <c r="I474" s="40">
        <v>1140.0999999999999</v>
      </c>
      <c r="J474" s="40">
        <v>1153.8999999999999</v>
      </c>
      <c r="K474" s="31">
        <v>1126.3</v>
      </c>
      <c r="L474" s="31">
        <v>1093</v>
      </c>
      <c r="M474" s="31">
        <v>0.51305999999999996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13.75</v>
      </c>
      <c r="D475" s="40">
        <v>13.783333333333331</v>
      </c>
      <c r="E475" s="40">
        <v>13.666666666666663</v>
      </c>
      <c r="F475" s="40">
        <v>13.58333333333333</v>
      </c>
      <c r="G475" s="40">
        <v>13.466666666666661</v>
      </c>
      <c r="H475" s="40">
        <v>13.866666666666664</v>
      </c>
      <c r="I475" s="40">
        <v>13.983333333333331</v>
      </c>
      <c r="J475" s="40">
        <v>14.066666666666665</v>
      </c>
      <c r="K475" s="31">
        <v>13.9</v>
      </c>
      <c r="L475" s="31">
        <v>13.7</v>
      </c>
      <c r="M475" s="31">
        <v>35.238849999999999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552.5</v>
      </c>
      <c r="D476" s="40">
        <v>551.83333333333337</v>
      </c>
      <c r="E476" s="40">
        <v>539.66666666666674</v>
      </c>
      <c r="F476" s="40">
        <v>526.83333333333337</v>
      </c>
      <c r="G476" s="40">
        <v>514.66666666666674</v>
      </c>
      <c r="H476" s="40">
        <v>564.66666666666674</v>
      </c>
      <c r="I476" s="40">
        <v>576.83333333333348</v>
      </c>
      <c r="J476" s="40">
        <v>589.66666666666674</v>
      </c>
      <c r="K476" s="31">
        <v>564</v>
      </c>
      <c r="L476" s="31">
        <v>539</v>
      </c>
      <c r="M476" s="31">
        <v>7.41561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791.05</v>
      </c>
      <c r="D477" s="40">
        <v>795.58333333333337</v>
      </c>
      <c r="E477" s="40">
        <v>780.51666666666677</v>
      </c>
      <c r="F477" s="40">
        <v>769.98333333333335</v>
      </c>
      <c r="G477" s="40">
        <v>754.91666666666674</v>
      </c>
      <c r="H477" s="40">
        <v>806.11666666666679</v>
      </c>
      <c r="I477" s="40">
        <v>821.18333333333339</v>
      </c>
      <c r="J477" s="40">
        <v>831.71666666666681</v>
      </c>
      <c r="K477" s="31">
        <v>810.65</v>
      </c>
      <c r="L477" s="31">
        <v>785.05</v>
      </c>
      <c r="M477" s="31">
        <v>62.057839999999999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1051.2</v>
      </c>
      <c r="D478" s="40">
        <v>1041.8333333333335</v>
      </c>
      <c r="E478" s="40">
        <v>1022.0166666666669</v>
      </c>
      <c r="F478" s="40">
        <v>992.83333333333337</v>
      </c>
      <c r="G478" s="40">
        <v>973.01666666666677</v>
      </c>
      <c r="H478" s="40">
        <v>1071.0166666666669</v>
      </c>
      <c r="I478" s="40">
        <v>1090.8333333333335</v>
      </c>
      <c r="J478" s="40">
        <v>1120.0166666666671</v>
      </c>
      <c r="K478" s="31">
        <v>1061.6500000000001</v>
      </c>
      <c r="L478" s="31">
        <v>1012.65</v>
      </c>
      <c r="M478" s="31">
        <v>4.03653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239.65</v>
      </c>
      <c r="D479" s="40">
        <v>240.11666666666667</v>
      </c>
      <c r="E479" s="40">
        <v>237.63333333333335</v>
      </c>
      <c r="F479" s="40">
        <v>235.61666666666667</v>
      </c>
      <c r="G479" s="40">
        <v>233.13333333333335</v>
      </c>
      <c r="H479" s="40">
        <v>242.13333333333335</v>
      </c>
      <c r="I479" s="40">
        <v>244.6166666666667</v>
      </c>
      <c r="J479" s="40">
        <v>246.63333333333335</v>
      </c>
      <c r="K479" s="31">
        <v>242.6</v>
      </c>
      <c r="L479" s="31">
        <v>238.1</v>
      </c>
      <c r="M479" s="31">
        <v>44.699530000000003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28.55</v>
      </c>
      <c r="D480" s="40">
        <v>28.666666666666668</v>
      </c>
      <c r="E480" s="40">
        <v>28.383333333333336</v>
      </c>
      <c r="F480" s="40">
        <v>28.216666666666669</v>
      </c>
      <c r="G480" s="40">
        <v>27.933333333333337</v>
      </c>
      <c r="H480" s="40">
        <v>28.833333333333336</v>
      </c>
      <c r="I480" s="40">
        <v>29.116666666666667</v>
      </c>
      <c r="J480" s="40">
        <v>29.283333333333335</v>
      </c>
      <c r="K480" s="31">
        <v>28.95</v>
      </c>
      <c r="L480" s="31">
        <v>28.5</v>
      </c>
      <c r="M480" s="31">
        <v>33.361910000000002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7642.05</v>
      </c>
      <c r="D481" s="40">
        <v>7660.7166666666672</v>
      </c>
      <c r="E481" s="40">
        <v>7602.6333333333341</v>
      </c>
      <c r="F481" s="40">
        <v>7563.2166666666672</v>
      </c>
      <c r="G481" s="40">
        <v>7505.1333333333341</v>
      </c>
      <c r="H481" s="40">
        <v>7700.1333333333341</v>
      </c>
      <c r="I481" s="40">
        <v>7758.2166666666662</v>
      </c>
      <c r="J481" s="40">
        <v>7797.6333333333341</v>
      </c>
      <c r="K481" s="31">
        <v>7718.8</v>
      </c>
      <c r="L481" s="31">
        <v>7621.3</v>
      </c>
      <c r="M481" s="31">
        <v>2.0245099999999998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36.799999999999997</v>
      </c>
      <c r="D482" s="40">
        <v>36.983333333333334</v>
      </c>
      <c r="E482" s="40">
        <v>36.516666666666666</v>
      </c>
      <c r="F482" s="40">
        <v>36.233333333333334</v>
      </c>
      <c r="G482" s="40">
        <v>35.766666666666666</v>
      </c>
      <c r="H482" s="40">
        <v>37.266666666666666</v>
      </c>
      <c r="I482" s="40">
        <v>37.733333333333334</v>
      </c>
      <c r="J482" s="40">
        <v>38.016666666666666</v>
      </c>
      <c r="K482" s="31">
        <v>37.450000000000003</v>
      </c>
      <c r="L482" s="31">
        <v>36.700000000000003</v>
      </c>
      <c r="M482" s="31">
        <v>94.415520000000001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1440.7</v>
      </c>
      <c r="D483" s="40">
        <v>1440.3166666666666</v>
      </c>
      <c r="E483" s="40">
        <v>1430.6333333333332</v>
      </c>
      <c r="F483" s="40">
        <v>1420.5666666666666</v>
      </c>
      <c r="G483" s="40">
        <v>1410.8833333333332</v>
      </c>
      <c r="H483" s="40">
        <v>1450.3833333333332</v>
      </c>
      <c r="I483" s="40">
        <v>1460.0666666666666</v>
      </c>
      <c r="J483" s="40">
        <v>1470.1333333333332</v>
      </c>
      <c r="K483" s="31">
        <v>1450</v>
      </c>
      <c r="L483" s="31">
        <v>1430.25</v>
      </c>
      <c r="M483" s="31">
        <v>2.4570799999999999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651.25</v>
      </c>
      <c r="D484" s="40">
        <v>649.25</v>
      </c>
      <c r="E484" s="40">
        <v>644</v>
      </c>
      <c r="F484" s="40">
        <v>636.75</v>
      </c>
      <c r="G484" s="40">
        <v>631.5</v>
      </c>
      <c r="H484" s="40">
        <v>656.5</v>
      </c>
      <c r="I484" s="40">
        <v>661.75</v>
      </c>
      <c r="J484" s="40">
        <v>669</v>
      </c>
      <c r="K484" s="31">
        <v>654.5</v>
      </c>
      <c r="L484" s="31">
        <v>642</v>
      </c>
      <c r="M484" s="31">
        <v>10.451790000000001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246.8</v>
      </c>
      <c r="D485" s="40">
        <v>248.81666666666669</v>
      </c>
      <c r="E485" s="40">
        <v>244.13333333333338</v>
      </c>
      <c r="F485" s="40">
        <v>241.4666666666667</v>
      </c>
      <c r="G485" s="40">
        <v>236.78333333333339</v>
      </c>
      <c r="H485" s="40">
        <v>251.48333333333338</v>
      </c>
      <c r="I485" s="40">
        <v>256.16666666666674</v>
      </c>
      <c r="J485" s="40">
        <v>258.83333333333337</v>
      </c>
      <c r="K485" s="31">
        <v>253.5</v>
      </c>
      <c r="L485" s="31">
        <v>246.15</v>
      </c>
      <c r="M485" s="31">
        <v>15.566269999999999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3958.1</v>
      </c>
      <c r="D486" s="40">
        <v>3946.0333333333333</v>
      </c>
      <c r="E486" s="40">
        <v>3842.0666666666666</v>
      </c>
      <c r="F486" s="40">
        <v>3726.0333333333333</v>
      </c>
      <c r="G486" s="40">
        <v>3622.0666666666666</v>
      </c>
      <c r="H486" s="40">
        <v>4062.0666666666666</v>
      </c>
      <c r="I486" s="40">
        <v>4166.0333333333328</v>
      </c>
      <c r="J486" s="40">
        <v>4282.0666666666666</v>
      </c>
      <c r="K486" s="31">
        <v>4050</v>
      </c>
      <c r="L486" s="31">
        <v>3830</v>
      </c>
      <c r="M486" s="31">
        <v>0.69574999999999998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415.8</v>
      </c>
      <c r="D487" s="40">
        <v>413.58333333333331</v>
      </c>
      <c r="E487" s="40">
        <v>402.21666666666664</v>
      </c>
      <c r="F487" s="40">
        <v>388.63333333333333</v>
      </c>
      <c r="G487" s="40">
        <v>377.26666666666665</v>
      </c>
      <c r="H487" s="40">
        <v>427.16666666666663</v>
      </c>
      <c r="I487" s="40">
        <v>438.5333333333333</v>
      </c>
      <c r="J487" s="40">
        <v>452.11666666666662</v>
      </c>
      <c r="K487" s="31">
        <v>424.95</v>
      </c>
      <c r="L487" s="31">
        <v>400</v>
      </c>
      <c r="M487" s="31">
        <v>8.2940000000000005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3348.85</v>
      </c>
      <c r="D488" s="40">
        <v>3381.5</v>
      </c>
      <c r="E488" s="40">
        <v>3287.35</v>
      </c>
      <c r="F488" s="40">
        <v>3225.85</v>
      </c>
      <c r="G488" s="40">
        <v>3131.7</v>
      </c>
      <c r="H488" s="40">
        <v>3443</v>
      </c>
      <c r="I488" s="40">
        <v>3537.1499999999996</v>
      </c>
      <c r="J488" s="40">
        <v>3598.65</v>
      </c>
      <c r="K488" s="31">
        <v>3475.65</v>
      </c>
      <c r="L488" s="31">
        <v>3320</v>
      </c>
      <c r="M488" s="31">
        <v>0.21423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812.9</v>
      </c>
      <c r="D489" s="40">
        <v>826.30000000000007</v>
      </c>
      <c r="E489" s="40">
        <v>792.60000000000014</v>
      </c>
      <c r="F489" s="40">
        <v>772.30000000000007</v>
      </c>
      <c r="G489" s="40">
        <v>738.60000000000014</v>
      </c>
      <c r="H489" s="40">
        <v>846.60000000000014</v>
      </c>
      <c r="I489" s="40">
        <v>880.30000000000018</v>
      </c>
      <c r="J489" s="40">
        <v>900.60000000000014</v>
      </c>
      <c r="K489" s="31">
        <v>860</v>
      </c>
      <c r="L489" s="31">
        <v>806</v>
      </c>
      <c r="M489" s="31">
        <v>3.5238900000000002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36.549999999999997</v>
      </c>
      <c r="D490" s="40">
        <v>36.983333333333327</v>
      </c>
      <c r="E490" s="40">
        <v>35.966666666666654</v>
      </c>
      <c r="F490" s="40">
        <v>35.383333333333326</v>
      </c>
      <c r="G490" s="40">
        <v>34.366666666666653</v>
      </c>
      <c r="H490" s="40">
        <v>37.566666666666656</v>
      </c>
      <c r="I490" s="40">
        <v>38.583333333333321</v>
      </c>
      <c r="J490" s="40">
        <v>39.166666666666657</v>
      </c>
      <c r="K490" s="31">
        <v>38</v>
      </c>
      <c r="L490" s="31">
        <v>36.4</v>
      </c>
      <c r="M490" s="31">
        <v>26.19265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1338.8</v>
      </c>
      <c r="D491" s="40">
        <v>1363.3500000000001</v>
      </c>
      <c r="E491" s="40">
        <v>1305.4500000000003</v>
      </c>
      <c r="F491" s="40">
        <v>1272.1000000000001</v>
      </c>
      <c r="G491" s="40">
        <v>1214.2000000000003</v>
      </c>
      <c r="H491" s="40">
        <v>1396.7000000000003</v>
      </c>
      <c r="I491" s="40">
        <v>1454.6000000000004</v>
      </c>
      <c r="J491" s="40">
        <v>1487.9500000000003</v>
      </c>
      <c r="K491" s="31">
        <v>1421.25</v>
      </c>
      <c r="L491" s="31">
        <v>1330</v>
      </c>
      <c r="M491" s="31">
        <v>0.94504999999999995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1872.4</v>
      </c>
      <c r="D492" s="40">
        <v>1889.8500000000001</v>
      </c>
      <c r="E492" s="40">
        <v>1838.6000000000004</v>
      </c>
      <c r="F492" s="40">
        <v>1804.8000000000002</v>
      </c>
      <c r="G492" s="40">
        <v>1753.5500000000004</v>
      </c>
      <c r="H492" s="40">
        <v>1923.6500000000003</v>
      </c>
      <c r="I492" s="40">
        <v>1974.8999999999999</v>
      </c>
      <c r="J492" s="40">
        <v>2008.7000000000003</v>
      </c>
      <c r="K492" s="31">
        <v>1941.1</v>
      </c>
      <c r="L492" s="31">
        <v>1856.05</v>
      </c>
      <c r="M492" s="31">
        <v>1.45008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339.45</v>
      </c>
      <c r="D493" s="40">
        <v>339.93333333333334</v>
      </c>
      <c r="E493" s="40">
        <v>337.56666666666666</v>
      </c>
      <c r="F493" s="40">
        <v>335.68333333333334</v>
      </c>
      <c r="G493" s="40">
        <v>333.31666666666666</v>
      </c>
      <c r="H493" s="40">
        <v>341.81666666666666</v>
      </c>
      <c r="I493" s="40">
        <v>344.18333333333334</v>
      </c>
      <c r="J493" s="40">
        <v>346.06666666666666</v>
      </c>
      <c r="K493" s="31">
        <v>342.3</v>
      </c>
      <c r="L493" s="31">
        <v>338.05</v>
      </c>
      <c r="M493" s="31">
        <v>0.68600000000000005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789.1</v>
      </c>
      <c r="D494" s="40">
        <v>786.30000000000007</v>
      </c>
      <c r="E494" s="40">
        <v>764.80000000000018</v>
      </c>
      <c r="F494" s="40">
        <v>740.50000000000011</v>
      </c>
      <c r="G494" s="40">
        <v>719.00000000000023</v>
      </c>
      <c r="H494" s="40">
        <v>810.60000000000014</v>
      </c>
      <c r="I494" s="40">
        <v>832.09999999999991</v>
      </c>
      <c r="J494" s="40">
        <v>856.40000000000009</v>
      </c>
      <c r="K494" s="31">
        <v>807.8</v>
      </c>
      <c r="L494" s="31">
        <v>762</v>
      </c>
      <c r="M494" s="31">
        <v>27.551629999999999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313.25</v>
      </c>
      <c r="D495" s="40">
        <v>310.93333333333334</v>
      </c>
      <c r="E495" s="40">
        <v>302.31666666666666</v>
      </c>
      <c r="F495" s="40">
        <v>291.38333333333333</v>
      </c>
      <c r="G495" s="40">
        <v>282.76666666666665</v>
      </c>
      <c r="H495" s="40">
        <v>321.86666666666667</v>
      </c>
      <c r="I495" s="40">
        <v>330.48333333333335</v>
      </c>
      <c r="J495" s="40">
        <v>341.41666666666669</v>
      </c>
      <c r="K495" s="31">
        <v>319.55</v>
      </c>
      <c r="L495" s="31">
        <v>300</v>
      </c>
      <c r="M495" s="31">
        <v>261.96659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3166.65</v>
      </c>
      <c r="D496" s="40">
        <v>3164.5666666666671</v>
      </c>
      <c r="E496" s="40">
        <v>3104.1333333333341</v>
      </c>
      <c r="F496" s="40">
        <v>3041.6166666666672</v>
      </c>
      <c r="G496" s="40">
        <v>2981.1833333333343</v>
      </c>
      <c r="H496" s="40">
        <v>3227.0833333333339</v>
      </c>
      <c r="I496" s="40">
        <v>3287.5166666666673</v>
      </c>
      <c r="J496" s="40">
        <v>3350.0333333333338</v>
      </c>
      <c r="K496" s="31">
        <v>3225</v>
      </c>
      <c r="L496" s="31">
        <v>3102.05</v>
      </c>
      <c r="M496" s="31">
        <v>1.13337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1926.2</v>
      </c>
      <c r="D497" s="40">
        <v>1953.7333333333333</v>
      </c>
      <c r="E497" s="40">
        <v>1892.4666666666667</v>
      </c>
      <c r="F497" s="40">
        <v>1858.7333333333333</v>
      </c>
      <c r="G497" s="40">
        <v>1797.4666666666667</v>
      </c>
      <c r="H497" s="40">
        <v>1987.4666666666667</v>
      </c>
      <c r="I497" s="40">
        <v>2048.7333333333336</v>
      </c>
      <c r="J497" s="40">
        <v>2082.4666666666667</v>
      </c>
      <c r="K497" s="31">
        <v>2015</v>
      </c>
      <c r="L497" s="31">
        <v>1920</v>
      </c>
      <c r="M497" s="31">
        <v>2.3531499999999999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8.25</v>
      </c>
      <c r="D498" s="40">
        <v>8.3333333333333339</v>
      </c>
      <c r="E498" s="40">
        <v>8.1166666666666671</v>
      </c>
      <c r="F498" s="40">
        <v>7.9833333333333325</v>
      </c>
      <c r="G498" s="40">
        <v>7.7666666666666657</v>
      </c>
      <c r="H498" s="40">
        <v>8.4666666666666686</v>
      </c>
      <c r="I498" s="40">
        <v>8.6833333333333336</v>
      </c>
      <c r="J498" s="40">
        <v>8.81666666666667</v>
      </c>
      <c r="K498" s="31">
        <v>8.5500000000000007</v>
      </c>
      <c r="L498" s="31">
        <v>8.1999999999999993</v>
      </c>
      <c r="M498" s="31">
        <v>1772.5590400000001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1053.5</v>
      </c>
      <c r="D499" s="40">
        <v>1061.2833333333333</v>
      </c>
      <c r="E499" s="40">
        <v>1042.7166666666667</v>
      </c>
      <c r="F499" s="40">
        <v>1031.9333333333334</v>
      </c>
      <c r="G499" s="40">
        <v>1013.3666666666668</v>
      </c>
      <c r="H499" s="40">
        <v>1072.0666666666666</v>
      </c>
      <c r="I499" s="40">
        <v>1090.6333333333332</v>
      </c>
      <c r="J499" s="40">
        <v>1101.4166666666665</v>
      </c>
      <c r="K499" s="31">
        <v>1079.8499999999999</v>
      </c>
      <c r="L499" s="31">
        <v>1050.5</v>
      </c>
      <c r="M499" s="31">
        <v>12.687900000000001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7363.5</v>
      </c>
      <c r="D500" s="40">
        <v>7338.5</v>
      </c>
      <c r="E500" s="40">
        <v>7277</v>
      </c>
      <c r="F500" s="40">
        <v>7190.5</v>
      </c>
      <c r="G500" s="40">
        <v>7129</v>
      </c>
      <c r="H500" s="40">
        <v>7425</v>
      </c>
      <c r="I500" s="40">
        <v>7486.5</v>
      </c>
      <c r="J500" s="40">
        <v>7573</v>
      </c>
      <c r="K500" s="31">
        <v>7400</v>
      </c>
      <c r="L500" s="31">
        <v>7252</v>
      </c>
      <c r="M500" s="31">
        <v>9.7960000000000005E-2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137.9</v>
      </c>
      <c r="D501" s="40">
        <v>138.86666666666667</v>
      </c>
      <c r="E501" s="40">
        <v>136.53333333333336</v>
      </c>
      <c r="F501" s="40">
        <v>135.16666666666669</v>
      </c>
      <c r="G501" s="40">
        <v>132.83333333333337</v>
      </c>
      <c r="H501" s="40">
        <v>140.23333333333335</v>
      </c>
      <c r="I501" s="40">
        <v>142.56666666666666</v>
      </c>
      <c r="J501" s="40">
        <v>143.93333333333334</v>
      </c>
      <c r="K501" s="31">
        <v>141.19999999999999</v>
      </c>
      <c r="L501" s="31">
        <v>137.5</v>
      </c>
      <c r="M501" s="31">
        <v>19.933450000000001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137.65</v>
      </c>
      <c r="D502" s="40">
        <v>136.86666666666667</v>
      </c>
      <c r="E502" s="40">
        <v>135.28333333333336</v>
      </c>
      <c r="F502" s="40">
        <v>132.91666666666669</v>
      </c>
      <c r="G502" s="40">
        <v>131.33333333333337</v>
      </c>
      <c r="H502" s="40">
        <v>139.23333333333335</v>
      </c>
      <c r="I502" s="40">
        <v>140.81666666666666</v>
      </c>
      <c r="J502" s="40">
        <v>143.18333333333334</v>
      </c>
      <c r="K502" s="31">
        <v>138.44999999999999</v>
      </c>
      <c r="L502" s="31">
        <v>134.5</v>
      </c>
      <c r="M502" s="31">
        <v>18.98396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559.20000000000005</v>
      </c>
      <c r="D503" s="40">
        <v>562.36666666666667</v>
      </c>
      <c r="E503" s="40">
        <v>552.83333333333337</v>
      </c>
      <c r="F503" s="40">
        <v>546.4666666666667</v>
      </c>
      <c r="G503" s="40">
        <v>536.93333333333339</v>
      </c>
      <c r="H503" s="40">
        <v>568.73333333333335</v>
      </c>
      <c r="I503" s="40">
        <v>578.26666666666665</v>
      </c>
      <c r="J503" s="40">
        <v>584.63333333333333</v>
      </c>
      <c r="K503" s="31">
        <v>571.9</v>
      </c>
      <c r="L503" s="31">
        <v>556</v>
      </c>
      <c r="M503" s="31">
        <v>1.2281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2171.5</v>
      </c>
      <c r="D504" s="40">
        <v>2185.7999999999997</v>
      </c>
      <c r="E504" s="40">
        <v>2151.6999999999994</v>
      </c>
      <c r="F504" s="40">
        <v>2131.8999999999996</v>
      </c>
      <c r="G504" s="40">
        <v>2097.7999999999993</v>
      </c>
      <c r="H504" s="40">
        <v>2205.5999999999995</v>
      </c>
      <c r="I504" s="40">
        <v>2239.6999999999998</v>
      </c>
      <c r="J504" s="40">
        <v>2259.4999999999995</v>
      </c>
      <c r="K504" s="31">
        <v>2219.9</v>
      </c>
      <c r="L504" s="31">
        <v>2166</v>
      </c>
      <c r="M504" s="31">
        <v>0.94618000000000002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592.25</v>
      </c>
      <c r="D505" s="40">
        <v>589.9666666666667</v>
      </c>
      <c r="E505" s="40">
        <v>584.53333333333342</v>
      </c>
      <c r="F505" s="40">
        <v>576.81666666666672</v>
      </c>
      <c r="G505" s="40">
        <v>571.38333333333344</v>
      </c>
      <c r="H505" s="40">
        <v>597.68333333333339</v>
      </c>
      <c r="I505" s="40">
        <v>603.11666666666679</v>
      </c>
      <c r="J505" s="40">
        <v>610.83333333333337</v>
      </c>
      <c r="K505" s="31">
        <v>595.4</v>
      </c>
      <c r="L505" s="31">
        <v>582.25</v>
      </c>
      <c r="M505" s="31">
        <v>46.238979999999998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528.45000000000005</v>
      </c>
      <c r="D506" s="40">
        <v>529.48333333333335</v>
      </c>
      <c r="E506" s="40">
        <v>523.9666666666667</v>
      </c>
      <c r="F506" s="40">
        <v>519.48333333333335</v>
      </c>
      <c r="G506" s="40">
        <v>513.9666666666667</v>
      </c>
      <c r="H506" s="40">
        <v>533.9666666666667</v>
      </c>
      <c r="I506" s="40">
        <v>539.48333333333335</v>
      </c>
      <c r="J506" s="40">
        <v>543.9666666666667</v>
      </c>
      <c r="K506" s="31">
        <v>535</v>
      </c>
      <c r="L506" s="31">
        <v>525</v>
      </c>
      <c r="M506" s="31">
        <v>2.28295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12.75</v>
      </c>
      <c r="D507" s="40">
        <v>12.783333333333331</v>
      </c>
      <c r="E507" s="40">
        <v>12.666666666666663</v>
      </c>
      <c r="F507" s="40">
        <v>12.58333333333333</v>
      </c>
      <c r="G507" s="40">
        <v>12.466666666666661</v>
      </c>
      <c r="H507" s="40">
        <v>12.866666666666664</v>
      </c>
      <c r="I507" s="40">
        <v>12.983333333333331</v>
      </c>
      <c r="J507" s="40">
        <v>13.066666666666665</v>
      </c>
      <c r="K507" s="31">
        <v>12.9</v>
      </c>
      <c r="L507" s="31">
        <v>12.7</v>
      </c>
      <c r="M507" s="31">
        <v>929.48478999999998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202.45</v>
      </c>
      <c r="D508" s="40">
        <v>202.81666666666669</v>
      </c>
      <c r="E508" s="40">
        <v>201.38333333333338</v>
      </c>
      <c r="F508" s="40">
        <v>200.31666666666669</v>
      </c>
      <c r="G508" s="40">
        <v>198.88333333333338</v>
      </c>
      <c r="H508" s="40">
        <v>203.88333333333338</v>
      </c>
      <c r="I508" s="40">
        <v>205.31666666666672</v>
      </c>
      <c r="J508" s="40">
        <v>206.38333333333338</v>
      </c>
      <c r="K508" s="31">
        <v>204.25</v>
      </c>
      <c r="L508" s="31">
        <v>201.75</v>
      </c>
      <c r="M508" s="31">
        <v>54.077069999999999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410.35</v>
      </c>
      <c r="D509" s="40">
        <v>412.73333333333335</v>
      </c>
      <c r="E509" s="40">
        <v>404.66666666666669</v>
      </c>
      <c r="F509" s="40">
        <v>398.98333333333335</v>
      </c>
      <c r="G509" s="40">
        <v>390.91666666666669</v>
      </c>
      <c r="H509" s="40">
        <v>418.41666666666669</v>
      </c>
      <c r="I509" s="40">
        <v>426.48333333333329</v>
      </c>
      <c r="J509" s="40">
        <v>432.16666666666669</v>
      </c>
      <c r="K509" s="31">
        <v>420.8</v>
      </c>
      <c r="L509" s="31">
        <v>407.05</v>
      </c>
      <c r="M509" s="31">
        <v>8.3973499999999994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2178.1999999999998</v>
      </c>
      <c r="D510" s="40">
        <v>2170.7333333333331</v>
      </c>
      <c r="E510" s="40">
        <v>2142.4666666666662</v>
      </c>
      <c r="F510" s="40">
        <v>2106.7333333333331</v>
      </c>
      <c r="G510" s="40">
        <v>2078.4666666666662</v>
      </c>
      <c r="H510" s="40">
        <v>2206.4666666666662</v>
      </c>
      <c r="I510" s="40">
        <v>2234.7333333333336</v>
      </c>
      <c r="J510" s="40">
        <v>2270.4666666666662</v>
      </c>
      <c r="K510" s="31">
        <v>2199</v>
      </c>
      <c r="L510" s="31">
        <v>2135</v>
      </c>
      <c r="M510" s="31">
        <v>0.34172000000000002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2309.3000000000002</v>
      </c>
      <c r="D511" s="40">
        <v>2298.1</v>
      </c>
      <c r="E511" s="40">
        <v>2261.1999999999998</v>
      </c>
      <c r="F511" s="40">
        <v>2213.1</v>
      </c>
      <c r="G511" s="40">
        <v>2176.1999999999998</v>
      </c>
      <c r="H511" s="40">
        <v>2346.1999999999998</v>
      </c>
      <c r="I511" s="40">
        <v>2383.1000000000004</v>
      </c>
      <c r="J511" s="40">
        <v>2431.1999999999998</v>
      </c>
      <c r="K511" s="31">
        <v>2335</v>
      </c>
      <c r="L511" s="31">
        <v>2250</v>
      </c>
      <c r="M511" s="31">
        <v>0.22548000000000001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67" sqref="H167:H16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399"/>
      <c r="B5" s="400"/>
      <c r="C5" s="399"/>
      <c r="D5" s="400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01" t="s">
        <v>589</v>
      </c>
      <c r="C7" s="400"/>
      <c r="D7" s="7">
        <f>Main!B10</f>
        <v>44411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44410</v>
      </c>
      <c r="B10" s="32">
        <v>511122</v>
      </c>
      <c r="C10" s="31" t="s">
        <v>951</v>
      </c>
      <c r="D10" s="31" t="s">
        <v>952</v>
      </c>
      <c r="E10" s="31" t="s">
        <v>598</v>
      </c>
      <c r="F10" s="92">
        <v>10013</v>
      </c>
      <c r="G10" s="32">
        <v>37.799999999999997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44410</v>
      </c>
      <c r="B11" s="32">
        <v>511122</v>
      </c>
      <c r="C11" s="31" t="s">
        <v>951</v>
      </c>
      <c r="D11" s="31" t="s">
        <v>953</v>
      </c>
      <c r="E11" s="31" t="s">
        <v>599</v>
      </c>
      <c r="F11" s="92">
        <v>9968</v>
      </c>
      <c r="G11" s="32">
        <v>37.799999999999997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44410</v>
      </c>
      <c r="B12" s="32">
        <v>539661</v>
      </c>
      <c r="C12" s="31" t="s">
        <v>954</v>
      </c>
      <c r="D12" s="31" t="s">
        <v>955</v>
      </c>
      <c r="E12" s="31" t="s">
        <v>598</v>
      </c>
      <c r="F12" s="92">
        <v>18037</v>
      </c>
      <c r="G12" s="32">
        <v>38.53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44410</v>
      </c>
      <c r="B13" s="32">
        <v>539661</v>
      </c>
      <c r="C13" s="31" t="s">
        <v>954</v>
      </c>
      <c r="D13" s="31" t="s">
        <v>956</v>
      </c>
      <c r="E13" s="31" t="s">
        <v>598</v>
      </c>
      <c r="F13" s="92">
        <v>36001</v>
      </c>
      <c r="G13" s="32">
        <v>37.94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44410</v>
      </c>
      <c r="B14" s="32">
        <v>530431</v>
      </c>
      <c r="C14" s="31" t="s">
        <v>957</v>
      </c>
      <c r="D14" s="31" t="s">
        <v>958</v>
      </c>
      <c r="E14" s="31" t="s">
        <v>599</v>
      </c>
      <c r="F14" s="92">
        <v>364847</v>
      </c>
      <c r="G14" s="32">
        <v>78.23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44410</v>
      </c>
      <c r="B15" s="32">
        <v>538351</v>
      </c>
      <c r="C15" s="31" t="s">
        <v>959</v>
      </c>
      <c r="D15" s="31" t="s">
        <v>960</v>
      </c>
      <c r="E15" s="31" t="s">
        <v>598</v>
      </c>
      <c r="F15" s="92">
        <v>50000</v>
      </c>
      <c r="G15" s="32">
        <v>22.83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44410</v>
      </c>
      <c r="B16" s="32">
        <v>538351</v>
      </c>
      <c r="C16" s="31" t="s">
        <v>959</v>
      </c>
      <c r="D16" s="31" t="s">
        <v>961</v>
      </c>
      <c r="E16" s="31" t="s">
        <v>598</v>
      </c>
      <c r="F16" s="92">
        <v>50000</v>
      </c>
      <c r="G16" s="32">
        <v>22.98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44410</v>
      </c>
      <c r="B17" s="32">
        <v>534064</v>
      </c>
      <c r="C17" s="31" t="s">
        <v>962</v>
      </c>
      <c r="D17" s="31" t="s">
        <v>963</v>
      </c>
      <c r="E17" s="31" t="s">
        <v>598</v>
      </c>
      <c r="F17" s="92">
        <v>90000</v>
      </c>
      <c r="G17" s="32">
        <v>19.399999999999999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44410</v>
      </c>
      <c r="B18" s="32">
        <v>534064</v>
      </c>
      <c r="C18" s="31" t="s">
        <v>962</v>
      </c>
      <c r="D18" s="31" t="s">
        <v>964</v>
      </c>
      <c r="E18" s="31" t="s">
        <v>599</v>
      </c>
      <c r="F18" s="92">
        <v>90000</v>
      </c>
      <c r="G18" s="32">
        <v>19.399999999999999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44410</v>
      </c>
      <c r="B19" s="32">
        <v>540694</v>
      </c>
      <c r="C19" s="31" t="s">
        <v>965</v>
      </c>
      <c r="D19" s="31" t="s">
        <v>966</v>
      </c>
      <c r="E19" s="31" t="s">
        <v>599</v>
      </c>
      <c r="F19" s="92">
        <v>51200</v>
      </c>
      <c r="G19" s="32">
        <v>331.25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44410</v>
      </c>
      <c r="B20" s="32">
        <v>542865</v>
      </c>
      <c r="C20" s="31" t="s">
        <v>886</v>
      </c>
      <c r="D20" s="31" t="s">
        <v>967</v>
      </c>
      <c r="E20" s="31" t="s">
        <v>598</v>
      </c>
      <c r="F20" s="92">
        <v>50000</v>
      </c>
      <c r="G20" s="32">
        <v>14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44410</v>
      </c>
      <c r="B21" s="32">
        <v>542865</v>
      </c>
      <c r="C21" s="31" t="s">
        <v>886</v>
      </c>
      <c r="D21" s="31" t="s">
        <v>875</v>
      </c>
      <c r="E21" s="31" t="s">
        <v>598</v>
      </c>
      <c r="F21" s="92">
        <v>40000</v>
      </c>
      <c r="G21" s="32">
        <v>13.98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44410</v>
      </c>
      <c r="B22" s="32">
        <v>542865</v>
      </c>
      <c r="C22" s="31" t="s">
        <v>886</v>
      </c>
      <c r="D22" s="31" t="s">
        <v>875</v>
      </c>
      <c r="E22" s="31" t="s">
        <v>599</v>
      </c>
      <c r="F22" s="92">
        <v>80000</v>
      </c>
      <c r="G22" s="32">
        <v>14.06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44410</v>
      </c>
      <c r="B23" s="32">
        <v>539099</v>
      </c>
      <c r="C23" s="31" t="s">
        <v>968</v>
      </c>
      <c r="D23" s="31" t="s">
        <v>969</v>
      </c>
      <c r="E23" s="31" t="s">
        <v>599</v>
      </c>
      <c r="F23" s="92">
        <v>50000</v>
      </c>
      <c r="G23" s="32">
        <v>4.91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44410</v>
      </c>
      <c r="B24" s="32">
        <v>539197</v>
      </c>
      <c r="C24" s="31" t="s">
        <v>887</v>
      </c>
      <c r="D24" s="31" t="s">
        <v>600</v>
      </c>
      <c r="E24" s="31" t="s">
        <v>598</v>
      </c>
      <c r="F24" s="92">
        <v>582662</v>
      </c>
      <c r="G24" s="32">
        <v>1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44410</v>
      </c>
      <c r="B25" s="32">
        <v>540811</v>
      </c>
      <c r="C25" s="31" t="s">
        <v>872</v>
      </c>
      <c r="D25" s="31" t="s">
        <v>970</v>
      </c>
      <c r="E25" s="31" t="s">
        <v>598</v>
      </c>
      <c r="F25" s="92">
        <v>50000</v>
      </c>
      <c r="G25" s="32">
        <v>12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44410</v>
      </c>
      <c r="B26" s="32">
        <v>540811</v>
      </c>
      <c r="C26" s="31" t="s">
        <v>872</v>
      </c>
      <c r="D26" s="31" t="s">
        <v>888</v>
      </c>
      <c r="E26" s="31" t="s">
        <v>599</v>
      </c>
      <c r="F26" s="92">
        <v>50000</v>
      </c>
      <c r="G26" s="32">
        <v>12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44410</v>
      </c>
      <c r="B27" s="32">
        <v>542724</v>
      </c>
      <c r="C27" s="31" t="s">
        <v>971</v>
      </c>
      <c r="D27" s="31" t="s">
        <v>972</v>
      </c>
      <c r="E27" s="31" t="s">
        <v>598</v>
      </c>
      <c r="F27" s="92">
        <v>42000</v>
      </c>
      <c r="G27" s="32">
        <v>115.55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44410</v>
      </c>
      <c r="B28" s="32">
        <v>543312</v>
      </c>
      <c r="C28" s="31" t="s">
        <v>889</v>
      </c>
      <c r="D28" s="31" t="s">
        <v>973</v>
      </c>
      <c r="E28" s="31" t="s">
        <v>598</v>
      </c>
      <c r="F28" s="92">
        <v>12000</v>
      </c>
      <c r="G28" s="32">
        <v>21.3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44410</v>
      </c>
      <c r="B29" s="32">
        <v>543312</v>
      </c>
      <c r="C29" s="31" t="s">
        <v>889</v>
      </c>
      <c r="D29" s="31" t="s">
        <v>974</v>
      </c>
      <c r="E29" s="31" t="s">
        <v>598</v>
      </c>
      <c r="F29" s="92">
        <v>12000</v>
      </c>
      <c r="G29" s="32">
        <v>21.05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44410</v>
      </c>
      <c r="B30" s="32">
        <v>543312</v>
      </c>
      <c r="C30" s="31" t="s">
        <v>889</v>
      </c>
      <c r="D30" s="31" t="s">
        <v>975</v>
      </c>
      <c r="E30" s="31" t="s">
        <v>598</v>
      </c>
      <c r="F30" s="92">
        <v>12000</v>
      </c>
      <c r="G30" s="32">
        <v>20.88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44410</v>
      </c>
      <c r="B31" s="32">
        <v>504176</v>
      </c>
      <c r="C31" s="31" t="s">
        <v>915</v>
      </c>
      <c r="D31" s="31" t="s">
        <v>600</v>
      </c>
      <c r="E31" s="31" t="s">
        <v>598</v>
      </c>
      <c r="F31" s="92">
        <v>7292</v>
      </c>
      <c r="G31" s="32">
        <v>2100.69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44410</v>
      </c>
      <c r="B32" s="32">
        <v>504176</v>
      </c>
      <c r="C32" s="31" t="s">
        <v>915</v>
      </c>
      <c r="D32" s="31" t="s">
        <v>600</v>
      </c>
      <c r="E32" s="31" t="s">
        <v>599</v>
      </c>
      <c r="F32" s="92">
        <v>13837</v>
      </c>
      <c r="G32" s="32">
        <v>2117.36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44410</v>
      </c>
      <c r="B33" s="32">
        <v>541627</v>
      </c>
      <c r="C33" s="31" t="s">
        <v>976</v>
      </c>
      <c r="D33" s="31" t="s">
        <v>977</v>
      </c>
      <c r="E33" s="31" t="s">
        <v>598</v>
      </c>
      <c r="F33" s="92">
        <v>25000</v>
      </c>
      <c r="G33" s="32">
        <v>4.7300000000000004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44410</v>
      </c>
      <c r="B34" s="32">
        <v>541627</v>
      </c>
      <c r="C34" s="31" t="s">
        <v>976</v>
      </c>
      <c r="D34" s="31" t="s">
        <v>978</v>
      </c>
      <c r="E34" s="31" t="s">
        <v>599</v>
      </c>
      <c r="F34" s="92">
        <v>30869</v>
      </c>
      <c r="G34" s="32">
        <v>4.3600000000000003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44410</v>
      </c>
      <c r="B35" s="32">
        <v>509051</v>
      </c>
      <c r="C35" s="31" t="s">
        <v>890</v>
      </c>
      <c r="D35" s="31" t="s">
        <v>600</v>
      </c>
      <c r="E35" s="31" t="s">
        <v>598</v>
      </c>
      <c r="F35" s="92">
        <v>7507</v>
      </c>
      <c r="G35" s="32">
        <v>1.62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44410</v>
      </c>
      <c r="B36" s="32">
        <v>509051</v>
      </c>
      <c r="C36" s="31" t="s">
        <v>890</v>
      </c>
      <c r="D36" s="31" t="s">
        <v>600</v>
      </c>
      <c r="E36" s="31" t="s">
        <v>599</v>
      </c>
      <c r="F36" s="92">
        <v>7507507</v>
      </c>
      <c r="G36" s="32">
        <v>1.62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44410</v>
      </c>
      <c r="B37" s="32">
        <v>532072</v>
      </c>
      <c r="C37" s="31" t="s">
        <v>979</v>
      </c>
      <c r="D37" s="31" t="s">
        <v>980</v>
      </c>
      <c r="E37" s="31" t="s">
        <v>599</v>
      </c>
      <c r="F37" s="92">
        <v>3320720</v>
      </c>
      <c r="G37" s="32">
        <v>0.15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44410</v>
      </c>
      <c r="B38" s="32">
        <v>512399</v>
      </c>
      <c r="C38" s="31" t="s">
        <v>916</v>
      </c>
      <c r="D38" s="31" t="s">
        <v>981</v>
      </c>
      <c r="E38" s="31" t="s">
        <v>599</v>
      </c>
      <c r="F38" s="92">
        <v>27500</v>
      </c>
      <c r="G38" s="32">
        <v>57.95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44410</v>
      </c>
      <c r="B39" s="32">
        <v>512399</v>
      </c>
      <c r="C39" s="31" t="s">
        <v>916</v>
      </c>
      <c r="D39" s="31" t="s">
        <v>918</v>
      </c>
      <c r="E39" s="31" t="s">
        <v>599</v>
      </c>
      <c r="F39" s="92">
        <v>62500</v>
      </c>
      <c r="G39" s="32">
        <v>57.95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44410</v>
      </c>
      <c r="B40" s="32">
        <v>512399</v>
      </c>
      <c r="C40" s="31" t="s">
        <v>916</v>
      </c>
      <c r="D40" s="31" t="s">
        <v>917</v>
      </c>
      <c r="E40" s="31" t="s">
        <v>598</v>
      </c>
      <c r="F40" s="92">
        <v>90050</v>
      </c>
      <c r="G40" s="32">
        <v>57.95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44410</v>
      </c>
      <c r="B41" s="32">
        <v>539679</v>
      </c>
      <c r="C41" s="31" t="s">
        <v>919</v>
      </c>
      <c r="D41" s="31" t="s">
        <v>982</v>
      </c>
      <c r="E41" s="31" t="s">
        <v>598</v>
      </c>
      <c r="F41" s="92">
        <v>34869</v>
      </c>
      <c r="G41" s="32">
        <v>10.47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44410</v>
      </c>
      <c r="B42" s="32">
        <v>539679</v>
      </c>
      <c r="C42" s="31" t="s">
        <v>919</v>
      </c>
      <c r="D42" s="31" t="s">
        <v>983</v>
      </c>
      <c r="E42" s="31" t="s">
        <v>598</v>
      </c>
      <c r="F42" s="92">
        <v>82500</v>
      </c>
      <c r="G42" s="32">
        <v>10.47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44410</v>
      </c>
      <c r="B43" s="32">
        <v>539679</v>
      </c>
      <c r="C43" s="31" t="s">
        <v>919</v>
      </c>
      <c r="D43" s="31" t="s">
        <v>984</v>
      </c>
      <c r="E43" s="31" t="s">
        <v>599</v>
      </c>
      <c r="F43" s="92">
        <v>45168</v>
      </c>
      <c r="G43" s="32">
        <v>10.47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44410</v>
      </c>
      <c r="B44" s="32">
        <v>539679</v>
      </c>
      <c r="C44" s="31" t="s">
        <v>919</v>
      </c>
      <c r="D44" s="31" t="s">
        <v>985</v>
      </c>
      <c r="E44" s="31" t="s">
        <v>599</v>
      </c>
      <c r="F44" s="92">
        <v>49470</v>
      </c>
      <c r="G44" s="32">
        <v>10.47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44410</v>
      </c>
      <c r="B45" s="32">
        <v>539679</v>
      </c>
      <c r="C45" s="31" t="s">
        <v>919</v>
      </c>
      <c r="D45" s="31" t="s">
        <v>920</v>
      </c>
      <c r="E45" s="31" t="s">
        <v>598</v>
      </c>
      <c r="F45" s="92">
        <v>100000</v>
      </c>
      <c r="G45" s="32">
        <v>10.47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44410</v>
      </c>
      <c r="B46" s="32">
        <v>539679</v>
      </c>
      <c r="C46" s="31" t="s">
        <v>919</v>
      </c>
      <c r="D46" s="31" t="s">
        <v>986</v>
      </c>
      <c r="E46" s="31" t="s">
        <v>599</v>
      </c>
      <c r="F46" s="92">
        <v>65000</v>
      </c>
      <c r="G46" s="32">
        <v>10.47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44410</v>
      </c>
      <c r="B47" s="32">
        <v>539679</v>
      </c>
      <c r="C47" s="31" t="s">
        <v>919</v>
      </c>
      <c r="D47" s="31" t="s">
        <v>987</v>
      </c>
      <c r="E47" s="31" t="s">
        <v>598</v>
      </c>
      <c r="F47" s="92">
        <v>55000</v>
      </c>
      <c r="G47" s="32">
        <v>10.47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44410</v>
      </c>
      <c r="B48" s="32">
        <v>523550</v>
      </c>
      <c r="C48" s="31" t="s">
        <v>921</v>
      </c>
      <c r="D48" s="31" t="s">
        <v>922</v>
      </c>
      <c r="E48" s="31" t="s">
        <v>599</v>
      </c>
      <c r="F48" s="92">
        <v>119412</v>
      </c>
      <c r="G48" s="32">
        <v>14.73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44410</v>
      </c>
      <c r="B49" s="32">
        <v>507912</v>
      </c>
      <c r="C49" s="31" t="s">
        <v>988</v>
      </c>
      <c r="D49" s="31" t="s">
        <v>989</v>
      </c>
      <c r="E49" s="31" t="s">
        <v>599</v>
      </c>
      <c r="F49" s="92">
        <v>64431</v>
      </c>
      <c r="G49" s="32">
        <v>151.4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44410</v>
      </c>
      <c r="B50" s="32">
        <v>540401</v>
      </c>
      <c r="C50" s="31" t="s">
        <v>990</v>
      </c>
      <c r="D50" s="31" t="s">
        <v>991</v>
      </c>
      <c r="E50" s="31" t="s">
        <v>598</v>
      </c>
      <c r="F50" s="92">
        <v>66312</v>
      </c>
      <c r="G50" s="32">
        <v>121.94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44410</v>
      </c>
      <c r="B51" s="32">
        <v>539767</v>
      </c>
      <c r="C51" s="31" t="s">
        <v>891</v>
      </c>
      <c r="D51" s="31" t="s">
        <v>923</v>
      </c>
      <c r="E51" s="31" t="s">
        <v>598</v>
      </c>
      <c r="F51" s="92">
        <v>18407</v>
      </c>
      <c r="G51" s="32">
        <v>13.68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44410</v>
      </c>
      <c r="B52" s="32">
        <v>539521</v>
      </c>
      <c r="C52" s="31" t="s">
        <v>992</v>
      </c>
      <c r="D52" s="31" t="s">
        <v>993</v>
      </c>
      <c r="E52" s="31" t="s">
        <v>599</v>
      </c>
      <c r="F52" s="92">
        <v>20000</v>
      </c>
      <c r="G52" s="32">
        <v>16.600000000000001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44410</v>
      </c>
      <c r="B53" s="32">
        <v>539521</v>
      </c>
      <c r="C53" s="31" t="s">
        <v>992</v>
      </c>
      <c r="D53" s="31" t="s">
        <v>994</v>
      </c>
      <c r="E53" s="31" t="s">
        <v>598</v>
      </c>
      <c r="F53" s="92">
        <v>20000</v>
      </c>
      <c r="G53" s="32">
        <v>16.600000000000001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44410</v>
      </c>
      <c r="B54" s="32">
        <v>540243</v>
      </c>
      <c r="C54" s="31" t="s">
        <v>924</v>
      </c>
      <c r="D54" s="31" t="s">
        <v>995</v>
      </c>
      <c r="E54" s="31" t="s">
        <v>598</v>
      </c>
      <c r="F54" s="92">
        <v>35000</v>
      </c>
      <c r="G54" s="32">
        <v>45.66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44410</v>
      </c>
      <c r="B55" s="32">
        <v>540243</v>
      </c>
      <c r="C55" s="31" t="s">
        <v>924</v>
      </c>
      <c r="D55" s="31" t="s">
        <v>925</v>
      </c>
      <c r="E55" s="31" t="s">
        <v>599</v>
      </c>
      <c r="F55" s="92">
        <v>47614</v>
      </c>
      <c r="G55" s="32">
        <v>45.66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44410</v>
      </c>
      <c r="B56" s="32">
        <v>535136</v>
      </c>
      <c r="C56" s="31" t="s">
        <v>996</v>
      </c>
      <c r="D56" s="31" t="s">
        <v>600</v>
      </c>
      <c r="E56" s="31" t="s">
        <v>598</v>
      </c>
      <c r="F56" s="92">
        <v>103498</v>
      </c>
      <c r="G56" s="32">
        <v>66.05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44410</v>
      </c>
      <c r="B57" s="32">
        <v>535136</v>
      </c>
      <c r="C57" s="31" t="s">
        <v>996</v>
      </c>
      <c r="D57" s="31" t="s">
        <v>600</v>
      </c>
      <c r="E57" s="31" t="s">
        <v>599</v>
      </c>
      <c r="F57" s="92">
        <v>2</v>
      </c>
      <c r="G57" s="32">
        <v>70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44410</v>
      </c>
      <c r="B58" s="32">
        <v>538019</v>
      </c>
      <c r="C58" s="31" t="s">
        <v>876</v>
      </c>
      <c r="D58" s="31" t="s">
        <v>997</v>
      </c>
      <c r="E58" s="31" t="s">
        <v>599</v>
      </c>
      <c r="F58" s="92">
        <v>120000</v>
      </c>
      <c r="G58" s="32">
        <v>3.28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44410</v>
      </c>
      <c r="B59" s="32">
        <v>538019</v>
      </c>
      <c r="C59" s="31" t="s">
        <v>876</v>
      </c>
      <c r="D59" s="31" t="s">
        <v>881</v>
      </c>
      <c r="E59" s="31" t="s">
        <v>599</v>
      </c>
      <c r="F59" s="92">
        <v>127963</v>
      </c>
      <c r="G59" s="32">
        <v>3.3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44410</v>
      </c>
      <c r="B60" s="32">
        <v>542938</v>
      </c>
      <c r="C60" s="31" t="s">
        <v>998</v>
      </c>
      <c r="D60" s="31" t="s">
        <v>999</v>
      </c>
      <c r="E60" s="31" t="s">
        <v>599</v>
      </c>
      <c r="F60" s="92">
        <v>16835</v>
      </c>
      <c r="G60" s="32">
        <v>41.05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44410</v>
      </c>
      <c r="B61" s="32">
        <v>533317</v>
      </c>
      <c r="C61" s="31" t="s">
        <v>1000</v>
      </c>
      <c r="D61" s="31" t="s">
        <v>1001</v>
      </c>
      <c r="E61" s="31" t="s">
        <v>598</v>
      </c>
      <c r="F61" s="92">
        <v>121369</v>
      </c>
      <c r="G61" s="32">
        <v>19.18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44410</v>
      </c>
      <c r="B62" s="32">
        <v>533317</v>
      </c>
      <c r="C62" s="20" t="s">
        <v>1000</v>
      </c>
      <c r="D62" s="20" t="s">
        <v>1001</v>
      </c>
      <c r="E62" s="31" t="s">
        <v>599</v>
      </c>
      <c r="F62" s="92">
        <v>66392</v>
      </c>
      <c r="G62" s="32">
        <v>19.2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44410</v>
      </c>
      <c r="B63" s="32">
        <v>533317</v>
      </c>
      <c r="C63" s="31" t="s">
        <v>1000</v>
      </c>
      <c r="D63" s="31" t="s">
        <v>1002</v>
      </c>
      <c r="E63" s="31" t="s">
        <v>598</v>
      </c>
      <c r="F63" s="92">
        <v>5133</v>
      </c>
      <c r="G63" s="32">
        <v>18.39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44410</v>
      </c>
      <c r="B64" s="32">
        <v>533317</v>
      </c>
      <c r="C64" s="31" t="s">
        <v>1000</v>
      </c>
      <c r="D64" s="31" t="s">
        <v>1002</v>
      </c>
      <c r="E64" s="31" t="s">
        <v>599</v>
      </c>
      <c r="F64" s="92">
        <v>139650</v>
      </c>
      <c r="G64" s="32">
        <v>19.190000000000001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44410</v>
      </c>
      <c r="B65" s="32">
        <v>540386</v>
      </c>
      <c r="C65" s="31" t="s">
        <v>1003</v>
      </c>
      <c r="D65" s="31" t="s">
        <v>1004</v>
      </c>
      <c r="E65" s="31" t="s">
        <v>599</v>
      </c>
      <c r="F65" s="92">
        <v>79550</v>
      </c>
      <c r="G65" s="32">
        <v>8.0500000000000007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44410</v>
      </c>
      <c r="B66" s="32">
        <v>539291</v>
      </c>
      <c r="C66" s="31" t="s">
        <v>892</v>
      </c>
      <c r="D66" s="31" t="s">
        <v>1005</v>
      </c>
      <c r="E66" s="31" t="s">
        <v>598</v>
      </c>
      <c r="F66" s="92">
        <v>34571</v>
      </c>
      <c r="G66" s="32">
        <v>11.22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44410</v>
      </c>
      <c r="B67" s="32">
        <v>539291</v>
      </c>
      <c r="C67" s="31" t="s">
        <v>892</v>
      </c>
      <c r="D67" s="31" t="s">
        <v>1005</v>
      </c>
      <c r="E67" s="31" t="s">
        <v>599</v>
      </c>
      <c r="F67" s="92">
        <v>43059</v>
      </c>
      <c r="G67" s="32">
        <v>11.34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44410</v>
      </c>
      <c r="B68" s="32">
        <v>539291</v>
      </c>
      <c r="C68" s="31" t="s">
        <v>892</v>
      </c>
      <c r="D68" s="31" t="s">
        <v>1005</v>
      </c>
      <c r="E68" s="31" t="s">
        <v>599</v>
      </c>
      <c r="F68" s="92">
        <v>19200</v>
      </c>
      <c r="G68" s="32">
        <v>11.7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44410</v>
      </c>
      <c r="B69" s="32">
        <v>523862</v>
      </c>
      <c r="C69" s="31" t="s">
        <v>1006</v>
      </c>
      <c r="D69" s="31" t="s">
        <v>1007</v>
      </c>
      <c r="E69" s="31" t="s">
        <v>599</v>
      </c>
      <c r="F69" s="92">
        <v>51000</v>
      </c>
      <c r="G69" s="32">
        <v>12.75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44410</v>
      </c>
      <c r="B70" s="32">
        <v>531172</v>
      </c>
      <c r="C70" s="31" t="s">
        <v>1008</v>
      </c>
      <c r="D70" s="31" t="s">
        <v>1009</v>
      </c>
      <c r="E70" s="31" t="s">
        <v>598</v>
      </c>
      <c r="F70" s="92">
        <v>100</v>
      </c>
      <c r="G70" s="32">
        <v>25.5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44410</v>
      </c>
      <c r="B71" s="32">
        <v>531172</v>
      </c>
      <c r="C71" s="31" t="s">
        <v>1008</v>
      </c>
      <c r="D71" s="31" t="s">
        <v>1010</v>
      </c>
      <c r="E71" s="31" t="s">
        <v>598</v>
      </c>
      <c r="F71" s="92">
        <v>100200</v>
      </c>
      <c r="G71" s="32">
        <v>25.5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44410</v>
      </c>
      <c r="B72" s="32">
        <v>531172</v>
      </c>
      <c r="C72" s="31" t="s">
        <v>1008</v>
      </c>
      <c r="D72" s="31" t="s">
        <v>1009</v>
      </c>
      <c r="E72" s="31" t="s">
        <v>599</v>
      </c>
      <c r="F72" s="92">
        <v>100300</v>
      </c>
      <c r="G72" s="32">
        <v>25.5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44410</v>
      </c>
      <c r="B73" s="32">
        <v>511557</v>
      </c>
      <c r="C73" s="31" t="s">
        <v>1011</v>
      </c>
      <c r="D73" s="31" t="s">
        <v>895</v>
      </c>
      <c r="E73" s="31" t="s">
        <v>598</v>
      </c>
      <c r="F73" s="92">
        <v>51649</v>
      </c>
      <c r="G73" s="32">
        <v>34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44410</v>
      </c>
      <c r="B74" s="32">
        <v>511557</v>
      </c>
      <c r="C74" s="31" t="s">
        <v>1011</v>
      </c>
      <c r="D74" s="31" t="s">
        <v>895</v>
      </c>
      <c r="E74" s="31" t="s">
        <v>599</v>
      </c>
      <c r="F74" s="92">
        <v>2030</v>
      </c>
      <c r="G74" s="32">
        <v>34.6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44410</v>
      </c>
      <c r="B75" s="32">
        <v>511557</v>
      </c>
      <c r="C75" s="31" t="s">
        <v>1011</v>
      </c>
      <c r="D75" s="31" t="s">
        <v>1012</v>
      </c>
      <c r="E75" s="31" t="s">
        <v>599</v>
      </c>
      <c r="F75" s="92">
        <v>51948</v>
      </c>
      <c r="G75" s="32">
        <v>34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44410</v>
      </c>
      <c r="B76" s="32">
        <v>530815</v>
      </c>
      <c r="C76" s="31" t="s">
        <v>1013</v>
      </c>
      <c r="D76" s="31" t="s">
        <v>1014</v>
      </c>
      <c r="E76" s="31" t="s">
        <v>598</v>
      </c>
      <c r="F76" s="92">
        <v>100</v>
      </c>
      <c r="G76" s="32">
        <v>35.549999999999997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44410</v>
      </c>
      <c r="B77" s="32">
        <v>530815</v>
      </c>
      <c r="C77" s="31" t="s">
        <v>1013</v>
      </c>
      <c r="D77" s="31" t="s">
        <v>1015</v>
      </c>
      <c r="E77" s="31" t="s">
        <v>598</v>
      </c>
      <c r="F77" s="92">
        <v>20200</v>
      </c>
      <c r="G77" s="32">
        <v>38.18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44410</v>
      </c>
      <c r="B78" s="32">
        <v>530815</v>
      </c>
      <c r="C78" s="31" t="s">
        <v>1013</v>
      </c>
      <c r="D78" s="31" t="s">
        <v>1015</v>
      </c>
      <c r="E78" s="31" t="s">
        <v>599</v>
      </c>
      <c r="F78" s="92">
        <v>1000</v>
      </c>
      <c r="G78" s="32">
        <v>36.950000000000003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44410</v>
      </c>
      <c r="B79" s="32">
        <v>530815</v>
      </c>
      <c r="C79" s="31" t="s">
        <v>1013</v>
      </c>
      <c r="D79" s="31" t="s">
        <v>1014</v>
      </c>
      <c r="E79" s="31" t="s">
        <v>599</v>
      </c>
      <c r="F79" s="92">
        <v>20100</v>
      </c>
      <c r="G79" s="32">
        <v>38.19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44410</v>
      </c>
      <c r="B80" s="32">
        <v>513472</v>
      </c>
      <c r="C80" s="31" t="s">
        <v>1016</v>
      </c>
      <c r="D80" s="31" t="s">
        <v>1017</v>
      </c>
      <c r="E80" s="31" t="s">
        <v>599</v>
      </c>
      <c r="F80" s="92">
        <v>41994</v>
      </c>
      <c r="G80" s="32">
        <v>67.5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44410</v>
      </c>
      <c r="B81" s="32">
        <v>538575</v>
      </c>
      <c r="C81" s="31" t="s">
        <v>1018</v>
      </c>
      <c r="D81" s="31" t="s">
        <v>1019</v>
      </c>
      <c r="E81" s="31" t="s">
        <v>598</v>
      </c>
      <c r="F81" s="92">
        <v>200000</v>
      </c>
      <c r="G81" s="32">
        <v>0.27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44410</v>
      </c>
      <c r="B82" s="32">
        <v>538575</v>
      </c>
      <c r="C82" s="31" t="s">
        <v>1018</v>
      </c>
      <c r="D82" s="31" t="s">
        <v>1020</v>
      </c>
      <c r="E82" s="31" t="s">
        <v>599</v>
      </c>
      <c r="F82" s="92">
        <v>200000</v>
      </c>
      <c r="G82" s="32">
        <v>0.27</v>
      </c>
      <c r="H82" s="32" t="s">
        <v>315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44410</v>
      </c>
      <c r="B83" s="32">
        <v>539217</v>
      </c>
      <c r="C83" s="31" t="s">
        <v>882</v>
      </c>
      <c r="D83" s="31" t="s">
        <v>883</v>
      </c>
      <c r="E83" s="31" t="s">
        <v>599</v>
      </c>
      <c r="F83" s="92">
        <v>470000</v>
      </c>
      <c r="G83" s="32">
        <v>2.5299999999999998</v>
      </c>
      <c r="H83" s="32" t="s">
        <v>315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44410</v>
      </c>
      <c r="B84" s="32">
        <v>542025</v>
      </c>
      <c r="C84" s="31" t="s">
        <v>1021</v>
      </c>
      <c r="D84" s="31" t="s">
        <v>1022</v>
      </c>
      <c r="E84" s="31" t="s">
        <v>599</v>
      </c>
      <c r="F84" s="92">
        <v>78000</v>
      </c>
      <c r="G84" s="32">
        <v>25.22</v>
      </c>
      <c r="H84" s="32" t="s">
        <v>315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44410</v>
      </c>
      <c r="B85" s="32">
        <v>503657</v>
      </c>
      <c r="C85" s="31" t="s">
        <v>1023</v>
      </c>
      <c r="D85" s="31" t="s">
        <v>1024</v>
      </c>
      <c r="E85" s="31" t="s">
        <v>599</v>
      </c>
      <c r="F85" s="92">
        <v>60014</v>
      </c>
      <c r="G85" s="32">
        <v>17.3</v>
      </c>
      <c r="H85" s="32" t="s">
        <v>315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44410</v>
      </c>
      <c r="B86" s="32">
        <v>531025</v>
      </c>
      <c r="C86" s="31" t="s">
        <v>928</v>
      </c>
      <c r="D86" s="31" t="s">
        <v>871</v>
      </c>
      <c r="E86" s="31" t="s">
        <v>599</v>
      </c>
      <c r="F86" s="92">
        <v>167089</v>
      </c>
      <c r="G86" s="32">
        <v>1.86</v>
      </c>
      <c r="H86" s="32" t="s">
        <v>315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44410</v>
      </c>
      <c r="B87" s="32">
        <v>532411</v>
      </c>
      <c r="C87" s="31" t="s">
        <v>1025</v>
      </c>
      <c r="D87" s="31" t="s">
        <v>1026</v>
      </c>
      <c r="E87" s="31" t="s">
        <v>599</v>
      </c>
      <c r="F87" s="92">
        <v>23100000</v>
      </c>
      <c r="G87" s="32">
        <v>0.21</v>
      </c>
      <c r="H87" s="32" t="s">
        <v>315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44410</v>
      </c>
      <c r="B88" s="32">
        <v>536128</v>
      </c>
      <c r="C88" s="31" t="s">
        <v>1027</v>
      </c>
      <c r="D88" s="31" t="s">
        <v>1028</v>
      </c>
      <c r="E88" s="31" t="s">
        <v>599</v>
      </c>
      <c r="F88" s="92">
        <v>1200000</v>
      </c>
      <c r="G88" s="32">
        <v>0.3</v>
      </c>
      <c r="H88" s="32" t="s">
        <v>315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44410</v>
      </c>
      <c r="B89" s="32">
        <v>539963</v>
      </c>
      <c r="C89" s="31" t="s">
        <v>1029</v>
      </c>
      <c r="D89" s="31" t="s">
        <v>1030</v>
      </c>
      <c r="E89" s="31" t="s">
        <v>599</v>
      </c>
      <c r="F89" s="92">
        <v>64751</v>
      </c>
      <c r="G89" s="32">
        <v>148.19</v>
      </c>
      <c r="H89" s="32" t="s">
        <v>315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44410</v>
      </c>
      <c r="B90" s="32" t="s">
        <v>1031</v>
      </c>
      <c r="C90" s="31" t="s">
        <v>1032</v>
      </c>
      <c r="D90" s="31" t="s">
        <v>1033</v>
      </c>
      <c r="E90" s="31" t="s">
        <v>598</v>
      </c>
      <c r="F90" s="92">
        <v>1302913</v>
      </c>
      <c r="G90" s="32">
        <v>18.440000000000001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44410</v>
      </c>
      <c r="B91" s="32" t="s">
        <v>1031</v>
      </c>
      <c r="C91" s="31" t="s">
        <v>1032</v>
      </c>
      <c r="D91" s="31" t="s">
        <v>1034</v>
      </c>
      <c r="E91" s="31" t="s">
        <v>598</v>
      </c>
      <c r="F91" s="92">
        <v>843916</v>
      </c>
      <c r="G91" s="32">
        <v>18.47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44410</v>
      </c>
      <c r="B92" s="32" t="s">
        <v>1035</v>
      </c>
      <c r="C92" s="31" t="s">
        <v>1036</v>
      </c>
      <c r="D92" s="31" t="s">
        <v>602</v>
      </c>
      <c r="E92" s="31" t="s">
        <v>598</v>
      </c>
      <c r="F92" s="92">
        <v>36396</v>
      </c>
      <c r="G92" s="32">
        <v>337.76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44410</v>
      </c>
      <c r="B93" s="32" t="s">
        <v>929</v>
      </c>
      <c r="C93" s="31" t="s">
        <v>930</v>
      </c>
      <c r="D93" s="31" t="s">
        <v>931</v>
      </c>
      <c r="E93" s="31" t="s">
        <v>598</v>
      </c>
      <c r="F93" s="92">
        <v>331209</v>
      </c>
      <c r="G93" s="32">
        <v>59.33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44410</v>
      </c>
      <c r="B94" s="32" t="s">
        <v>327</v>
      </c>
      <c r="C94" s="31" t="s">
        <v>1037</v>
      </c>
      <c r="D94" s="31" t="s">
        <v>602</v>
      </c>
      <c r="E94" s="31" t="s">
        <v>598</v>
      </c>
      <c r="F94" s="92">
        <v>801544</v>
      </c>
      <c r="G94" s="32">
        <v>121.55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44410</v>
      </c>
      <c r="B95" s="32" t="s">
        <v>327</v>
      </c>
      <c r="C95" s="31" t="s">
        <v>1037</v>
      </c>
      <c r="D95" s="31" t="s">
        <v>1038</v>
      </c>
      <c r="E95" s="31" t="s">
        <v>598</v>
      </c>
      <c r="F95" s="92">
        <v>858614</v>
      </c>
      <c r="G95" s="32">
        <v>122.58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44410</v>
      </c>
      <c r="B96" s="32" t="s">
        <v>932</v>
      </c>
      <c r="C96" s="31" t="s">
        <v>933</v>
      </c>
      <c r="D96" s="31" t="s">
        <v>934</v>
      </c>
      <c r="E96" s="31" t="s">
        <v>598</v>
      </c>
      <c r="F96" s="92">
        <v>209022</v>
      </c>
      <c r="G96" s="32">
        <v>52.75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44410</v>
      </c>
      <c r="B97" s="32" t="s">
        <v>1039</v>
      </c>
      <c r="C97" s="31" t="s">
        <v>1040</v>
      </c>
      <c r="D97" s="31" t="s">
        <v>1041</v>
      </c>
      <c r="E97" s="31" t="s">
        <v>598</v>
      </c>
      <c r="F97" s="92">
        <v>172589</v>
      </c>
      <c r="G97" s="32">
        <v>115.26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44410</v>
      </c>
      <c r="B98" s="32" t="s">
        <v>1042</v>
      </c>
      <c r="C98" s="31" t="s">
        <v>1043</v>
      </c>
      <c r="D98" s="31" t="s">
        <v>602</v>
      </c>
      <c r="E98" s="31" t="s">
        <v>598</v>
      </c>
      <c r="F98" s="92">
        <v>28142</v>
      </c>
      <c r="G98" s="32">
        <v>421.22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44410</v>
      </c>
      <c r="B99" s="32" t="s">
        <v>937</v>
      </c>
      <c r="C99" s="31" t="s">
        <v>938</v>
      </c>
      <c r="D99" s="31" t="s">
        <v>1044</v>
      </c>
      <c r="E99" s="31" t="s">
        <v>598</v>
      </c>
      <c r="F99" s="92">
        <v>42000</v>
      </c>
      <c r="G99" s="32">
        <v>16.28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44410</v>
      </c>
      <c r="B100" s="32" t="s">
        <v>1045</v>
      </c>
      <c r="C100" s="31" t="s">
        <v>1046</v>
      </c>
      <c r="D100" s="31" t="s">
        <v>895</v>
      </c>
      <c r="E100" s="31" t="s">
        <v>598</v>
      </c>
      <c r="F100" s="92">
        <v>15549</v>
      </c>
      <c r="G100" s="32">
        <v>205.79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44410</v>
      </c>
      <c r="B101" s="32" t="s">
        <v>1047</v>
      </c>
      <c r="C101" s="31" t="s">
        <v>1048</v>
      </c>
      <c r="D101" s="31" t="s">
        <v>600</v>
      </c>
      <c r="E101" s="31" t="s">
        <v>598</v>
      </c>
      <c r="F101" s="92">
        <v>151395</v>
      </c>
      <c r="G101" s="32">
        <v>139.11000000000001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44410</v>
      </c>
      <c r="B102" s="32" t="s">
        <v>1049</v>
      </c>
      <c r="C102" s="31" t="s">
        <v>1050</v>
      </c>
      <c r="D102" s="31" t="s">
        <v>602</v>
      </c>
      <c r="E102" s="31" t="s">
        <v>598</v>
      </c>
      <c r="F102" s="92">
        <v>631259</v>
      </c>
      <c r="G102" s="32">
        <v>261.57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44410</v>
      </c>
      <c r="B103" s="32" t="s">
        <v>1051</v>
      </c>
      <c r="C103" s="31" t="s">
        <v>1052</v>
      </c>
      <c r="D103" s="31" t="s">
        <v>1053</v>
      </c>
      <c r="E103" s="31" t="s">
        <v>598</v>
      </c>
      <c r="F103" s="92">
        <v>152191</v>
      </c>
      <c r="G103" s="32">
        <v>69.94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44410</v>
      </c>
      <c r="B104" s="32" t="s">
        <v>935</v>
      </c>
      <c r="C104" s="31" t="s">
        <v>936</v>
      </c>
      <c r="D104" s="31" t="s">
        <v>895</v>
      </c>
      <c r="E104" s="31" t="s">
        <v>598</v>
      </c>
      <c r="F104" s="92">
        <v>916153</v>
      </c>
      <c r="G104" s="32">
        <v>53.13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44410</v>
      </c>
      <c r="B105" s="32" t="s">
        <v>1000</v>
      </c>
      <c r="C105" s="31" t="s">
        <v>1054</v>
      </c>
      <c r="D105" s="31" t="s">
        <v>1002</v>
      </c>
      <c r="E105" s="31" t="s">
        <v>598</v>
      </c>
      <c r="F105" s="92">
        <v>139650</v>
      </c>
      <c r="G105" s="32">
        <v>18.72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44410</v>
      </c>
      <c r="B106" s="32" t="s">
        <v>1055</v>
      </c>
      <c r="C106" s="31" t="s">
        <v>1056</v>
      </c>
      <c r="D106" s="31" t="s">
        <v>1057</v>
      </c>
      <c r="E106" s="31" t="s">
        <v>598</v>
      </c>
      <c r="F106" s="92">
        <v>181057</v>
      </c>
      <c r="G106" s="32">
        <v>4.4000000000000004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44410</v>
      </c>
      <c r="B107" s="32" t="s">
        <v>1058</v>
      </c>
      <c r="C107" s="31" t="s">
        <v>1059</v>
      </c>
      <c r="D107" s="31" t="s">
        <v>1060</v>
      </c>
      <c r="E107" s="31" t="s">
        <v>598</v>
      </c>
      <c r="F107" s="92">
        <v>120000</v>
      </c>
      <c r="G107" s="32">
        <v>9.8800000000000008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44410</v>
      </c>
      <c r="B108" s="32" t="s">
        <v>1058</v>
      </c>
      <c r="C108" s="31" t="s">
        <v>1059</v>
      </c>
      <c r="D108" s="31" t="s">
        <v>1061</v>
      </c>
      <c r="E108" s="31" t="s">
        <v>598</v>
      </c>
      <c r="F108" s="92">
        <v>60000</v>
      </c>
      <c r="G108" s="32">
        <v>9.85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44410</v>
      </c>
      <c r="B109" s="32" t="s">
        <v>893</v>
      </c>
      <c r="C109" s="31" t="s">
        <v>894</v>
      </c>
      <c r="D109" s="31" t="s">
        <v>602</v>
      </c>
      <c r="E109" s="31" t="s">
        <v>598</v>
      </c>
      <c r="F109" s="92">
        <v>182206</v>
      </c>
      <c r="G109" s="32">
        <v>77.209999999999994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44410</v>
      </c>
      <c r="B110" s="32" t="s">
        <v>893</v>
      </c>
      <c r="C110" s="31" t="s">
        <v>894</v>
      </c>
      <c r="D110" s="31" t="s">
        <v>877</v>
      </c>
      <c r="E110" s="31" t="s">
        <v>598</v>
      </c>
      <c r="F110" s="92">
        <v>170720</v>
      </c>
      <c r="G110" s="32">
        <v>76.84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44410</v>
      </c>
      <c r="B111" s="32" t="s">
        <v>1062</v>
      </c>
      <c r="C111" s="31" t="s">
        <v>1063</v>
      </c>
      <c r="D111" s="31" t="s">
        <v>602</v>
      </c>
      <c r="E111" s="31" t="s">
        <v>598</v>
      </c>
      <c r="F111" s="92">
        <v>81302</v>
      </c>
      <c r="G111" s="32">
        <v>159.38999999999999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44410</v>
      </c>
      <c r="B112" s="32" t="s">
        <v>1064</v>
      </c>
      <c r="C112" s="31" t="s">
        <v>1065</v>
      </c>
      <c r="D112" s="31" t="s">
        <v>1066</v>
      </c>
      <c r="E112" s="31" t="s">
        <v>598</v>
      </c>
      <c r="F112" s="92">
        <v>405000</v>
      </c>
      <c r="G112" s="32">
        <v>74.150000000000006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44410</v>
      </c>
      <c r="B113" s="32" t="s">
        <v>1064</v>
      </c>
      <c r="C113" s="31" t="s">
        <v>1065</v>
      </c>
      <c r="D113" s="31" t="s">
        <v>600</v>
      </c>
      <c r="E113" s="31" t="s">
        <v>598</v>
      </c>
      <c r="F113" s="92">
        <v>1122227</v>
      </c>
      <c r="G113" s="32">
        <v>72.900000000000006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44410</v>
      </c>
      <c r="B114" s="32" t="s">
        <v>1064</v>
      </c>
      <c r="C114" s="31" t="s">
        <v>1065</v>
      </c>
      <c r="D114" s="31" t="s">
        <v>1067</v>
      </c>
      <c r="E114" s="31" t="s">
        <v>598</v>
      </c>
      <c r="F114" s="92">
        <v>794029</v>
      </c>
      <c r="G114" s="32">
        <v>71.22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44410</v>
      </c>
      <c r="B115" s="32" t="s">
        <v>1064</v>
      </c>
      <c r="C115" s="31" t="s">
        <v>1065</v>
      </c>
      <c r="D115" s="31" t="s">
        <v>602</v>
      </c>
      <c r="E115" s="31" t="s">
        <v>598</v>
      </c>
      <c r="F115" s="92">
        <v>461700</v>
      </c>
      <c r="G115" s="32">
        <v>73.94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44410</v>
      </c>
      <c r="B116" s="32" t="s">
        <v>1064</v>
      </c>
      <c r="C116" s="31" t="s">
        <v>1065</v>
      </c>
      <c r="D116" s="31" t="s">
        <v>1068</v>
      </c>
      <c r="E116" s="31" t="s">
        <v>598</v>
      </c>
      <c r="F116" s="92">
        <v>500000</v>
      </c>
      <c r="G116" s="32">
        <v>72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44410</v>
      </c>
      <c r="B117" s="32" t="s">
        <v>926</v>
      </c>
      <c r="C117" s="31" t="s">
        <v>1069</v>
      </c>
      <c r="D117" s="31" t="s">
        <v>927</v>
      </c>
      <c r="E117" s="31" t="s">
        <v>598</v>
      </c>
      <c r="F117" s="92">
        <v>7500000</v>
      </c>
      <c r="G117" s="32">
        <v>258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44410</v>
      </c>
      <c r="B118" s="32" t="s">
        <v>1070</v>
      </c>
      <c r="C118" s="31" t="s">
        <v>1071</v>
      </c>
      <c r="D118" s="31" t="s">
        <v>1072</v>
      </c>
      <c r="E118" s="31" t="s">
        <v>598</v>
      </c>
      <c r="F118" s="92">
        <v>247332</v>
      </c>
      <c r="G118" s="32">
        <v>111.96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44410</v>
      </c>
      <c r="B119" s="32" t="s">
        <v>1070</v>
      </c>
      <c r="C119" s="31" t="s">
        <v>1071</v>
      </c>
      <c r="D119" s="31" t="s">
        <v>602</v>
      </c>
      <c r="E119" s="31" t="s">
        <v>598</v>
      </c>
      <c r="F119" s="92">
        <v>320153</v>
      </c>
      <c r="G119" s="32">
        <v>111.44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44410</v>
      </c>
      <c r="B120" s="32" t="s">
        <v>567</v>
      </c>
      <c r="C120" s="31" t="s">
        <v>1073</v>
      </c>
      <c r="D120" s="31" t="s">
        <v>1074</v>
      </c>
      <c r="E120" s="31" t="s">
        <v>598</v>
      </c>
      <c r="F120" s="92">
        <v>882786</v>
      </c>
      <c r="G120" s="32">
        <v>240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44410</v>
      </c>
      <c r="B121" s="32" t="s">
        <v>896</v>
      </c>
      <c r="C121" s="31" t="s">
        <v>897</v>
      </c>
      <c r="D121" s="31" t="s">
        <v>898</v>
      </c>
      <c r="E121" s="31" t="s">
        <v>598</v>
      </c>
      <c r="F121" s="92">
        <v>333668</v>
      </c>
      <c r="G121" s="32">
        <v>6.45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44410</v>
      </c>
      <c r="B122" s="32" t="s">
        <v>1075</v>
      </c>
      <c r="C122" s="31" t="s">
        <v>1076</v>
      </c>
      <c r="D122" s="31" t="s">
        <v>895</v>
      </c>
      <c r="E122" s="31" t="s">
        <v>598</v>
      </c>
      <c r="F122" s="92">
        <v>134622</v>
      </c>
      <c r="G122" s="32">
        <v>145.26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44410</v>
      </c>
      <c r="B123" s="32" t="s">
        <v>1075</v>
      </c>
      <c r="C123" s="31" t="s">
        <v>1076</v>
      </c>
      <c r="D123" s="31" t="s">
        <v>1077</v>
      </c>
      <c r="E123" s="31" t="s">
        <v>598</v>
      </c>
      <c r="F123" s="92">
        <v>90528</v>
      </c>
      <c r="G123" s="32">
        <v>144.38999999999999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44410</v>
      </c>
      <c r="B124" s="32" t="s">
        <v>1031</v>
      </c>
      <c r="C124" s="31" t="s">
        <v>1032</v>
      </c>
      <c r="D124" s="31" t="s">
        <v>1033</v>
      </c>
      <c r="E124" s="31" t="s">
        <v>599</v>
      </c>
      <c r="F124" s="92">
        <v>1302913</v>
      </c>
      <c r="G124" s="32">
        <v>18.64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44410</v>
      </c>
      <c r="B125" s="32" t="s">
        <v>1031</v>
      </c>
      <c r="C125" s="31" t="s">
        <v>1032</v>
      </c>
      <c r="D125" s="31" t="s">
        <v>1078</v>
      </c>
      <c r="E125" s="31" t="s">
        <v>599</v>
      </c>
      <c r="F125" s="92">
        <v>1800000</v>
      </c>
      <c r="G125" s="32">
        <v>18.420000000000002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44410</v>
      </c>
      <c r="B126" s="32" t="s">
        <v>1031</v>
      </c>
      <c r="C126" s="31" t="s">
        <v>1032</v>
      </c>
      <c r="D126" s="31" t="s">
        <v>1034</v>
      </c>
      <c r="E126" s="31" t="s">
        <v>599</v>
      </c>
      <c r="F126" s="92">
        <v>843916</v>
      </c>
      <c r="G126" s="32">
        <v>18.559999999999999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44410</v>
      </c>
      <c r="B127" s="32" t="s">
        <v>1035</v>
      </c>
      <c r="C127" s="31" t="s">
        <v>1036</v>
      </c>
      <c r="D127" s="31" t="s">
        <v>602</v>
      </c>
      <c r="E127" s="31" t="s">
        <v>599</v>
      </c>
      <c r="F127" s="92">
        <v>36396</v>
      </c>
      <c r="G127" s="32">
        <v>338.36</v>
      </c>
      <c r="H127" s="32" t="s">
        <v>601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44410</v>
      </c>
      <c r="B128" s="32" t="s">
        <v>929</v>
      </c>
      <c r="C128" s="31" t="s">
        <v>930</v>
      </c>
      <c r="D128" s="31" t="s">
        <v>931</v>
      </c>
      <c r="E128" s="31" t="s">
        <v>599</v>
      </c>
      <c r="F128" s="92">
        <v>416179</v>
      </c>
      <c r="G128" s="32">
        <v>58.25</v>
      </c>
      <c r="H128" s="32" t="s">
        <v>601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44410</v>
      </c>
      <c r="B129" s="32" t="s">
        <v>327</v>
      </c>
      <c r="C129" s="31" t="s">
        <v>1037</v>
      </c>
      <c r="D129" s="31" t="s">
        <v>1038</v>
      </c>
      <c r="E129" s="31" t="s">
        <v>599</v>
      </c>
      <c r="F129" s="92">
        <v>858119</v>
      </c>
      <c r="G129" s="32">
        <v>122.82</v>
      </c>
      <c r="H129" s="32" t="s">
        <v>601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44410</v>
      </c>
      <c r="B130" s="32" t="s">
        <v>327</v>
      </c>
      <c r="C130" s="31" t="s">
        <v>1037</v>
      </c>
      <c r="D130" s="31" t="s">
        <v>602</v>
      </c>
      <c r="E130" s="31" t="s">
        <v>599</v>
      </c>
      <c r="F130" s="92">
        <v>801544</v>
      </c>
      <c r="G130" s="32">
        <v>121.65</v>
      </c>
      <c r="H130" s="32" t="s">
        <v>601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44410</v>
      </c>
      <c r="B131" s="32" t="s">
        <v>1039</v>
      </c>
      <c r="C131" s="31" t="s">
        <v>1040</v>
      </c>
      <c r="D131" s="31" t="s">
        <v>1041</v>
      </c>
      <c r="E131" s="31" t="s">
        <v>599</v>
      </c>
      <c r="F131" s="92">
        <v>172589</v>
      </c>
      <c r="G131" s="32">
        <v>113.45</v>
      </c>
      <c r="H131" s="32" t="s">
        <v>601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44410</v>
      </c>
      <c r="B132" s="32" t="s">
        <v>1042</v>
      </c>
      <c r="C132" s="31" t="s">
        <v>1043</v>
      </c>
      <c r="D132" s="31" t="s">
        <v>602</v>
      </c>
      <c r="E132" s="31" t="s">
        <v>599</v>
      </c>
      <c r="F132" s="92">
        <v>28142</v>
      </c>
      <c r="G132" s="32">
        <v>421.54</v>
      </c>
      <c r="H132" s="32" t="s">
        <v>601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44410</v>
      </c>
      <c r="B133" s="32" t="s">
        <v>937</v>
      </c>
      <c r="C133" s="31" t="s">
        <v>938</v>
      </c>
      <c r="D133" s="31" t="s">
        <v>1044</v>
      </c>
      <c r="E133" s="31" t="s">
        <v>599</v>
      </c>
      <c r="F133" s="92">
        <v>18000</v>
      </c>
      <c r="G133" s="32">
        <v>15.35</v>
      </c>
      <c r="H133" s="32" t="s">
        <v>601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44410</v>
      </c>
      <c r="B134" s="32" t="s">
        <v>1045</v>
      </c>
      <c r="C134" s="31" t="s">
        <v>1046</v>
      </c>
      <c r="D134" s="31" t="s">
        <v>895</v>
      </c>
      <c r="E134" s="31" t="s">
        <v>599</v>
      </c>
      <c r="F134" s="92">
        <v>83259</v>
      </c>
      <c r="G134" s="32">
        <v>192.53</v>
      </c>
      <c r="H134" s="32" t="s">
        <v>601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44410</v>
      </c>
      <c r="B135" s="32" t="s">
        <v>1047</v>
      </c>
      <c r="C135" s="31" t="s">
        <v>1048</v>
      </c>
      <c r="D135" s="31" t="s">
        <v>600</v>
      </c>
      <c r="E135" s="31" t="s">
        <v>599</v>
      </c>
      <c r="F135" s="92">
        <v>109092</v>
      </c>
      <c r="G135" s="32">
        <v>141.35</v>
      </c>
      <c r="H135" s="32" t="s">
        <v>601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44410</v>
      </c>
      <c r="B136" s="32" t="s">
        <v>1047</v>
      </c>
      <c r="C136" s="31" t="s">
        <v>1048</v>
      </c>
      <c r="D136" s="31" t="s">
        <v>1079</v>
      </c>
      <c r="E136" s="31" t="s">
        <v>599</v>
      </c>
      <c r="F136" s="92">
        <v>125000</v>
      </c>
      <c r="G136" s="32">
        <v>149.19999999999999</v>
      </c>
      <c r="H136" s="32" t="s">
        <v>601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44410</v>
      </c>
      <c r="B137" s="32" t="s">
        <v>1049</v>
      </c>
      <c r="C137" s="31" t="s">
        <v>1050</v>
      </c>
      <c r="D137" s="31" t="s">
        <v>602</v>
      </c>
      <c r="E137" s="31" t="s">
        <v>599</v>
      </c>
      <c r="F137" s="92">
        <v>631259</v>
      </c>
      <c r="G137" s="32">
        <v>261.58999999999997</v>
      </c>
      <c r="H137" s="32" t="s">
        <v>601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44410</v>
      </c>
      <c r="B138" s="32" t="s">
        <v>1051</v>
      </c>
      <c r="C138" s="31" t="s">
        <v>1052</v>
      </c>
      <c r="D138" s="31" t="s">
        <v>1080</v>
      </c>
      <c r="E138" s="31" t="s">
        <v>599</v>
      </c>
      <c r="F138" s="92">
        <v>96314</v>
      </c>
      <c r="G138" s="32">
        <v>70</v>
      </c>
      <c r="H138" s="32" t="s">
        <v>601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44410</v>
      </c>
      <c r="B139" s="32" t="s">
        <v>935</v>
      </c>
      <c r="C139" s="31" t="s">
        <v>936</v>
      </c>
      <c r="D139" s="31" t="s">
        <v>895</v>
      </c>
      <c r="E139" s="31" t="s">
        <v>599</v>
      </c>
      <c r="F139" s="92">
        <v>926923</v>
      </c>
      <c r="G139" s="32">
        <v>51.68</v>
      </c>
      <c r="H139" s="32" t="s">
        <v>601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44410</v>
      </c>
      <c r="B140" s="32" t="s">
        <v>1000</v>
      </c>
      <c r="C140" s="31" t="s">
        <v>1054</v>
      </c>
      <c r="D140" s="31" t="s">
        <v>1002</v>
      </c>
      <c r="E140" s="31" t="s">
        <v>599</v>
      </c>
      <c r="F140" s="92">
        <v>5133</v>
      </c>
      <c r="G140" s="32">
        <v>18.329999999999998</v>
      </c>
      <c r="H140" s="32" t="s">
        <v>601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44410</v>
      </c>
      <c r="B141" s="32" t="s">
        <v>1000</v>
      </c>
      <c r="C141" s="31" t="s">
        <v>1054</v>
      </c>
      <c r="D141" s="31" t="s">
        <v>600</v>
      </c>
      <c r="E141" s="31" t="s">
        <v>599</v>
      </c>
      <c r="F141" s="92">
        <v>222001</v>
      </c>
      <c r="G141" s="32">
        <v>18.75</v>
      </c>
      <c r="H141" s="32" t="s">
        <v>601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44410</v>
      </c>
      <c r="B142" s="32" t="s">
        <v>1081</v>
      </c>
      <c r="C142" s="31" t="s">
        <v>1082</v>
      </c>
      <c r="D142" s="31" t="s">
        <v>1083</v>
      </c>
      <c r="E142" s="31" t="s">
        <v>599</v>
      </c>
      <c r="F142" s="92">
        <v>3479455</v>
      </c>
      <c r="G142" s="32">
        <v>16.36</v>
      </c>
      <c r="H142" s="32" t="s">
        <v>601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44410</v>
      </c>
      <c r="B143" s="32" t="s">
        <v>1081</v>
      </c>
      <c r="C143" s="31" t="s">
        <v>1082</v>
      </c>
      <c r="D143" s="31" t="s">
        <v>1084</v>
      </c>
      <c r="E143" s="31" t="s">
        <v>599</v>
      </c>
      <c r="F143" s="92">
        <v>4154001</v>
      </c>
      <c r="G143" s="32">
        <v>16.2</v>
      </c>
      <c r="H143" s="32" t="s">
        <v>601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44410</v>
      </c>
      <c r="B144" s="32" t="s">
        <v>1055</v>
      </c>
      <c r="C144" s="31" t="s">
        <v>1056</v>
      </c>
      <c r="D144" s="31" t="s">
        <v>1085</v>
      </c>
      <c r="E144" s="31" t="s">
        <v>599</v>
      </c>
      <c r="F144" s="92">
        <v>181057</v>
      </c>
      <c r="G144" s="32">
        <v>4.4000000000000004</v>
      </c>
      <c r="H144" s="32" t="s">
        <v>601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>
        <v>44410</v>
      </c>
      <c r="B145" s="32" t="s">
        <v>1058</v>
      </c>
      <c r="C145" s="31" t="s">
        <v>1059</v>
      </c>
      <c r="D145" s="31" t="s">
        <v>1086</v>
      </c>
      <c r="E145" s="31" t="s">
        <v>599</v>
      </c>
      <c r="F145" s="92">
        <v>204000</v>
      </c>
      <c r="G145" s="32">
        <v>9.8699999999999992</v>
      </c>
      <c r="H145" s="32" t="s">
        <v>601</v>
      </c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>
        <v>44410</v>
      </c>
      <c r="B146" s="32" t="s">
        <v>893</v>
      </c>
      <c r="C146" s="31" t="s">
        <v>894</v>
      </c>
      <c r="D146" s="31" t="s">
        <v>877</v>
      </c>
      <c r="E146" s="31" t="s">
        <v>599</v>
      </c>
      <c r="F146" s="92">
        <v>185576</v>
      </c>
      <c r="G146" s="32">
        <v>77.06</v>
      </c>
      <c r="H146" s="32" t="s">
        <v>601</v>
      </c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>
        <v>44410</v>
      </c>
      <c r="B147" s="32" t="s">
        <v>893</v>
      </c>
      <c r="C147" s="31" t="s">
        <v>894</v>
      </c>
      <c r="D147" s="31" t="s">
        <v>602</v>
      </c>
      <c r="E147" s="31" t="s">
        <v>599</v>
      </c>
      <c r="F147" s="92">
        <v>182206</v>
      </c>
      <c r="G147" s="32">
        <v>77.06</v>
      </c>
      <c r="H147" s="32" t="s">
        <v>601</v>
      </c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>
        <v>44410</v>
      </c>
      <c r="B148" s="32" t="s">
        <v>1087</v>
      </c>
      <c r="C148" s="31" t="s">
        <v>1088</v>
      </c>
      <c r="D148" s="31" t="s">
        <v>600</v>
      </c>
      <c r="E148" s="31" t="s">
        <v>599</v>
      </c>
      <c r="F148" s="92">
        <v>500000</v>
      </c>
      <c r="G148" s="32">
        <v>15.25</v>
      </c>
      <c r="H148" s="32" t="s">
        <v>601</v>
      </c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>
        <v>44410</v>
      </c>
      <c r="B149" s="32" t="s">
        <v>1062</v>
      </c>
      <c r="C149" s="31" t="s">
        <v>1063</v>
      </c>
      <c r="D149" s="31" t="s">
        <v>602</v>
      </c>
      <c r="E149" s="31" t="s">
        <v>599</v>
      </c>
      <c r="F149" s="92">
        <v>81302</v>
      </c>
      <c r="G149" s="32">
        <v>159.38</v>
      </c>
      <c r="H149" s="32" t="s">
        <v>601</v>
      </c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>
        <v>44410</v>
      </c>
      <c r="B150" s="32" t="s">
        <v>1064</v>
      </c>
      <c r="C150" s="31" t="s">
        <v>1065</v>
      </c>
      <c r="D150" s="31" t="s">
        <v>1066</v>
      </c>
      <c r="E150" s="31" t="s">
        <v>599</v>
      </c>
      <c r="F150" s="92">
        <v>271000</v>
      </c>
      <c r="G150" s="32">
        <v>71.95</v>
      </c>
      <c r="H150" s="32" t="s">
        <v>601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>
        <v>44410</v>
      </c>
      <c r="B151" s="32" t="s">
        <v>1064</v>
      </c>
      <c r="C151" s="31" t="s">
        <v>1065</v>
      </c>
      <c r="D151" s="31" t="s">
        <v>1068</v>
      </c>
      <c r="E151" s="31" t="s">
        <v>599</v>
      </c>
      <c r="F151" s="92">
        <v>153765</v>
      </c>
      <c r="G151" s="32">
        <v>73</v>
      </c>
      <c r="H151" s="32" t="s">
        <v>601</v>
      </c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>
        <v>44410</v>
      </c>
      <c r="B152" s="32" t="s">
        <v>1064</v>
      </c>
      <c r="C152" s="31" t="s">
        <v>1065</v>
      </c>
      <c r="D152" s="31" t="s">
        <v>1089</v>
      </c>
      <c r="E152" s="31" t="s">
        <v>599</v>
      </c>
      <c r="F152" s="92">
        <v>1120397</v>
      </c>
      <c r="G152" s="32">
        <v>71.239999999999995</v>
      </c>
      <c r="H152" s="32" t="s">
        <v>601</v>
      </c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>
        <v>44410</v>
      </c>
      <c r="B153" s="32" t="s">
        <v>1064</v>
      </c>
      <c r="C153" s="31" t="s">
        <v>1065</v>
      </c>
      <c r="D153" s="31" t="s">
        <v>1090</v>
      </c>
      <c r="E153" s="31" t="s">
        <v>599</v>
      </c>
      <c r="F153" s="92">
        <v>1516766</v>
      </c>
      <c r="G153" s="32">
        <v>73.39</v>
      </c>
      <c r="H153" s="32" t="s">
        <v>601</v>
      </c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>
        <v>44410</v>
      </c>
      <c r="B154" s="32" t="s">
        <v>1064</v>
      </c>
      <c r="C154" s="31" t="s">
        <v>1065</v>
      </c>
      <c r="D154" s="31" t="s">
        <v>602</v>
      </c>
      <c r="E154" s="31" t="s">
        <v>599</v>
      </c>
      <c r="F154" s="92">
        <v>461700</v>
      </c>
      <c r="G154" s="32">
        <v>73.290000000000006</v>
      </c>
      <c r="H154" s="32" t="s">
        <v>601</v>
      </c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>
        <v>44410</v>
      </c>
      <c r="B155" s="32" t="s">
        <v>1064</v>
      </c>
      <c r="C155" s="31" t="s">
        <v>1065</v>
      </c>
      <c r="D155" s="31" t="s">
        <v>1067</v>
      </c>
      <c r="E155" s="31" t="s">
        <v>599</v>
      </c>
      <c r="F155" s="92">
        <v>402040</v>
      </c>
      <c r="G155" s="32">
        <v>75.36</v>
      </c>
      <c r="H155" s="32" t="s">
        <v>601</v>
      </c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>
        <v>44410</v>
      </c>
      <c r="B156" s="32" t="s">
        <v>1064</v>
      </c>
      <c r="C156" s="31" t="s">
        <v>1065</v>
      </c>
      <c r="D156" s="31" t="s">
        <v>600</v>
      </c>
      <c r="E156" s="31" t="s">
        <v>599</v>
      </c>
      <c r="F156" s="92">
        <v>925389</v>
      </c>
      <c r="G156" s="32">
        <v>73.72</v>
      </c>
      <c r="H156" s="32" t="s">
        <v>601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>
        <v>44410</v>
      </c>
      <c r="B157" s="32" t="s">
        <v>1064</v>
      </c>
      <c r="C157" s="31" t="s">
        <v>1065</v>
      </c>
      <c r="D157" s="31" t="s">
        <v>1091</v>
      </c>
      <c r="E157" s="31" t="s">
        <v>599</v>
      </c>
      <c r="F157" s="92">
        <v>446897</v>
      </c>
      <c r="G157" s="32">
        <v>71.02</v>
      </c>
      <c r="H157" s="32" t="s">
        <v>601</v>
      </c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>
        <v>44410</v>
      </c>
      <c r="B158" s="32" t="s">
        <v>926</v>
      </c>
      <c r="C158" s="31" t="s">
        <v>1069</v>
      </c>
      <c r="D158" s="31" t="s">
        <v>1092</v>
      </c>
      <c r="E158" s="31" t="s">
        <v>599</v>
      </c>
      <c r="F158" s="92">
        <v>7500000</v>
      </c>
      <c r="G158" s="32">
        <v>258</v>
      </c>
      <c r="H158" s="32" t="s">
        <v>601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>
        <v>44410</v>
      </c>
      <c r="B159" s="32" t="s">
        <v>1070</v>
      </c>
      <c r="C159" s="31" t="s">
        <v>1071</v>
      </c>
      <c r="D159" s="31" t="s">
        <v>1072</v>
      </c>
      <c r="E159" s="31" t="s">
        <v>599</v>
      </c>
      <c r="F159" s="92">
        <v>247332</v>
      </c>
      <c r="G159" s="32">
        <v>112.03</v>
      </c>
      <c r="H159" s="32" t="s">
        <v>601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>
        <v>44410</v>
      </c>
      <c r="B160" s="32" t="s">
        <v>1070</v>
      </c>
      <c r="C160" s="31" t="s">
        <v>1071</v>
      </c>
      <c r="D160" s="31" t="s">
        <v>602</v>
      </c>
      <c r="E160" s="31" t="s">
        <v>599</v>
      </c>
      <c r="F160" s="92">
        <v>320153</v>
      </c>
      <c r="G160" s="32">
        <v>111.53</v>
      </c>
      <c r="H160" s="32" t="s">
        <v>601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>
        <v>44410</v>
      </c>
      <c r="B161" s="32" t="s">
        <v>567</v>
      </c>
      <c r="C161" s="31" t="s">
        <v>1073</v>
      </c>
      <c r="D161" s="31" t="s">
        <v>1093</v>
      </c>
      <c r="E161" s="31" t="s">
        <v>599</v>
      </c>
      <c r="F161" s="92">
        <v>4000000</v>
      </c>
      <c r="G161" s="32">
        <v>240</v>
      </c>
      <c r="H161" s="32" t="s">
        <v>601</v>
      </c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>
        <v>44410</v>
      </c>
      <c r="B162" s="32" t="s">
        <v>896</v>
      </c>
      <c r="C162" s="31" t="s">
        <v>897</v>
      </c>
      <c r="D162" s="31" t="s">
        <v>898</v>
      </c>
      <c r="E162" s="31" t="s">
        <v>599</v>
      </c>
      <c r="F162" s="92">
        <v>3533668</v>
      </c>
      <c r="G162" s="32">
        <v>6.45</v>
      </c>
      <c r="H162" s="32" t="s">
        <v>601</v>
      </c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>
        <v>44410</v>
      </c>
      <c r="B163" s="32" t="s">
        <v>1075</v>
      </c>
      <c r="C163" s="31" t="s">
        <v>1076</v>
      </c>
      <c r="D163" s="31" t="s">
        <v>1077</v>
      </c>
      <c r="E163" s="31" t="s">
        <v>599</v>
      </c>
      <c r="F163" s="92">
        <v>90528</v>
      </c>
      <c r="G163" s="32">
        <v>144.87</v>
      </c>
      <c r="H163" s="32" t="s">
        <v>601</v>
      </c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>
        <v>44410</v>
      </c>
      <c r="B164" s="32" t="s">
        <v>1075</v>
      </c>
      <c r="C164" s="31" t="s">
        <v>1076</v>
      </c>
      <c r="D164" s="31" t="s">
        <v>895</v>
      </c>
      <c r="E164" s="31" t="s">
        <v>599</v>
      </c>
      <c r="F164" s="92">
        <v>134622</v>
      </c>
      <c r="G164" s="32">
        <v>144.72999999999999</v>
      </c>
      <c r="H164" s="32" t="s">
        <v>601</v>
      </c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>
        <v>44410</v>
      </c>
      <c r="B165" s="32" t="s">
        <v>1025</v>
      </c>
      <c r="C165" s="31" t="s">
        <v>1094</v>
      </c>
      <c r="D165" s="31" t="s">
        <v>1095</v>
      </c>
      <c r="E165" s="31" t="s">
        <v>599</v>
      </c>
      <c r="F165" s="92">
        <v>27000000</v>
      </c>
      <c r="G165" s="32">
        <v>0.2</v>
      </c>
      <c r="H165" s="32" t="s">
        <v>601</v>
      </c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>
        <v>44410</v>
      </c>
      <c r="B166" s="32" t="s">
        <v>1025</v>
      </c>
      <c r="C166" s="31" t="s">
        <v>1094</v>
      </c>
      <c r="D166" s="31" t="s">
        <v>1096</v>
      </c>
      <c r="E166" s="31" t="s">
        <v>599</v>
      </c>
      <c r="F166" s="92">
        <v>31000000</v>
      </c>
      <c r="G166" s="32">
        <v>0.25</v>
      </c>
      <c r="H166" s="32" t="s">
        <v>601</v>
      </c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>
        <v>44410</v>
      </c>
      <c r="B167" s="32" t="s">
        <v>899</v>
      </c>
      <c r="C167" s="31" t="s">
        <v>900</v>
      </c>
      <c r="D167" s="31" t="s">
        <v>939</v>
      </c>
      <c r="E167" s="31" t="s">
        <v>599</v>
      </c>
      <c r="F167" s="92">
        <v>2500000</v>
      </c>
      <c r="G167" s="32">
        <v>0.95</v>
      </c>
      <c r="H167" s="32" t="s">
        <v>601</v>
      </c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>
        <v>44410</v>
      </c>
      <c r="B168" s="32" t="s">
        <v>1097</v>
      </c>
      <c r="C168" s="31" t="s">
        <v>1098</v>
      </c>
      <c r="D168" s="31" t="s">
        <v>1066</v>
      </c>
      <c r="E168" s="31" t="s">
        <v>599</v>
      </c>
      <c r="F168" s="92">
        <v>149847</v>
      </c>
      <c r="G168" s="32">
        <v>262.60000000000002</v>
      </c>
      <c r="H168" s="32" t="s">
        <v>601</v>
      </c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7"/>
  <sheetViews>
    <sheetView zoomScale="85" zoomScaleNormal="85" workbookViewId="0">
      <selection activeCell="A51" sqref="A5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603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44411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604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605</v>
      </c>
      <c r="E9" s="102" t="s">
        <v>606</v>
      </c>
      <c r="F9" s="102" t="s">
        <v>607</v>
      </c>
      <c r="G9" s="102" t="s">
        <v>608</v>
      </c>
      <c r="H9" s="102" t="s">
        <v>609</v>
      </c>
      <c r="I9" s="102" t="s">
        <v>610</v>
      </c>
      <c r="J9" s="101" t="s">
        <v>611</v>
      </c>
      <c r="K9" s="102" t="s">
        <v>612</v>
      </c>
      <c r="L9" s="104" t="s">
        <v>613</v>
      </c>
      <c r="M9" s="104" t="s">
        <v>614</v>
      </c>
      <c r="N9" s="102" t="s">
        <v>615</v>
      </c>
      <c r="O9" s="103" t="s">
        <v>616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620</v>
      </c>
      <c r="F10" s="111" t="s">
        <v>622</v>
      </c>
      <c r="G10" s="111">
        <v>3345</v>
      </c>
      <c r="H10" s="115"/>
      <c r="I10" s="116" t="s">
        <v>623</v>
      </c>
      <c r="J10" s="117" t="s">
        <v>621</v>
      </c>
      <c r="K10" s="117"/>
      <c r="L10" s="118"/>
      <c r="M10" s="119"/>
      <c r="N10" s="117"/>
      <c r="O10" s="120"/>
      <c r="P10" s="105"/>
      <c r="Q10" s="1"/>
      <c r="R10" s="1" t="s">
        <v>619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1">
        <v>2</v>
      </c>
      <c r="B11" s="112">
        <v>44363</v>
      </c>
      <c r="C11" s="113"/>
      <c r="D11" s="114" t="s">
        <v>102</v>
      </c>
      <c r="E11" s="115" t="s">
        <v>617</v>
      </c>
      <c r="F11" s="111" t="s">
        <v>869</v>
      </c>
      <c r="G11" s="111">
        <v>1111.5</v>
      </c>
      <c r="H11" s="115"/>
      <c r="I11" s="116" t="s">
        <v>625</v>
      </c>
      <c r="J11" s="117" t="s">
        <v>621</v>
      </c>
      <c r="K11" s="117"/>
      <c r="L11" s="118"/>
      <c r="M11" s="119"/>
      <c r="N11" s="117"/>
      <c r="O11" s="120"/>
      <c r="P11" s="105"/>
      <c r="Q11" s="1"/>
      <c r="R11" s="1" t="s">
        <v>619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620</v>
      </c>
      <c r="F12" s="111" t="s">
        <v>626</v>
      </c>
      <c r="G12" s="111">
        <v>2060</v>
      </c>
      <c r="H12" s="115"/>
      <c r="I12" s="116">
        <v>2500</v>
      </c>
      <c r="J12" s="117" t="s">
        <v>621</v>
      </c>
      <c r="K12" s="117"/>
      <c r="L12" s="118"/>
      <c r="M12" s="119"/>
      <c r="N12" s="117"/>
      <c r="O12" s="120"/>
      <c r="P12" s="105"/>
      <c r="Q12" s="1"/>
      <c r="R12" s="1" t="s">
        <v>624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1">
        <v>4</v>
      </c>
      <c r="B13" s="112">
        <v>44385</v>
      </c>
      <c r="C13" s="122"/>
      <c r="D13" s="114" t="s">
        <v>155</v>
      </c>
      <c r="E13" s="115" t="s">
        <v>620</v>
      </c>
      <c r="F13" s="111" t="s">
        <v>627</v>
      </c>
      <c r="G13" s="111">
        <v>6950</v>
      </c>
      <c r="H13" s="115"/>
      <c r="I13" s="116" t="s">
        <v>628</v>
      </c>
      <c r="J13" s="117" t="s">
        <v>621</v>
      </c>
      <c r="K13" s="117"/>
      <c r="L13" s="118"/>
      <c r="M13" s="119"/>
      <c r="N13" s="117"/>
      <c r="O13" s="120"/>
      <c r="P13" s="105"/>
      <c r="Q13" s="1"/>
      <c r="R13" s="1" t="s">
        <v>619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620</v>
      </c>
      <c r="F14" s="111" t="s">
        <v>862</v>
      </c>
      <c r="G14" s="111">
        <v>510</v>
      </c>
      <c r="H14" s="115"/>
      <c r="I14" s="116" t="s">
        <v>863</v>
      </c>
      <c r="J14" s="117" t="s">
        <v>621</v>
      </c>
      <c r="K14" s="117"/>
      <c r="L14" s="118"/>
      <c r="M14" s="119"/>
      <c r="N14" s="117"/>
      <c r="O14" s="120"/>
      <c r="P14" s="105"/>
      <c r="Q14" s="1"/>
      <c r="R14" s="1" t="s">
        <v>619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620</v>
      </c>
      <c r="F15" s="111" t="s">
        <v>864</v>
      </c>
      <c r="G15" s="111">
        <v>96.5</v>
      </c>
      <c r="H15" s="115"/>
      <c r="I15" s="116" t="s">
        <v>865</v>
      </c>
      <c r="J15" s="117" t="s">
        <v>621</v>
      </c>
      <c r="K15" s="117"/>
      <c r="L15" s="118"/>
      <c r="M15" s="119"/>
      <c r="N15" s="117"/>
      <c r="O15" s="120"/>
      <c r="P15" s="105"/>
      <c r="Q15" s="1"/>
      <c r="R15" s="1" t="s">
        <v>619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21">
        <v>7</v>
      </c>
      <c r="B16" s="112">
        <v>44399</v>
      </c>
      <c r="C16" s="122"/>
      <c r="D16" s="114" t="s">
        <v>147</v>
      </c>
      <c r="E16" s="115" t="s">
        <v>617</v>
      </c>
      <c r="F16" s="111" t="s">
        <v>884</v>
      </c>
      <c r="G16" s="111">
        <v>1447</v>
      </c>
      <c r="H16" s="115"/>
      <c r="I16" s="116" t="s">
        <v>867</v>
      </c>
      <c r="J16" s="117" t="s">
        <v>621</v>
      </c>
      <c r="K16" s="117"/>
      <c r="L16" s="118"/>
      <c r="M16" s="119"/>
      <c r="N16" s="117"/>
      <c r="O16" s="120"/>
      <c r="P16" s="105"/>
      <c r="Q16" s="1"/>
      <c r="R16" s="1" t="s">
        <v>619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1">
        <v>8</v>
      </c>
      <c r="B17" s="112">
        <v>44407</v>
      </c>
      <c r="C17" s="122"/>
      <c r="D17" s="114" t="s">
        <v>51</v>
      </c>
      <c r="E17" s="115" t="s">
        <v>620</v>
      </c>
      <c r="F17" s="347" t="s">
        <v>907</v>
      </c>
      <c r="G17" s="333">
        <v>675</v>
      </c>
      <c r="H17" s="340"/>
      <c r="I17" s="116" t="s">
        <v>908</v>
      </c>
      <c r="J17" s="117" t="s">
        <v>621</v>
      </c>
      <c r="K17" s="117"/>
      <c r="L17" s="118"/>
      <c r="M17" s="119"/>
      <c r="N17" s="117"/>
      <c r="O17" s="120"/>
      <c r="P17" s="105"/>
      <c r="Q17" s="1"/>
      <c r="R17" s="1" t="s">
        <v>619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21">
        <v>9</v>
      </c>
      <c r="B18" s="112">
        <v>44410</v>
      </c>
      <c r="C18" s="122"/>
      <c r="D18" s="114" t="s">
        <v>941</v>
      </c>
      <c r="E18" s="338" t="s">
        <v>620</v>
      </c>
      <c r="F18" s="344" t="s">
        <v>942</v>
      </c>
      <c r="G18" s="344">
        <v>59</v>
      </c>
      <c r="H18" s="345"/>
      <c r="I18" s="339" t="s">
        <v>943</v>
      </c>
      <c r="J18" s="117" t="s">
        <v>621</v>
      </c>
      <c r="K18" s="117"/>
      <c r="L18" s="118"/>
      <c r="M18" s="119"/>
      <c r="N18" s="117"/>
      <c r="O18" s="120"/>
      <c r="P18" s="10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/>
      <c r="B19" s="112"/>
      <c r="C19" s="122"/>
      <c r="D19" s="114"/>
      <c r="E19" s="338"/>
      <c r="F19" s="344"/>
      <c r="G19" s="344"/>
      <c r="H19" s="345"/>
      <c r="I19" s="339"/>
      <c r="J19" s="117"/>
      <c r="K19" s="117"/>
      <c r="L19" s="118"/>
      <c r="M19" s="119"/>
      <c r="N19" s="117"/>
      <c r="O19" s="120"/>
      <c r="P19" s="10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1"/>
      <c r="B20" s="123"/>
      <c r="C20" s="122"/>
      <c r="D20" s="124"/>
      <c r="E20" s="125"/>
      <c r="F20" s="341"/>
      <c r="G20" s="342"/>
      <c r="H20" s="343"/>
      <c r="I20" s="126"/>
      <c r="J20" s="127"/>
      <c r="K20" s="127"/>
      <c r="L20" s="128"/>
      <c r="M20" s="129"/>
      <c r="N20" s="130"/>
      <c r="O20" s="131"/>
      <c r="P20" s="10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32"/>
      <c r="B21" s="133"/>
      <c r="C21" s="134"/>
      <c r="D21" s="135"/>
      <c r="E21" s="136"/>
      <c r="F21" s="136"/>
      <c r="H21" s="136"/>
      <c r="I21" s="137"/>
      <c r="J21" s="138"/>
      <c r="K21" s="138"/>
      <c r="L21" s="139"/>
      <c r="M21" s="140"/>
      <c r="N21" s="141"/>
      <c r="O21" s="142"/>
      <c r="P21" s="143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32"/>
      <c r="B22" s="133"/>
      <c r="C22" s="134"/>
      <c r="D22" s="135"/>
      <c r="E22" s="136"/>
      <c r="F22" s="136"/>
      <c r="G22" s="132"/>
      <c r="H22" s="136"/>
      <c r="I22" s="137"/>
      <c r="J22" s="138"/>
      <c r="K22" s="138"/>
      <c r="L22" s="139"/>
      <c r="M22" s="140"/>
      <c r="N22" s="141"/>
      <c r="O22" s="142"/>
      <c r="P22" s="143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44" t="s">
        <v>629</v>
      </c>
      <c r="B23" s="145"/>
      <c r="C23" s="146"/>
      <c r="D23" s="147"/>
      <c r="E23" s="148"/>
      <c r="F23" s="148"/>
      <c r="G23" s="148"/>
      <c r="H23" s="148"/>
      <c r="I23" s="148"/>
      <c r="J23" s="149"/>
      <c r="K23" s="148"/>
      <c r="L23" s="150"/>
      <c r="M23" s="61"/>
      <c r="N23" s="149"/>
      <c r="O23" s="146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51" t="s">
        <v>630</v>
      </c>
      <c r="B24" s="144"/>
      <c r="C24" s="144"/>
      <c r="D24" s="144"/>
      <c r="E24" s="44"/>
      <c r="F24" s="152" t="s">
        <v>631</v>
      </c>
      <c r="G24" s="6"/>
      <c r="H24" s="6"/>
      <c r="I24" s="6"/>
      <c r="J24" s="153"/>
      <c r="K24" s="154"/>
      <c r="L24" s="154"/>
      <c r="M24" s="155"/>
      <c r="N24" s="1"/>
      <c r="O24" s="156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4" t="s">
        <v>632</v>
      </c>
      <c r="B25" s="144"/>
      <c r="C25" s="144"/>
      <c r="D25" s="144"/>
      <c r="E25" s="6"/>
      <c r="F25" s="152" t="s">
        <v>633</v>
      </c>
      <c r="G25" s="6"/>
      <c r="H25" s="6"/>
      <c r="I25" s="6"/>
      <c r="J25" s="153"/>
      <c r="K25" s="154"/>
      <c r="L25" s="154"/>
      <c r="M25" s="155"/>
      <c r="N25" s="1"/>
      <c r="O25" s="156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4"/>
      <c r="B26" s="144"/>
      <c r="C26" s="144"/>
      <c r="D26" s="144"/>
      <c r="E26" s="6"/>
      <c r="F26" s="6"/>
      <c r="G26" s="6"/>
      <c r="H26" s="6"/>
      <c r="I26" s="6"/>
      <c r="J26" s="157"/>
      <c r="K26" s="154"/>
      <c r="L26" s="154"/>
      <c r="M26" s="6"/>
      <c r="N26" s="158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9" t="s">
        <v>634</v>
      </c>
      <c r="C27" s="159"/>
      <c r="D27" s="159"/>
      <c r="E27" s="159"/>
      <c r="F27" s="160"/>
      <c r="G27" s="6"/>
      <c r="H27" s="6"/>
      <c r="I27" s="161"/>
      <c r="J27" s="162"/>
      <c r="K27" s="163"/>
      <c r="L27" s="162"/>
      <c r="M27" s="6"/>
      <c r="N27" s="1"/>
      <c r="O27" s="1"/>
      <c r="P27" s="1"/>
      <c r="R27" s="61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101" t="s">
        <v>16</v>
      </c>
      <c r="B28" s="164" t="s">
        <v>590</v>
      </c>
      <c r="C28" s="104"/>
      <c r="D28" s="103" t="s">
        <v>605</v>
      </c>
      <c r="E28" s="102" t="s">
        <v>606</v>
      </c>
      <c r="F28" s="102" t="s">
        <v>607</v>
      </c>
      <c r="G28" s="102" t="s">
        <v>635</v>
      </c>
      <c r="H28" s="102" t="s">
        <v>609</v>
      </c>
      <c r="I28" s="102" t="s">
        <v>610</v>
      </c>
      <c r="J28" s="102" t="s">
        <v>611</v>
      </c>
      <c r="K28" s="164" t="s">
        <v>636</v>
      </c>
      <c r="L28" s="165" t="s">
        <v>613</v>
      </c>
      <c r="M28" s="104" t="s">
        <v>614</v>
      </c>
      <c r="N28" s="102" t="s">
        <v>615</v>
      </c>
      <c r="O28" s="103" t="s">
        <v>616</v>
      </c>
      <c r="P28" s="1"/>
      <c r="Q28" s="1"/>
      <c r="R28" s="61"/>
      <c r="S28" s="61"/>
      <c r="T28" s="61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5" customHeight="1">
      <c r="A29" s="166">
        <v>1</v>
      </c>
      <c r="B29" s="167">
        <v>44397</v>
      </c>
      <c r="C29" s="168"/>
      <c r="D29" s="169" t="s">
        <v>329</v>
      </c>
      <c r="E29" s="111" t="s">
        <v>620</v>
      </c>
      <c r="F29" s="111" t="s">
        <v>866</v>
      </c>
      <c r="G29" s="111">
        <v>821</v>
      </c>
      <c r="H29" s="111"/>
      <c r="I29" s="327">
        <v>895</v>
      </c>
      <c r="J29" s="328" t="s">
        <v>621</v>
      </c>
      <c r="K29" s="329"/>
      <c r="L29" s="330"/>
      <c r="M29" s="331"/>
      <c r="N29" s="328"/>
      <c r="O29" s="332"/>
      <c r="P29" s="1"/>
      <c r="Q29" s="1"/>
      <c r="R29" s="6" t="s">
        <v>619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>
      <c r="A30" s="324">
        <v>2</v>
      </c>
      <c r="B30" s="310">
        <v>44399</v>
      </c>
      <c r="C30" s="319"/>
      <c r="D30" s="325" t="s">
        <v>540</v>
      </c>
      <c r="E30" s="311" t="s">
        <v>620</v>
      </c>
      <c r="F30" s="311">
        <v>2097</v>
      </c>
      <c r="G30" s="311">
        <v>2040</v>
      </c>
      <c r="H30" s="311">
        <v>2147.5</v>
      </c>
      <c r="I30" s="311" t="s">
        <v>868</v>
      </c>
      <c r="J30" s="106" t="s">
        <v>940</v>
      </c>
      <c r="K30" s="106">
        <f t="shared" ref="K30" si="0">H30-F30</f>
        <v>50.5</v>
      </c>
      <c r="L30" s="108">
        <f t="shared" ref="L30" si="1">(F30*-0.7)/100</f>
        <v>-14.678999999999998</v>
      </c>
      <c r="M30" s="109">
        <f t="shared" ref="M30" si="2">(K30+L30)/F30</f>
        <v>1.7082021936099187E-2</v>
      </c>
      <c r="N30" s="106" t="s">
        <v>618</v>
      </c>
      <c r="O30" s="110">
        <v>44410</v>
      </c>
      <c r="P30" s="1"/>
      <c r="Q30" s="1"/>
      <c r="R30" s="6" t="s">
        <v>619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>
      <c r="A31" s="324">
        <v>2</v>
      </c>
      <c r="B31" s="310">
        <v>44406</v>
      </c>
      <c r="C31" s="319"/>
      <c r="D31" s="325" t="s">
        <v>317</v>
      </c>
      <c r="E31" s="311" t="s">
        <v>620</v>
      </c>
      <c r="F31" s="311">
        <v>1147.5</v>
      </c>
      <c r="G31" s="311">
        <v>1115</v>
      </c>
      <c r="H31" s="311">
        <v>1182.5</v>
      </c>
      <c r="I31" s="311" t="s">
        <v>885</v>
      </c>
      <c r="J31" s="106" t="s">
        <v>870</v>
      </c>
      <c r="K31" s="106">
        <f t="shared" ref="K31" si="3">H31-F31</f>
        <v>35</v>
      </c>
      <c r="L31" s="108">
        <f t="shared" ref="L31" si="4">(F31*-0.7)/100</f>
        <v>-8.0325000000000006</v>
      </c>
      <c r="M31" s="109">
        <f t="shared" ref="M31" si="5">(K31+L31)/F31</f>
        <v>2.3501089324618737E-2</v>
      </c>
      <c r="N31" s="106" t="s">
        <v>618</v>
      </c>
      <c r="O31" s="110">
        <v>44410</v>
      </c>
      <c r="P31" s="1"/>
      <c r="Q31" s="1"/>
      <c r="R31" s="6" t="s">
        <v>624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166">
        <v>4</v>
      </c>
      <c r="B32" s="112">
        <v>44407</v>
      </c>
      <c r="C32" s="168"/>
      <c r="D32" s="169" t="s">
        <v>354</v>
      </c>
      <c r="E32" s="111" t="s">
        <v>620</v>
      </c>
      <c r="F32" s="111" t="s">
        <v>905</v>
      </c>
      <c r="G32" s="111">
        <v>179</v>
      </c>
      <c r="H32" s="111"/>
      <c r="I32" s="111" t="s">
        <v>906</v>
      </c>
      <c r="J32" s="117" t="s">
        <v>621</v>
      </c>
      <c r="K32" s="117"/>
      <c r="L32" s="118"/>
      <c r="M32" s="119"/>
      <c r="N32" s="117"/>
      <c r="O32" s="120"/>
      <c r="P32" s="1"/>
      <c r="Q32" s="1"/>
      <c r="R32" s="6" t="s">
        <v>619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12">
        <v>5</v>
      </c>
      <c r="B33" s="326">
        <v>44410</v>
      </c>
      <c r="C33" s="313"/>
      <c r="D33" s="314" t="s">
        <v>154</v>
      </c>
      <c r="E33" s="315" t="s">
        <v>620</v>
      </c>
      <c r="F33" s="315">
        <v>551</v>
      </c>
      <c r="G33" s="315">
        <v>534</v>
      </c>
      <c r="H33" s="315">
        <v>534.5</v>
      </c>
      <c r="I33" s="315">
        <v>580</v>
      </c>
      <c r="J33" s="316" t="s">
        <v>944</v>
      </c>
      <c r="K33" s="316">
        <f t="shared" ref="K33" si="6">H33-F33</f>
        <v>-16.5</v>
      </c>
      <c r="L33" s="317">
        <f>(F33*-0.07)/100</f>
        <v>-0.38569999999999999</v>
      </c>
      <c r="M33" s="318">
        <f t="shared" ref="M33" si="7">(K33+L33)/F33</f>
        <v>-3.0645553539019963E-2</v>
      </c>
      <c r="N33" s="316" t="s">
        <v>637</v>
      </c>
      <c r="O33" s="346">
        <v>44410</v>
      </c>
      <c r="P33" s="1"/>
      <c r="Q33" s="1"/>
      <c r="R33" s="6" t="s">
        <v>624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54">
        <v>6</v>
      </c>
      <c r="B34" s="355">
        <v>44410</v>
      </c>
      <c r="C34" s="356"/>
      <c r="D34" s="357" t="s">
        <v>197</v>
      </c>
      <c r="E34" s="358" t="s">
        <v>620</v>
      </c>
      <c r="F34" s="358" t="s">
        <v>945</v>
      </c>
      <c r="G34" s="358">
        <v>554</v>
      </c>
      <c r="H34" s="358"/>
      <c r="I34" s="358" t="s">
        <v>946</v>
      </c>
      <c r="J34" s="359" t="s">
        <v>621</v>
      </c>
      <c r="K34" s="359"/>
      <c r="L34" s="360"/>
      <c r="M34" s="361"/>
      <c r="N34" s="359"/>
      <c r="O34" s="362"/>
      <c r="P34" s="1"/>
      <c r="Q34" s="1"/>
      <c r="R34" s="6" t="s">
        <v>619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68">
        <v>7</v>
      </c>
      <c r="B35" s="355">
        <v>44410</v>
      </c>
      <c r="C35" s="369"/>
      <c r="D35" s="370" t="s">
        <v>949</v>
      </c>
      <c r="E35" s="371" t="s">
        <v>620</v>
      </c>
      <c r="F35" s="371" t="s">
        <v>947</v>
      </c>
      <c r="G35" s="371">
        <v>297</v>
      </c>
      <c r="H35" s="371"/>
      <c r="I35" s="371" t="s">
        <v>948</v>
      </c>
      <c r="J35" s="372" t="s">
        <v>621</v>
      </c>
      <c r="K35" s="372"/>
      <c r="L35" s="373"/>
      <c r="M35" s="374"/>
      <c r="N35" s="372"/>
      <c r="O35" s="375"/>
      <c r="P35" s="1"/>
      <c r="Q35" s="1"/>
      <c r="R35" s="6" t="s">
        <v>619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76"/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1"/>
      <c r="Q36" s="1"/>
      <c r="R36" s="6" t="s">
        <v>624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63"/>
      <c r="B37" s="167"/>
      <c r="C37" s="364"/>
      <c r="D37" s="365"/>
      <c r="E37" s="188"/>
      <c r="F37" s="188"/>
      <c r="G37" s="188"/>
      <c r="H37" s="188"/>
      <c r="I37" s="188"/>
      <c r="J37" s="185"/>
      <c r="K37" s="185"/>
      <c r="L37" s="366"/>
      <c r="M37" s="367"/>
      <c r="N37" s="185"/>
      <c r="O37" s="192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72"/>
      <c r="B39" s="133"/>
      <c r="C39" s="173"/>
      <c r="D39" s="174"/>
      <c r="E39" s="132"/>
      <c r="F39" s="132"/>
      <c r="G39" s="132"/>
      <c r="H39" s="132"/>
      <c r="I39" s="132"/>
      <c r="J39" s="175"/>
      <c r="K39" s="175"/>
      <c r="L39" s="176"/>
      <c r="M39" s="177"/>
      <c r="N39" s="138"/>
      <c r="O39" s="178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44.25" customHeight="1">
      <c r="A40" s="144" t="s">
        <v>629</v>
      </c>
      <c r="B40" s="173"/>
      <c r="C40" s="173"/>
      <c r="D40" s="1"/>
      <c r="E40" s="6"/>
      <c r="F40" s="6"/>
      <c r="G40" s="6"/>
      <c r="H40" s="6" t="s">
        <v>642</v>
      </c>
      <c r="I40" s="6"/>
      <c r="J40" s="6"/>
      <c r="K40" s="140"/>
      <c r="L40" s="177"/>
      <c r="M40" s="140"/>
      <c r="N40" s="141"/>
      <c r="O40" s="140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8" ht="12.75" customHeight="1">
      <c r="A41" s="151" t="s">
        <v>630</v>
      </c>
      <c r="B41" s="144"/>
      <c r="C41" s="144"/>
      <c r="D41" s="144"/>
      <c r="E41" s="44"/>
      <c r="F41" s="152" t="s">
        <v>631</v>
      </c>
      <c r="G41" s="61"/>
      <c r="H41" s="44"/>
      <c r="I41" s="61"/>
      <c r="J41" s="6"/>
      <c r="K41" s="179"/>
      <c r="L41" s="180"/>
      <c r="M41" s="6"/>
      <c r="N41" s="134"/>
      <c r="O41" s="181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4.25" customHeight="1">
      <c r="A42" s="151"/>
      <c r="B42" s="144"/>
      <c r="C42" s="144"/>
      <c r="D42" s="144"/>
      <c r="E42" s="6"/>
      <c r="F42" s="152" t="s">
        <v>633</v>
      </c>
      <c r="G42" s="61"/>
      <c r="H42" s="44"/>
      <c r="I42" s="61"/>
      <c r="J42" s="6"/>
      <c r="K42" s="179"/>
      <c r="L42" s="180"/>
      <c r="M42" s="6"/>
      <c r="N42" s="134"/>
      <c r="O42" s="181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4.25" customHeight="1">
      <c r="A43" s="144"/>
      <c r="B43" s="144"/>
      <c r="C43" s="144"/>
      <c r="D43" s="144"/>
      <c r="E43" s="6"/>
      <c r="F43" s="6"/>
      <c r="G43" s="6"/>
      <c r="H43" s="6"/>
      <c r="I43" s="6"/>
      <c r="J43" s="157"/>
      <c r="K43" s="154"/>
      <c r="L43" s="155"/>
      <c r="M43" s="6"/>
      <c r="N43" s="158"/>
      <c r="O43" s="1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2.75" customHeight="1">
      <c r="A44" s="182" t="s">
        <v>643</v>
      </c>
      <c r="B44" s="182"/>
      <c r="C44" s="182"/>
      <c r="D44" s="182"/>
      <c r="E44" s="6"/>
      <c r="F44" s="6"/>
      <c r="G44" s="6"/>
      <c r="H44" s="6"/>
      <c r="I44" s="6"/>
      <c r="J44" s="6"/>
      <c r="K44" s="6"/>
      <c r="L44" s="6"/>
      <c r="M44" s="6"/>
      <c r="N44" s="6"/>
      <c r="O44" s="2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38.25" customHeight="1">
      <c r="A45" s="102" t="s">
        <v>16</v>
      </c>
      <c r="B45" s="102" t="s">
        <v>590</v>
      </c>
      <c r="C45" s="102"/>
      <c r="D45" s="103" t="s">
        <v>605</v>
      </c>
      <c r="E45" s="102" t="s">
        <v>606</v>
      </c>
      <c r="F45" s="102" t="s">
        <v>607</v>
      </c>
      <c r="G45" s="102" t="s">
        <v>635</v>
      </c>
      <c r="H45" s="102" t="s">
        <v>609</v>
      </c>
      <c r="I45" s="102" t="s">
        <v>610</v>
      </c>
      <c r="J45" s="101" t="s">
        <v>611</v>
      </c>
      <c r="K45" s="183" t="s">
        <v>644</v>
      </c>
      <c r="L45" s="104" t="s">
        <v>613</v>
      </c>
      <c r="M45" s="183" t="s">
        <v>645</v>
      </c>
      <c r="N45" s="102" t="s">
        <v>646</v>
      </c>
      <c r="O45" s="101" t="s">
        <v>615</v>
      </c>
      <c r="P45" s="103" t="s">
        <v>616</v>
      </c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3.5" customHeight="1">
      <c r="A46" s="380">
        <v>1</v>
      </c>
      <c r="B46" s="381">
        <v>44405</v>
      </c>
      <c r="C46" s="382"/>
      <c r="D46" s="382" t="s">
        <v>879</v>
      </c>
      <c r="E46" s="380" t="s">
        <v>620</v>
      </c>
      <c r="F46" s="380">
        <v>1501</v>
      </c>
      <c r="G46" s="380">
        <v>1470</v>
      </c>
      <c r="H46" s="383">
        <v>1470</v>
      </c>
      <c r="I46" s="383" t="s">
        <v>880</v>
      </c>
      <c r="J46" s="384" t="s">
        <v>950</v>
      </c>
      <c r="K46" s="383">
        <f t="shared" ref="K46" si="8">H46-F46</f>
        <v>-31</v>
      </c>
      <c r="L46" s="385">
        <f t="shared" ref="L46" si="9">(H46*N46)*0.07%</f>
        <v>437.32500000000005</v>
      </c>
      <c r="M46" s="386">
        <f t="shared" ref="M46" si="10">(K46*N46)-L46</f>
        <v>-13612.325000000001</v>
      </c>
      <c r="N46" s="383">
        <v>425</v>
      </c>
      <c r="O46" s="387" t="s">
        <v>637</v>
      </c>
      <c r="P46" s="388">
        <v>44410</v>
      </c>
      <c r="Q46" s="184"/>
      <c r="R46" s="6" t="s">
        <v>624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3.5" customHeight="1">
      <c r="A47" s="188">
        <v>2</v>
      </c>
      <c r="B47" s="167">
        <v>44406</v>
      </c>
      <c r="C47" s="377"/>
      <c r="D47" s="377" t="s">
        <v>901</v>
      </c>
      <c r="E47" s="188" t="s">
        <v>620</v>
      </c>
      <c r="F47" s="188" t="s">
        <v>902</v>
      </c>
      <c r="G47" s="188">
        <v>2295</v>
      </c>
      <c r="H47" s="185"/>
      <c r="I47" s="185" t="s">
        <v>903</v>
      </c>
      <c r="J47" s="185" t="s">
        <v>621</v>
      </c>
      <c r="K47" s="378"/>
      <c r="L47" s="379"/>
      <c r="M47" s="190"/>
      <c r="N47" s="185"/>
      <c r="O47" s="191"/>
      <c r="P47" s="192"/>
      <c r="Q47" s="184"/>
      <c r="R47" s="6" t="s">
        <v>619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3.5" customHeight="1">
      <c r="A48" s="321">
        <v>3</v>
      </c>
      <c r="B48" s="310">
        <v>44407</v>
      </c>
      <c r="C48" s="322"/>
      <c r="D48" s="322" t="s">
        <v>909</v>
      </c>
      <c r="E48" s="311" t="s">
        <v>620</v>
      </c>
      <c r="F48" s="311">
        <v>433</v>
      </c>
      <c r="G48" s="311">
        <v>425</v>
      </c>
      <c r="H48" s="320">
        <v>438.5</v>
      </c>
      <c r="I48" s="323">
        <v>445</v>
      </c>
      <c r="J48" s="106" t="s">
        <v>639</v>
      </c>
      <c r="K48" s="334">
        <f t="shared" ref="K48" si="11">H48-F48</f>
        <v>5.5</v>
      </c>
      <c r="L48" s="335">
        <f t="shared" ref="L48" si="12">(H48*N48)*0.07%</f>
        <v>460.42500000000007</v>
      </c>
      <c r="M48" s="336">
        <f t="shared" ref="M48" si="13">(K48*N48)-L48</f>
        <v>7789.5749999999998</v>
      </c>
      <c r="N48" s="323">
        <v>1500</v>
      </c>
      <c r="O48" s="107" t="s">
        <v>618</v>
      </c>
      <c r="P48" s="337">
        <v>44410</v>
      </c>
      <c r="Q48" s="184"/>
      <c r="R48" s="6" t="s">
        <v>619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3.5" customHeight="1">
      <c r="A49" s="188">
        <v>4</v>
      </c>
      <c r="B49" s="112">
        <v>44407</v>
      </c>
      <c r="C49" s="189"/>
      <c r="D49" s="189" t="s">
        <v>910</v>
      </c>
      <c r="E49" s="111" t="s">
        <v>620</v>
      </c>
      <c r="F49" s="111" t="s">
        <v>911</v>
      </c>
      <c r="G49" s="111">
        <v>1595</v>
      </c>
      <c r="H49" s="117"/>
      <c r="I49" s="185" t="s">
        <v>912</v>
      </c>
      <c r="J49" s="185" t="s">
        <v>621</v>
      </c>
      <c r="K49" s="348"/>
      <c r="L49" s="186"/>
      <c r="M49" s="190"/>
      <c r="N49" s="185"/>
      <c r="O49" s="191"/>
      <c r="P49" s="192"/>
      <c r="Q49" s="184"/>
      <c r="R49" s="6" t="s">
        <v>624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3.5" customHeight="1">
      <c r="A50" s="188">
        <v>5</v>
      </c>
      <c r="B50" s="112">
        <v>44407</v>
      </c>
      <c r="C50" s="189"/>
      <c r="D50" s="189" t="s">
        <v>913</v>
      </c>
      <c r="E50" s="111" t="s">
        <v>620</v>
      </c>
      <c r="F50" s="111" t="s">
        <v>914</v>
      </c>
      <c r="G50" s="111">
        <v>836</v>
      </c>
      <c r="H50" s="117"/>
      <c r="I50" s="185">
        <v>870</v>
      </c>
      <c r="J50" s="185" t="s">
        <v>621</v>
      </c>
      <c r="K50" s="348"/>
      <c r="L50" s="186"/>
      <c r="M50" s="190"/>
      <c r="N50" s="185"/>
      <c r="O50" s="191"/>
      <c r="P50" s="192"/>
      <c r="Q50" s="184"/>
      <c r="R50" s="6" t="s">
        <v>624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3.5" customHeight="1">
      <c r="A51" s="188"/>
      <c r="B51" s="167"/>
      <c r="C51" s="189"/>
      <c r="D51" s="189"/>
      <c r="E51" s="111"/>
      <c r="F51" s="111"/>
      <c r="G51" s="111"/>
      <c r="H51" s="117"/>
      <c r="I51" s="185"/>
      <c r="J51" s="185"/>
      <c r="K51" s="353"/>
      <c r="L51" s="186"/>
      <c r="M51" s="190"/>
      <c r="N51" s="185"/>
      <c r="O51" s="191"/>
      <c r="P51" s="192"/>
      <c r="Q51" s="184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3.5" customHeight="1">
      <c r="A52" s="188"/>
      <c r="B52" s="167"/>
      <c r="C52" s="189"/>
      <c r="D52" s="189"/>
      <c r="E52" s="111"/>
      <c r="F52" s="111"/>
      <c r="G52" s="111"/>
      <c r="H52" s="117"/>
      <c r="I52" s="185"/>
      <c r="J52" s="185"/>
      <c r="K52" s="353"/>
      <c r="L52" s="186"/>
      <c r="M52" s="190"/>
      <c r="N52" s="185"/>
      <c r="O52" s="191"/>
      <c r="P52" s="192"/>
      <c r="Q52" s="184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3.5" customHeight="1">
      <c r="A53" s="188"/>
      <c r="B53" s="167"/>
      <c r="C53" s="189"/>
      <c r="D53" s="189"/>
      <c r="E53" s="111"/>
      <c r="F53" s="111"/>
      <c r="G53" s="111"/>
      <c r="H53" s="117"/>
      <c r="I53" s="185"/>
      <c r="J53" s="185"/>
      <c r="K53" s="348"/>
      <c r="L53" s="186"/>
      <c r="M53" s="190"/>
      <c r="N53" s="185"/>
      <c r="O53" s="191"/>
      <c r="P53" s="192"/>
      <c r="Q53" s="184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3.5" customHeight="1">
      <c r="A54" s="188"/>
      <c r="B54" s="167"/>
      <c r="C54" s="114"/>
      <c r="D54" s="189"/>
      <c r="E54" s="111"/>
      <c r="F54" s="111"/>
      <c r="G54" s="111"/>
      <c r="H54" s="111"/>
      <c r="I54" s="117"/>
      <c r="J54" s="185"/>
      <c r="K54" s="118"/>
      <c r="L54" s="186"/>
      <c r="M54" s="185"/>
      <c r="N54" s="185"/>
      <c r="O54" s="191"/>
      <c r="P54" s="193"/>
      <c r="Q54" s="184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3.5" customHeight="1">
      <c r="A55" s="404"/>
      <c r="B55" s="405"/>
      <c r="C55" s="114"/>
      <c r="D55" s="189"/>
      <c r="E55" s="111"/>
      <c r="F55" s="111"/>
      <c r="G55" s="111"/>
      <c r="H55" s="111"/>
      <c r="I55" s="117"/>
      <c r="J55" s="406"/>
      <c r="K55" s="186"/>
      <c r="L55" s="186"/>
      <c r="M55" s="406"/>
      <c r="N55" s="406"/>
      <c r="O55" s="402"/>
      <c r="P55" s="403"/>
      <c r="Q55" s="184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3.5" customHeight="1">
      <c r="A56" s="395"/>
      <c r="B56" s="395"/>
      <c r="C56" s="114"/>
      <c r="D56" s="189"/>
      <c r="E56" s="111"/>
      <c r="F56" s="111"/>
      <c r="G56" s="111"/>
      <c r="H56" s="111"/>
      <c r="I56" s="117"/>
      <c r="J56" s="395"/>
      <c r="K56" s="118"/>
      <c r="L56" s="186"/>
      <c r="M56" s="395"/>
      <c r="N56" s="395"/>
      <c r="O56" s="395"/>
      <c r="P56" s="395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3.5" customHeight="1">
      <c r="A57" s="132"/>
      <c r="B57" s="133"/>
      <c r="C57" s="173"/>
      <c r="D57" s="194"/>
      <c r="E57" s="195"/>
      <c r="F57" s="132"/>
      <c r="G57" s="132"/>
      <c r="H57" s="132"/>
      <c r="I57" s="175"/>
      <c r="J57" s="175"/>
      <c r="K57" s="175"/>
      <c r="L57" s="175"/>
      <c r="M57" s="175"/>
      <c r="N57" s="175"/>
      <c r="O57" s="175"/>
      <c r="P57" s="175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>
      <c r="A58" s="196"/>
      <c r="B58" s="133"/>
      <c r="C58" s="134"/>
      <c r="D58" s="197"/>
      <c r="E58" s="137"/>
      <c r="F58" s="137"/>
      <c r="G58" s="137"/>
      <c r="H58" s="137"/>
      <c r="I58" s="137"/>
      <c r="J58" s="6"/>
      <c r="K58" s="137"/>
      <c r="L58" s="137"/>
      <c r="M58" s="6"/>
      <c r="N58" s="1"/>
      <c r="O58" s="134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2.75" customHeight="1">
      <c r="A59" s="198" t="s">
        <v>648</v>
      </c>
      <c r="B59" s="198"/>
      <c r="C59" s="198"/>
      <c r="D59" s="198"/>
      <c r="E59" s="199"/>
      <c r="F59" s="137"/>
      <c r="G59" s="137"/>
      <c r="H59" s="137"/>
      <c r="I59" s="137"/>
      <c r="J59" s="1"/>
      <c r="K59" s="6"/>
      <c r="L59" s="6"/>
      <c r="M59" s="6"/>
      <c r="N59" s="1"/>
      <c r="O59" s="1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38.25" customHeight="1">
      <c r="A60" s="102" t="s">
        <v>16</v>
      </c>
      <c r="B60" s="102" t="s">
        <v>590</v>
      </c>
      <c r="C60" s="102"/>
      <c r="D60" s="103" t="s">
        <v>605</v>
      </c>
      <c r="E60" s="102" t="s">
        <v>606</v>
      </c>
      <c r="F60" s="102" t="s">
        <v>607</v>
      </c>
      <c r="G60" s="102" t="s">
        <v>635</v>
      </c>
      <c r="H60" s="102" t="s">
        <v>609</v>
      </c>
      <c r="I60" s="102" t="s">
        <v>610</v>
      </c>
      <c r="J60" s="101" t="s">
        <v>611</v>
      </c>
      <c r="K60" s="101" t="s">
        <v>649</v>
      </c>
      <c r="L60" s="104" t="s">
        <v>613</v>
      </c>
      <c r="M60" s="183" t="s">
        <v>645</v>
      </c>
      <c r="N60" s="102" t="s">
        <v>646</v>
      </c>
      <c r="O60" s="102" t="s">
        <v>615</v>
      </c>
      <c r="P60" s="103" t="s">
        <v>616</v>
      </c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111">
        <v>1</v>
      </c>
      <c r="B61" s="167">
        <v>44403</v>
      </c>
      <c r="C61" s="168"/>
      <c r="D61" s="114" t="s">
        <v>861</v>
      </c>
      <c r="E61" s="111" t="s">
        <v>620</v>
      </c>
      <c r="F61" s="111" t="s">
        <v>873</v>
      </c>
      <c r="G61" s="111">
        <v>0.75</v>
      </c>
      <c r="H61" s="111"/>
      <c r="I61" s="117" t="s">
        <v>874</v>
      </c>
      <c r="J61" s="185" t="s">
        <v>621</v>
      </c>
      <c r="K61" s="186"/>
      <c r="L61" s="186"/>
      <c r="M61" s="185"/>
      <c r="N61" s="185"/>
      <c r="O61" s="171"/>
      <c r="P61" s="120"/>
      <c r="Q61" s="184"/>
      <c r="R61" s="200" t="s">
        <v>619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4.25" customHeight="1">
      <c r="A62" s="121"/>
      <c r="B62" s="112"/>
      <c r="C62" s="168"/>
      <c r="D62" s="114"/>
      <c r="E62" s="111"/>
      <c r="F62" s="111"/>
      <c r="G62" s="111"/>
      <c r="H62" s="111"/>
      <c r="I62" s="117"/>
      <c r="J62" s="117"/>
      <c r="K62" s="117"/>
      <c r="L62" s="117"/>
      <c r="M62" s="187"/>
      <c r="N62" s="117"/>
      <c r="O62" s="171"/>
      <c r="P62" s="170"/>
      <c r="Q62" s="184"/>
      <c r="R62" s="200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4.25" customHeight="1">
      <c r="A63" s="1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4.25" customHeight="1">
      <c r="A65" s="195"/>
      <c r="B65" s="201"/>
      <c r="C65" s="201"/>
      <c r="D65" s="202"/>
      <c r="E65" s="195"/>
      <c r="F65" s="203"/>
      <c r="G65" s="195"/>
      <c r="H65" s="195"/>
      <c r="I65" s="195"/>
      <c r="J65" s="201"/>
      <c r="K65" s="204"/>
      <c r="L65" s="195"/>
      <c r="M65" s="195"/>
      <c r="N65" s="195"/>
      <c r="O65" s="205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>
      <c r="A66" s="100" t="s">
        <v>650</v>
      </c>
      <c r="B66" s="206"/>
      <c r="C66" s="206"/>
      <c r="D66" s="207"/>
      <c r="E66" s="160"/>
      <c r="F66" s="6"/>
      <c r="G66" s="6"/>
      <c r="H66" s="161"/>
      <c r="I66" s="208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38" ht="38.25" customHeight="1">
      <c r="A67" s="101" t="s">
        <v>16</v>
      </c>
      <c r="B67" s="102" t="s">
        <v>590</v>
      </c>
      <c r="C67" s="102"/>
      <c r="D67" s="103" t="s">
        <v>605</v>
      </c>
      <c r="E67" s="102" t="s">
        <v>606</v>
      </c>
      <c r="F67" s="102" t="s">
        <v>607</v>
      </c>
      <c r="G67" s="102" t="s">
        <v>608</v>
      </c>
      <c r="H67" s="102" t="s">
        <v>609</v>
      </c>
      <c r="I67" s="102" t="s">
        <v>610</v>
      </c>
      <c r="J67" s="101" t="s">
        <v>611</v>
      </c>
      <c r="K67" s="164" t="s">
        <v>636</v>
      </c>
      <c r="L67" s="165" t="s">
        <v>613</v>
      </c>
      <c r="M67" s="104" t="s">
        <v>614</v>
      </c>
      <c r="N67" s="102" t="s">
        <v>615</v>
      </c>
      <c r="O67" s="103" t="s">
        <v>616</v>
      </c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38" ht="14.25" customHeight="1">
      <c r="A68" s="111">
        <v>1</v>
      </c>
      <c r="B68" s="112">
        <v>44363</v>
      </c>
      <c r="C68" s="209"/>
      <c r="D68" s="114" t="s">
        <v>283</v>
      </c>
      <c r="E68" s="115" t="s">
        <v>620</v>
      </c>
      <c r="F68" s="111" t="s">
        <v>651</v>
      </c>
      <c r="G68" s="111">
        <v>2070</v>
      </c>
      <c r="H68" s="115"/>
      <c r="I68" s="116" t="s">
        <v>652</v>
      </c>
      <c r="J68" s="117" t="s">
        <v>621</v>
      </c>
      <c r="K68" s="117"/>
      <c r="L68" s="118"/>
      <c r="M68" s="119"/>
      <c r="N68" s="117"/>
      <c r="O68" s="170"/>
      <c r="P68" s="105"/>
      <c r="Q68" s="1"/>
      <c r="R68" s="1" t="s">
        <v>619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11"/>
      <c r="B69" s="112"/>
      <c r="C69" s="209"/>
      <c r="D69" s="114"/>
      <c r="E69" s="115"/>
      <c r="F69" s="111"/>
      <c r="G69" s="111"/>
      <c r="H69" s="115"/>
      <c r="I69" s="116"/>
      <c r="J69" s="117"/>
      <c r="K69" s="117"/>
      <c r="L69" s="118"/>
      <c r="M69" s="119"/>
      <c r="N69" s="117"/>
      <c r="O69" s="170"/>
      <c r="P69" s="105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210"/>
      <c r="B70" s="168"/>
      <c r="C70" s="211"/>
      <c r="D70" s="114"/>
      <c r="E70" s="212"/>
      <c r="F70" s="212"/>
      <c r="G70" s="212"/>
      <c r="H70" s="212"/>
      <c r="I70" s="212"/>
      <c r="J70" s="212"/>
      <c r="K70" s="213"/>
      <c r="L70" s="214"/>
      <c r="M70" s="212"/>
      <c r="N70" s="215"/>
      <c r="O70" s="216"/>
      <c r="P70" s="217"/>
      <c r="R70" s="6"/>
      <c r="S70" s="44"/>
      <c r="T70" s="1"/>
      <c r="U70" s="1"/>
      <c r="V70" s="1"/>
      <c r="W70" s="1"/>
      <c r="X70" s="1"/>
      <c r="Y70" s="1"/>
      <c r="Z70" s="1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2.75" customHeight="1">
      <c r="A71" s="144" t="s">
        <v>629</v>
      </c>
      <c r="B71" s="144"/>
      <c r="C71" s="144"/>
      <c r="D71" s="144"/>
      <c r="E71" s="44"/>
      <c r="F71" s="152" t="s">
        <v>631</v>
      </c>
      <c r="G71" s="61"/>
      <c r="H71" s="61"/>
      <c r="I71" s="61"/>
      <c r="J71" s="6"/>
      <c r="K71" s="179"/>
      <c r="L71" s="180"/>
      <c r="M71" s="6"/>
      <c r="N71" s="134"/>
      <c r="O71" s="218"/>
      <c r="P71" s="1"/>
      <c r="Q71" s="1"/>
      <c r="R71" s="6"/>
      <c r="S71" s="1"/>
      <c r="T71" s="1"/>
      <c r="U71" s="1"/>
      <c r="V71" s="1"/>
      <c r="W71" s="1"/>
      <c r="X71" s="1"/>
      <c r="Y71" s="1"/>
    </row>
    <row r="72" spans="1:38" ht="12.75" customHeight="1">
      <c r="A72" s="151" t="s">
        <v>630</v>
      </c>
      <c r="B72" s="144"/>
      <c r="C72" s="144"/>
      <c r="D72" s="144"/>
      <c r="E72" s="6"/>
      <c r="F72" s="152" t="s">
        <v>633</v>
      </c>
      <c r="G72" s="6"/>
      <c r="H72" s="6" t="s">
        <v>878</v>
      </c>
      <c r="I72" s="6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51"/>
      <c r="B73" s="144"/>
      <c r="C73" s="144"/>
      <c r="D73" s="144"/>
      <c r="E73" s="6"/>
      <c r="F73" s="152"/>
      <c r="G73" s="6"/>
      <c r="H73" s="6"/>
      <c r="I73" s="6"/>
      <c r="J73" s="1"/>
      <c r="K73" s="6"/>
      <c r="L73" s="6"/>
      <c r="M73" s="6"/>
      <c r="N73" s="1"/>
      <c r="O73" s="1"/>
      <c r="Q73" s="1"/>
      <c r="R73" s="61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"/>
      <c r="B74" s="159" t="s">
        <v>653</v>
      </c>
      <c r="C74" s="159"/>
      <c r="D74" s="159"/>
      <c r="E74" s="159"/>
      <c r="F74" s="160"/>
      <c r="G74" s="6"/>
      <c r="H74" s="6"/>
      <c r="I74" s="161"/>
      <c r="J74" s="162"/>
      <c r="K74" s="163"/>
      <c r="L74" s="162"/>
      <c r="M74" s="6"/>
      <c r="N74" s="1"/>
      <c r="O74" s="1"/>
      <c r="Q74" s="1"/>
      <c r="R74" s="61"/>
      <c r="S74" s="1"/>
      <c r="T74" s="1"/>
      <c r="U74" s="1"/>
      <c r="V74" s="1"/>
      <c r="W74" s="1"/>
      <c r="X74" s="1"/>
      <c r="Y74" s="1"/>
      <c r="Z74" s="1"/>
    </row>
    <row r="75" spans="1:38" ht="38.25" customHeight="1">
      <c r="A75" s="101" t="s">
        <v>16</v>
      </c>
      <c r="B75" s="102" t="s">
        <v>590</v>
      </c>
      <c r="C75" s="102"/>
      <c r="D75" s="103" t="s">
        <v>605</v>
      </c>
      <c r="E75" s="102" t="s">
        <v>606</v>
      </c>
      <c r="F75" s="102" t="s">
        <v>607</v>
      </c>
      <c r="G75" s="102" t="s">
        <v>635</v>
      </c>
      <c r="H75" s="102" t="s">
        <v>609</v>
      </c>
      <c r="I75" s="102" t="s">
        <v>610</v>
      </c>
      <c r="J75" s="219" t="s">
        <v>611</v>
      </c>
      <c r="K75" s="164" t="s">
        <v>636</v>
      </c>
      <c r="L75" s="183" t="s">
        <v>645</v>
      </c>
      <c r="M75" s="102" t="s">
        <v>646</v>
      </c>
      <c r="N75" s="165" t="s">
        <v>613</v>
      </c>
      <c r="O75" s="104" t="s">
        <v>614</v>
      </c>
      <c r="P75" s="102" t="s">
        <v>615</v>
      </c>
      <c r="Q75" s="103" t="s">
        <v>616</v>
      </c>
      <c r="R75" s="61"/>
      <c r="S75" s="1"/>
      <c r="T75" s="1"/>
      <c r="U75" s="1"/>
      <c r="V75" s="1"/>
      <c r="W75" s="1"/>
      <c r="X75" s="1"/>
      <c r="Y75" s="1"/>
      <c r="Z75" s="1"/>
    </row>
    <row r="76" spans="1:38" ht="14.25" customHeight="1">
      <c r="A76" s="121"/>
      <c r="B76" s="123"/>
      <c r="C76" s="220"/>
      <c r="D76" s="124"/>
      <c r="E76" s="125"/>
      <c r="F76" s="221"/>
      <c r="G76" s="121"/>
      <c r="H76" s="125"/>
      <c r="I76" s="126"/>
      <c r="J76" s="222"/>
      <c r="K76" s="222"/>
      <c r="L76" s="223"/>
      <c r="M76" s="111"/>
      <c r="N76" s="223"/>
      <c r="O76" s="224"/>
      <c r="P76" s="225"/>
      <c r="Q76" s="226"/>
      <c r="R76" s="177"/>
      <c r="S76" s="138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38" ht="14.25" customHeight="1">
      <c r="A77" s="121"/>
      <c r="B77" s="123"/>
      <c r="C77" s="220"/>
      <c r="D77" s="124"/>
      <c r="E77" s="125"/>
      <c r="F77" s="221"/>
      <c r="G77" s="121"/>
      <c r="H77" s="125"/>
      <c r="I77" s="126"/>
      <c r="J77" s="222"/>
      <c r="K77" s="222"/>
      <c r="L77" s="223"/>
      <c r="M77" s="111"/>
      <c r="N77" s="223"/>
      <c r="O77" s="224"/>
      <c r="P77" s="225"/>
      <c r="Q77" s="226"/>
      <c r="R77" s="177"/>
      <c r="S77" s="138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38" ht="14.25" customHeight="1">
      <c r="A78" s="121"/>
      <c r="B78" s="123"/>
      <c r="C78" s="220"/>
      <c r="D78" s="124"/>
      <c r="E78" s="125"/>
      <c r="F78" s="221"/>
      <c r="G78" s="121"/>
      <c r="H78" s="125"/>
      <c r="I78" s="126"/>
      <c r="J78" s="222"/>
      <c r="K78" s="222"/>
      <c r="L78" s="223"/>
      <c r="M78" s="111"/>
      <c r="N78" s="223"/>
      <c r="O78" s="224"/>
      <c r="P78" s="225"/>
      <c r="Q78" s="226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21"/>
      <c r="B79" s="123"/>
      <c r="C79" s="220"/>
      <c r="D79" s="124"/>
      <c r="E79" s="125"/>
      <c r="F79" s="222"/>
      <c r="G79" s="121"/>
      <c r="H79" s="125"/>
      <c r="I79" s="126"/>
      <c r="J79" s="222"/>
      <c r="K79" s="222"/>
      <c r="L79" s="223"/>
      <c r="M79" s="111"/>
      <c r="N79" s="223"/>
      <c r="O79" s="224"/>
      <c r="P79" s="225"/>
      <c r="Q79" s="226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21"/>
      <c r="B80" s="123"/>
      <c r="C80" s="220"/>
      <c r="D80" s="124"/>
      <c r="E80" s="125"/>
      <c r="F80" s="222"/>
      <c r="G80" s="121"/>
      <c r="H80" s="125"/>
      <c r="I80" s="126"/>
      <c r="J80" s="222"/>
      <c r="K80" s="222"/>
      <c r="L80" s="223"/>
      <c r="M80" s="111"/>
      <c r="N80" s="223"/>
      <c r="O80" s="224"/>
      <c r="P80" s="225"/>
      <c r="Q80" s="226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21"/>
      <c r="B81" s="123"/>
      <c r="C81" s="220"/>
      <c r="D81" s="124"/>
      <c r="E81" s="125"/>
      <c r="F81" s="221"/>
      <c r="G81" s="121"/>
      <c r="H81" s="125"/>
      <c r="I81" s="126"/>
      <c r="J81" s="222"/>
      <c r="K81" s="222"/>
      <c r="L81" s="223"/>
      <c r="M81" s="111"/>
      <c r="N81" s="223"/>
      <c r="O81" s="224"/>
      <c r="P81" s="225"/>
      <c r="Q81" s="226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21"/>
      <c r="B82" s="123"/>
      <c r="C82" s="220"/>
      <c r="D82" s="124"/>
      <c r="E82" s="125"/>
      <c r="F82" s="221"/>
      <c r="G82" s="121"/>
      <c r="H82" s="125"/>
      <c r="I82" s="126"/>
      <c r="J82" s="222"/>
      <c r="K82" s="222"/>
      <c r="L82" s="222"/>
      <c r="M82" s="222"/>
      <c r="N82" s="223"/>
      <c r="O82" s="227"/>
      <c r="P82" s="225"/>
      <c r="Q82" s="226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21"/>
      <c r="B83" s="123"/>
      <c r="C83" s="220"/>
      <c r="D83" s="124"/>
      <c r="E83" s="125"/>
      <c r="F83" s="222"/>
      <c r="G83" s="121"/>
      <c r="H83" s="125"/>
      <c r="I83" s="126"/>
      <c r="J83" s="222"/>
      <c r="K83" s="222"/>
      <c r="L83" s="223"/>
      <c r="M83" s="111"/>
      <c r="N83" s="223"/>
      <c r="O83" s="224"/>
      <c r="P83" s="225"/>
      <c r="Q83" s="226"/>
      <c r="R83" s="177"/>
      <c r="S83" s="138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21"/>
      <c r="B84" s="123"/>
      <c r="C84" s="220"/>
      <c r="D84" s="124"/>
      <c r="E84" s="125"/>
      <c r="F84" s="221"/>
      <c r="G84" s="121"/>
      <c r="H84" s="125"/>
      <c r="I84" s="126"/>
      <c r="J84" s="228"/>
      <c r="K84" s="228"/>
      <c r="L84" s="228"/>
      <c r="M84" s="228"/>
      <c r="N84" s="229"/>
      <c r="O84" s="224"/>
      <c r="P84" s="127"/>
      <c r="Q84" s="226"/>
      <c r="R84" s="177"/>
      <c r="S84" s="138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151"/>
      <c r="B85" s="144"/>
      <c r="C85" s="144"/>
      <c r="D85" s="144"/>
      <c r="E85" s="6"/>
      <c r="F85" s="152"/>
      <c r="G85" s="6"/>
      <c r="H85" s="6"/>
      <c r="I85" s="6"/>
      <c r="J85" s="1"/>
      <c r="K85" s="6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51"/>
      <c r="B86" s="144"/>
      <c r="C86" s="144"/>
      <c r="D86" s="144"/>
      <c r="E86" s="6"/>
      <c r="F86" s="152"/>
      <c r="G86" s="61"/>
      <c r="H86" s="44"/>
      <c r="I86" s="61"/>
      <c r="J86" s="6"/>
      <c r="K86" s="179"/>
      <c r="L86" s="180"/>
      <c r="M86" s="6"/>
      <c r="N86" s="134"/>
      <c r="O86" s="18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61"/>
      <c r="B87" s="133"/>
      <c r="C87" s="133"/>
      <c r="D87" s="44"/>
      <c r="E87" s="61"/>
      <c r="F87" s="61"/>
      <c r="G87" s="61"/>
      <c r="H87" s="44"/>
      <c r="I87" s="61"/>
      <c r="J87" s="6"/>
      <c r="K87" s="179"/>
      <c r="L87" s="180"/>
      <c r="M87" s="6"/>
      <c r="N87" s="134"/>
      <c r="O87" s="18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44"/>
      <c r="B88" s="230" t="s">
        <v>654</v>
      </c>
      <c r="C88" s="230"/>
      <c r="D88" s="230"/>
      <c r="E88" s="230"/>
      <c r="F88" s="6"/>
      <c r="G88" s="6"/>
      <c r="H88" s="162"/>
      <c r="I88" s="6"/>
      <c r="J88" s="162"/>
      <c r="K88" s="163"/>
      <c r="L88" s="6"/>
      <c r="M88" s="6"/>
      <c r="N88" s="1"/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38.25" customHeight="1">
      <c r="A89" s="101" t="s">
        <v>16</v>
      </c>
      <c r="B89" s="102" t="s">
        <v>590</v>
      </c>
      <c r="C89" s="102"/>
      <c r="D89" s="103" t="s">
        <v>605</v>
      </c>
      <c r="E89" s="102" t="s">
        <v>606</v>
      </c>
      <c r="F89" s="102" t="s">
        <v>607</v>
      </c>
      <c r="G89" s="102" t="s">
        <v>655</v>
      </c>
      <c r="H89" s="102" t="s">
        <v>656</v>
      </c>
      <c r="I89" s="102" t="s">
        <v>610</v>
      </c>
      <c r="J89" s="231" t="s">
        <v>611</v>
      </c>
      <c r="K89" s="102" t="s">
        <v>612</v>
      </c>
      <c r="L89" s="102" t="s">
        <v>657</v>
      </c>
      <c r="M89" s="102" t="s">
        <v>615</v>
      </c>
      <c r="N89" s="103" t="s">
        <v>616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232">
        <v>1</v>
      </c>
      <c r="B90" s="233">
        <v>41579</v>
      </c>
      <c r="C90" s="233"/>
      <c r="D90" s="234" t="s">
        <v>658</v>
      </c>
      <c r="E90" s="235" t="s">
        <v>659</v>
      </c>
      <c r="F90" s="236">
        <v>82</v>
      </c>
      <c r="G90" s="235" t="s">
        <v>660</v>
      </c>
      <c r="H90" s="235">
        <v>100</v>
      </c>
      <c r="I90" s="237">
        <v>100</v>
      </c>
      <c r="J90" s="238" t="s">
        <v>661</v>
      </c>
      <c r="K90" s="239">
        <f t="shared" ref="K90:K142" si="14">H90-F90</f>
        <v>18</v>
      </c>
      <c r="L90" s="240">
        <f t="shared" ref="L90:L142" si="15">K90/F90</f>
        <v>0.21951219512195122</v>
      </c>
      <c r="M90" s="235" t="s">
        <v>618</v>
      </c>
      <c r="N90" s="241">
        <v>42657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232">
        <v>2</v>
      </c>
      <c r="B91" s="233">
        <v>41794</v>
      </c>
      <c r="C91" s="233"/>
      <c r="D91" s="234" t="s">
        <v>662</v>
      </c>
      <c r="E91" s="235" t="s">
        <v>620</v>
      </c>
      <c r="F91" s="236">
        <v>257</v>
      </c>
      <c r="G91" s="235" t="s">
        <v>660</v>
      </c>
      <c r="H91" s="235">
        <v>300</v>
      </c>
      <c r="I91" s="237">
        <v>300</v>
      </c>
      <c r="J91" s="238" t="s">
        <v>661</v>
      </c>
      <c r="K91" s="239">
        <f t="shared" si="14"/>
        <v>43</v>
      </c>
      <c r="L91" s="240">
        <f t="shared" si="15"/>
        <v>0.16731517509727625</v>
      </c>
      <c r="M91" s="235" t="s">
        <v>618</v>
      </c>
      <c r="N91" s="241">
        <v>41822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232">
        <v>3</v>
      </c>
      <c r="B92" s="233">
        <v>41828</v>
      </c>
      <c r="C92" s="233"/>
      <c r="D92" s="234" t="s">
        <v>663</v>
      </c>
      <c r="E92" s="235" t="s">
        <v>620</v>
      </c>
      <c r="F92" s="236">
        <v>393</v>
      </c>
      <c r="G92" s="235" t="s">
        <v>660</v>
      </c>
      <c r="H92" s="235">
        <v>468</v>
      </c>
      <c r="I92" s="237">
        <v>468</v>
      </c>
      <c r="J92" s="238" t="s">
        <v>661</v>
      </c>
      <c r="K92" s="239">
        <f t="shared" si="14"/>
        <v>75</v>
      </c>
      <c r="L92" s="240">
        <f t="shared" si="15"/>
        <v>0.19083969465648856</v>
      </c>
      <c r="M92" s="235" t="s">
        <v>618</v>
      </c>
      <c r="N92" s="241">
        <v>41863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232">
        <v>4</v>
      </c>
      <c r="B93" s="233">
        <v>41857</v>
      </c>
      <c r="C93" s="233"/>
      <c r="D93" s="234" t="s">
        <v>664</v>
      </c>
      <c r="E93" s="235" t="s">
        <v>620</v>
      </c>
      <c r="F93" s="236">
        <v>205</v>
      </c>
      <c r="G93" s="235" t="s">
        <v>660</v>
      </c>
      <c r="H93" s="235">
        <v>275</v>
      </c>
      <c r="I93" s="237">
        <v>250</v>
      </c>
      <c r="J93" s="238" t="s">
        <v>661</v>
      </c>
      <c r="K93" s="239">
        <f t="shared" si="14"/>
        <v>70</v>
      </c>
      <c r="L93" s="240">
        <f t="shared" si="15"/>
        <v>0.34146341463414637</v>
      </c>
      <c r="M93" s="235" t="s">
        <v>618</v>
      </c>
      <c r="N93" s="241">
        <v>41962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232">
        <v>5</v>
      </c>
      <c r="B94" s="233">
        <v>41886</v>
      </c>
      <c r="C94" s="233"/>
      <c r="D94" s="234" t="s">
        <v>665</v>
      </c>
      <c r="E94" s="235" t="s">
        <v>620</v>
      </c>
      <c r="F94" s="236">
        <v>162</v>
      </c>
      <c r="G94" s="235" t="s">
        <v>660</v>
      </c>
      <c r="H94" s="235">
        <v>190</v>
      </c>
      <c r="I94" s="237">
        <v>190</v>
      </c>
      <c r="J94" s="238" t="s">
        <v>661</v>
      </c>
      <c r="K94" s="239">
        <f t="shared" si="14"/>
        <v>28</v>
      </c>
      <c r="L94" s="240">
        <f t="shared" si="15"/>
        <v>0.1728395061728395</v>
      </c>
      <c r="M94" s="235" t="s">
        <v>618</v>
      </c>
      <c r="N94" s="241">
        <v>42006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232">
        <v>6</v>
      </c>
      <c r="B95" s="233">
        <v>41886</v>
      </c>
      <c r="C95" s="233"/>
      <c r="D95" s="234" t="s">
        <v>666</v>
      </c>
      <c r="E95" s="235" t="s">
        <v>620</v>
      </c>
      <c r="F95" s="236">
        <v>75</v>
      </c>
      <c r="G95" s="235" t="s">
        <v>660</v>
      </c>
      <c r="H95" s="235">
        <v>91.5</v>
      </c>
      <c r="I95" s="237" t="s">
        <v>667</v>
      </c>
      <c r="J95" s="238" t="s">
        <v>668</v>
      </c>
      <c r="K95" s="239">
        <f t="shared" si="14"/>
        <v>16.5</v>
      </c>
      <c r="L95" s="240">
        <f t="shared" si="15"/>
        <v>0.22</v>
      </c>
      <c r="M95" s="235" t="s">
        <v>618</v>
      </c>
      <c r="N95" s="241">
        <v>41954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232">
        <v>7</v>
      </c>
      <c r="B96" s="233">
        <v>41913</v>
      </c>
      <c r="C96" s="233"/>
      <c r="D96" s="234" t="s">
        <v>669</v>
      </c>
      <c r="E96" s="235" t="s">
        <v>620</v>
      </c>
      <c r="F96" s="236">
        <v>850</v>
      </c>
      <c r="G96" s="235" t="s">
        <v>660</v>
      </c>
      <c r="H96" s="235">
        <v>982.5</v>
      </c>
      <c r="I96" s="237">
        <v>1050</v>
      </c>
      <c r="J96" s="238" t="s">
        <v>670</v>
      </c>
      <c r="K96" s="239">
        <f t="shared" si="14"/>
        <v>132.5</v>
      </c>
      <c r="L96" s="240">
        <f t="shared" si="15"/>
        <v>0.15588235294117647</v>
      </c>
      <c r="M96" s="235" t="s">
        <v>618</v>
      </c>
      <c r="N96" s="241">
        <v>42039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32">
        <v>8</v>
      </c>
      <c r="B97" s="233">
        <v>41913</v>
      </c>
      <c r="C97" s="233"/>
      <c r="D97" s="234" t="s">
        <v>671</v>
      </c>
      <c r="E97" s="235" t="s">
        <v>620</v>
      </c>
      <c r="F97" s="236">
        <v>475</v>
      </c>
      <c r="G97" s="235" t="s">
        <v>660</v>
      </c>
      <c r="H97" s="235">
        <v>515</v>
      </c>
      <c r="I97" s="237">
        <v>600</v>
      </c>
      <c r="J97" s="238" t="s">
        <v>672</v>
      </c>
      <c r="K97" s="239">
        <f t="shared" si="14"/>
        <v>40</v>
      </c>
      <c r="L97" s="240">
        <f t="shared" si="15"/>
        <v>8.4210526315789472E-2</v>
      </c>
      <c r="M97" s="235" t="s">
        <v>618</v>
      </c>
      <c r="N97" s="241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32">
        <v>9</v>
      </c>
      <c r="B98" s="233">
        <v>41913</v>
      </c>
      <c r="C98" s="233"/>
      <c r="D98" s="234" t="s">
        <v>673</v>
      </c>
      <c r="E98" s="235" t="s">
        <v>620</v>
      </c>
      <c r="F98" s="236">
        <v>86</v>
      </c>
      <c r="G98" s="235" t="s">
        <v>660</v>
      </c>
      <c r="H98" s="235">
        <v>99</v>
      </c>
      <c r="I98" s="237">
        <v>140</v>
      </c>
      <c r="J98" s="238" t="s">
        <v>674</v>
      </c>
      <c r="K98" s="239">
        <f t="shared" si="14"/>
        <v>13</v>
      </c>
      <c r="L98" s="240">
        <f t="shared" si="15"/>
        <v>0.15116279069767441</v>
      </c>
      <c r="M98" s="235" t="s">
        <v>618</v>
      </c>
      <c r="N98" s="241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32">
        <v>10</v>
      </c>
      <c r="B99" s="233">
        <v>41926</v>
      </c>
      <c r="C99" s="233"/>
      <c r="D99" s="234" t="s">
        <v>675</v>
      </c>
      <c r="E99" s="235" t="s">
        <v>620</v>
      </c>
      <c r="F99" s="236">
        <v>496.6</v>
      </c>
      <c r="G99" s="235" t="s">
        <v>660</v>
      </c>
      <c r="H99" s="235">
        <v>621</v>
      </c>
      <c r="I99" s="237">
        <v>580</v>
      </c>
      <c r="J99" s="238" t="s">
        <v>661</v>
      </c>
      <c r="K99" s="239">
        <f t="shared" si="14"/>
        <v>124.39999999999998</v>
      </c>
      <c r="L99" s="240">
        <f t="shared" si="15"/>
        <v>0.25050342327829234</v>
      </c>
      <c r="M99" s="235" t="s">
        <v>618</v>
      </c>
      <c r="N99" s="241">
        <v>42605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32">
        <v>11</v>
      </c>
      <c r="B100" s="233">
        <v>41926</v>
      </c>
      <c r="C100" s="233"/>
      <c r="D100" s="234" t="s">
        <v>676</v>
      </c>
      <c r="E100" s="235" t="s">
        <v>620</v>
      </c>
      <c r="F100" s="236">
        <v>2481.9</v>
      </c>
      <c r="G100" s="235" t="s">
        <v>660</v>
      </c>
      <c r="H100" s="235">
        <v>2840</v>
      </c>
      <c r="I100" s="237">
        <v>2870</v>
      </c>
      <c r="J100" s="238" t="s">
        <v>677</v>
      </c>
      <c r="K100" s="239">
        <f t="shared" si="14"/>
        <v>358.09999999999991</v>
      </c>
      <c r="L100" s="240">
        <f t="shared" si="15"/>
        <v>0.14428462065353154</v>
      </c>
      <c r="M100" s="235" t="s">
        <v>618</v>
      </c>
      <c r="N100" s="241">
        <v>42017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32">
        <v>12</v>
      </c>
      <c r="B101" s="233">
        <v>41928</v>
      </c>
      <c r="C101" s="233"/>
      <c r="D101" s="234" t="s">
        <v>678</v>
      </c>
      <c r="E101" s="235" t="s">
        <v>620</v>
      </c>
      <c r="F101" s="236">
        <v>84.5</v>
      </c>
      <c r="G101" s="235" t="s">
        <v>660</v>
      </c>
      <c r="H101" s="235">
        <v>93</v>
      </c>
      <c r="I101" s="237">
        <v>110</v>
      </c>
      <c r="J101" s="238" t="s">
        <v>679</v>
      </c>
      <c r="K101" s="239">
        <f t="shared" si="14"/>
        <v>8.5</v>
      </c>
      <c r="L101" s="240">
        <f t="shared" si="15"/>
        <v>0.10059171597633136</v>
      </c>
      <c r="M101" s="235" t="s">
        <v>618</v>
      </c>
      <c r="N101" s="241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32">
        <v>13</v>
      </c>
      <c r="B102" s="233">
        <v>41928</v>
      </c>
      <c r="C102" s="233"/>
      <c r="D102" s="234" t="s">
        <v>680</v>
      </c>
      <c r="E102" s="235" t="s">
        <v>620</v>
      </c>
      <c r="F102" s="236">
        <v>401</v>
      </c>
      <c r="G102" s="235" t="s">
        <v>660</v>
      </c>
      <c r="H102" s="235">
        <v>428</v>
      </c>
      <c r="I102" s="237">
        <v>450</v>
      </c>
      <c r="J102" s="238" t="s">
        <v>681</v>
      </c>
      <c r="K102" s="239">
        <f t="shared" si="14"/>
        <v>27</v>
      </c>
      <c r="L102" s="240">
        <f t="shared" si="15"/>
        <v>6.7331670822942641E-2</v>
      </c>
      <c r="M102" s="235" t="s">
        <v>618</v>
      </c>
      <c r="N102" s="241">
        <v>42020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32">
        <v>14</v>
      </c>
      <c r="B103" s="233">
        <v>41928</v>
      </c>
      <c r="C103" s="233"/>
      <c r="D103" s="234" t="s">
        <v>682</v>
      </c>
      <c r="E103" s="235" t="s">
        <v>620</v>
      </c>
      <c r="F103" s="236">
        <v>101</v>
      </c>
      <c r="G103" s="235" t="s">
        <v>660</v>
      </c>
      <c r="H103" s="235">
        <v>112</v>
      </c>
      <c r="I103" s="237">
        <v>120</v>
      </c>
      <c r="J103" s="238" t="s">
        <v>683</v>
      </c>
      <c r="K103" s="239">
        <f t="shared" si="14"/>
        <v>11</v>
      </c>
      <c r="L103" s="240">
        <f t="shared" si="15"/>
        <v>0.10891089108910891</v>
      </c>
      <c r="M103" s="235" t="s">
        <v>618</v>
      </c>
      <c r="N103" s="241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32">
        <v>15</v>
      </c>
      <c r="B104" s="233">
        <v>41954</v>
      </c>
      <c r="C104" s="233"/>
      <c r="D104" s="234" t="s">
        <v>684</v>
      </c>
      <c r="E104" s="235" t="s">
        <v>620</v>
      </c>
      <c r="F104" s="236">
        <v>59</v>
      </c>
      <c r="G104" s="235" t="s">
        <v>660</v>
      </c>
      <c r="H104" s="235">
        <v>76</v>
      </c>
      <c r="I104" s="237">
        <v>76</v>
      </c>
      <c r="J104" s="238" t="s">
        <v>661</v>
      </c>
      <c r="K104" s="239">
        <f t="shared" si="14"/>
        <v>17</v>
      </c>
      <c r="L104" s="240">
        <f t="shared" si="15"/>
        <v>0.28813559322033899</v>
      </c>
      <c r="M104" s="235" t="s">
        <v>618</v>
      </c>
      <c r="N104" s="241">
        <v>43032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32">
        <v>16</v>
      </c>
      <c r="B105" s="233">
        <v>41954</v>
      </c>
      <c r="C105" s="233"/>
      <c r="D105" s="234" t="s">
        <v>673</v>
      </c>
      <c r="E105" s="235" t="s">
        <v>620</v>
      </c>
      <c r="F105" s="236">
        <v>99</v>
      </c>
      <c r="G105" s="235" t="s">
        <v>660</v>
      </c>
      <c r="H105" s="235">
        <v>120</v>
      </c>
      <c r="I105" s="237">
        <v>120</v>
      </c>
      <c r="J105" s="238" t="s">
        <v>638</v>
      </c>
      <c r="K105" s="239">
        <f t="shared" si="14"/>
        <v>21</v>
      </c>
      <c r="L105" s="240">
        <f t="shared" si="15"/>
        <v>0.21212121212121213</v>
      </c>
      <c r="M105" s="235" t="s">
        <v>618</v>
      </c>
      <c r="N105" s="241">
        <v>41960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32">
        <v>17</v>
      </c>
      <c r="B106" s="233">
        <v>41956</v>
      </c>
      <c r="C106" s="233"/>
      <c r="D106" s="234" t="s">
        <v>685</v>
      </c>
      <c r="E106" s="235" t="s">
        <v>620</v>
      </c>
      <c r="F106" s="236">
        <v>22</v>
      </c>
      <c r="G106" s="235" t="s">
        <v>660</v>
      </c>
      <c r="H106" s="235">
        <v>33.549999999999997</v>
      </c>
      <c r="I106" s="237">
        <v>32</v>
      </c>
      <c r="J106" s="238" t="s">
        <v>686</v>
      </c>
      <c r="K106" s="239">
        <f t="shared" si="14"/>
        <v>11.549999999999997</v>
      </c>
      <c r="L106" s="240">
        <f t="shared" si="15"/>
        <v>0.52499999999999991</v>
      </c>
      <c r="M106" s="235" t="s">
        <v>618</v>
      </c>
      <c r="N106" s="241">
        <v>42188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32">
        <v>18</v>
      </c>
      <c r="B107" s="233">
        <v>41976</v>
      </c>
      <c r="C107" s="233"/>
      <c r="D107" s="234" t="s">
        <v>687</v>
      </c>
      <c r="E107" s="235" t="s">
        <v>620</v>
      </c>
      <c r="F107" s="236">
        <v>440</v>
      </c>
      <c r="G107" s="235" t="s">
        <v>660</v>
      </c>
      <c r="H107" s="235">
        <v>520</v>
      </c>
      <c r="I107" s="237">
        <v>520</v>
      </c>
      <c r="J107" s="238" t="s">
        <v>688</v>
      </c>
      <c r="K107" s="239">
        <f t="shared" si="14"/>
        <v>80</v>
      </c>
      <c r="L107" s="240">
        <f t="shared" si="15"/>
        <v>0.18181818181818182</v>
      </c>
      <c r="M107" s="235" t="s">
        <v>618</v>
      </c>
      <c r="N107" s="241">
        <v>42208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32">
        <v>19</v>
      </c>
      <c r="B108" s="233">
        <v>41976</v>
      </c>
      <c r="C108" s="233"/>
      <c r="D108" s="234" t="s">
        <v>689</v>
      </c>
      <c r="E108" s="235" t="s">
        <v>620</v>
      </c>
      <c r="F108" s="236">
        <v>360</v>
      </c>
      <c r="G108" s="235" t="s">
        <v>660</v>
      </c>
      <c r="H108" s="235">
        <v>427</v>
      </c>
      <c r="I108" s="237">
        <v>425</v>
      </c>
      <c r="J108" s="238" t="s">
        <v>690</v>
      </c>
      <c r="K108" s="239">
        <f t="shared" si="14"/>
        <v>67</v>
      </c>
      <c r="L108" s="240">
        <f t="shared" si="15"/>
        <v>0.18611111111111112</v>
      </c>
      <c r="M108" s="235" t="s">
        <v>618</v>
      </c>
      <c r="N108" s="241">
        <v>42058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32">
        <v>20</v>
      </c>
      <c r="B109" s="233">
        <v>42012</v>
      </c>
      <c r="C109" s="233"/>
      <c r="D109" s="234" t="s">
        <v>691</v>
      </c>
      <c r="E109" s="235" t="s">
        <v>620</v>
      </c>
      <c r="F109" s="236">
        <v>360</v>
      </c>
      <c r="G109" s="235" t="s">
        <v>660</v>
      </c>
      <c r="H109" s="235">
        <v>455</v>
      </c>
      <c r="I109" s="237">
        <v>420</v>
      </c>
      <c r="J109" s="238" t="s">
        <v>692</v>
      </c>
      <c r="K109" s="239">
        <f t="shared" si="14"/>
        <v>95</v>
      </c>
      <c r="L109" s="240">
        <f t="shared" si="15"/>
        <v>0.2638888888888889</v>
      </c>
      <c r="M109" s="235" t="s">
        <v>618</v>
      </c>
      <c r="N109" s="241">
        <v>42024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32">
        <v>21</v>
      </c>
      <c r="B110" s="233">
        <v>42012</v>
      </c>
      <c r="C110" s="233"/>
      <c r="D110" s="234" t="s">
        <v>693</v>
      </c>
      <c r="E110" s="235" t="s">
        <v>620</v>
      </c>
      <c r="F110" s="236">
        <v>130</v>
      </c>
      <c r="G110" s="235"/>
      <c r="H110" s="235">
        <v>175.5</v>
      </c>
      <c r="I110" s="237">
        <v>165</v>
      </c>
      <c r="J110" s="238" t="s">
        <v>694</v>
      </c>
      <c r="K110" s="239">
        <f t="shared" si="14"/>
        <v>45.5</v>
      </c>
      <c r="L110" s="240">
        <f t="shared" si="15"/>
        <v>0.35</v>
      </c>
      <c r="M110" s="235" t="s">
        <v>618</v>
      </c>
      <c r="N110" s="241">
        <v>43088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32">
        <v>22</v>
      </c>
      <c r="B111" s="233">
        <v>42040</v>
      </c>
      <c r="C111" s="233"/>
      <c r="D111" s="234" t="s">
        <v>392</v>
      </c>
      <c r="E111" s="235" t="s">
        <v>659</v>
      </c>
      <c r="F111" s="236">
        <v>98</v>
      </c>
      <c r="G111" s="235"/>
      <c r="H111" s="235">
        <v>120</v>
      </c>
      <c r="I111" s="237">
        <v>120</v>
      </c>
      <c r="J111" s="238" t="s">
        <v>661</v>
      </c>
      <c r="K111" s="239">
        <f t="shared" si="14"/>
        <v>22</v>
      </c>
      <c r="L111" s="240">
        <f t="shared" si="15"/>
        <v>0.22448979591836735</v>
      </c>
      <c r="M111" s="235" t="s">
        <v>618</v>
      </c>
      <c r="N111" s="241">
        <v>42753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32">
        <v>23</v>
      </c>
      <c r="B112" s="233">
        <v>42040</v>
      </c>
      <c r="C112" s="233"/>
      <c r="D112" s="234" t="s">
        <v>695</v>
      </c>
      <c r="E112" s="235" t="s">
        <v>659</v>
      </c>
      <c r="F112" s="236">
        <v>196</v>
      </c>
      <c r="G112" s="235"/>
      <c r="H112" s="235">
        <v>262</v>
      </c>
      <c r="I112" s="237">
        <v>255</v>
      </c>
      <c r="J112" s="238" t="s">
        <v>661</v>
      </c>
      <c r="K112" s="239">
        <f t="shared" si="14"/>
        <v>66</v>
      </c>
      <c r="L112" s="240">
        <f t="shared" si="15"/>
        <v>0.33673469387755101</v>
      </c>
      <c r="M112" s="235" t="s">
        <v>618</v>
      </c>
      <c r="N112" s="241">
        <v>42599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42">
        <v>24</v>
      </c>
      <c r="B113" s="243">
        <v>42067</v>
      </c>
      <c r="C113" s="243"/>
      <c r="D113" s="244" t="s">
        <v>391</v>
      </c>
      <c r="E113" s="245" t="s">
        <v>659</v>
      </c>
      <c r="F113" s="246">
        <v>235</v>
      </c>
      <c r="G113" s="246"/>
      <c r="H113" s="247">
        <v>77</v>
      </c>
      <c r="I113" s="247" t="s">
        <v>696</v>
      </c>
      <c r="J113" s="248" t="s">
        <v>697</v>
      </c>
      <c r="K113" s="249">
        <f t="shared" si="14"/>
        <v>-158</v>
      </c>
      <c r="L113" s="250">
        <f t="shared" si="15"/>
        <v>-0.67234042553191486</v>
      </c>
      <c r="M113" s="246" t="s">
        <v>637</v>
      </c>
      <c r="N113" s="243">
        <v>43522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32">
        <v>25</v>
      </c>
      <c r="B114" s="233">
        <v>42067</v>
      </c>
      <c r="C114" s="233"/>
      <c r="D114" s="234" t="s">
        <v>698</v>
      </c>
      <c r="E114" s="235" t="s">
        <v>659</v>
      </c>
      <c r="F114" s="236">
        <v>185</v>
      </c>
      <c r="G114" s="235"/>
      <c r="H114" s="235">
        <v>224</v>
      </c>
      <c r="I114" s="237" t="s">
        <v>699</v>
      </c>
      <c r="J114" s="238" t="s">
        <v>661</v>
      </c>
      <c r="K114" s="239">
        <f t="shared" si="14"/>
        <v>39</v>
      </c>
      <c r="L114" s="240">
        <f t="shared" si="15"/>
        <v>0.21081081081081082</v>
      </c>
      <c r="M114" s="235" t="s">
        <v>618</v>
      </c>
      <c r="N114" s="241">
        <v>42647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42">
        <v>26</v>
      </c>
      <c r="B115" s="243">
        <v>42090</v>
      </c>
      <c r="C115" s="243"/>
      <c r="D115" s="251" t="s">
        <v>700</v>
      </c>
      <c r="E115" s="246" t="s">
        <v>659</v>
      </c>
      <c r="F115" s="246">
        <v>49.5</v>
      </c>
      <c r="G115" s="247"/>
      <c r="H115" s="247">
        <v>15.85</v>
      </c>
      <c r="I115" s="247">
        <v>67</v>
      </c>
      <c r="J115" s="248" t="s">
        <v>701</v>
      </c>
      <c r="K115" s="247">
        <f t="shared" si="14"/>
        <v>-33.65</v>
      </c>
      <c r="L115" s="252">
        <f t="shared" si="15"/>
        <v>-0.67979797979797973</v>
      </c>
      <c r="M115" s="246" t="s">
        <v>637</v>
      </c>
      <c r="N115" s="253">
        <v>43627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32">
        <v>27</v>
      </c>
      <c r="B116" s="233">
        <v>42093</v>
      </c>
      <c r="C116" s="233"/>
      <c r="D116" s="234" t="s">
        <v>702</v>
      </c>
      <c r="E116" s="235" t="s">
        <v>659</v>
      </c>
      <c r="F116" s="236">
        <v>183.5</v>
      </c>
      <c r="G116" s="235"/>
      <c r="H116" s="235">
        <v>219</v>
      </c>
      <c r="I116" s="237">
        <v>218</v>
      </c>
      <c r="J116" s="238" t="s">
        <v>703</v>
      </c>
      <c r="K116" s="239">
        <f t="shared" si="14"/>
        <v>35.5</v>
      </c>
      <c r="L116" s="240">
        <f t="shared" si="15"/>
        <v>0.19346049046321526</v>
      </c>
      <c r="M116" s="235" t="s">
        <v>618</v>
      </c>
      <c r="N116" s="241">
        <v>42103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32">
        <v>28</v>
      </c>
      <c r="B117" s="233">
        <v>42114</v>
      </c>
      <c r="C117" s="233"/>
      <c r="D117" s="234" t="s">
        <v>704</v>
      </c>
      <c r="E117" s="235" t="s">
        <v>659</v>
      </c>
      <c r="F117" s="236">
        <f>(227+237)/2</f>
        <v>232</v>
      </c>
      <c r="G117" s="235"/>
      <c r="H117" s="235">
        <v>298</v>
      </c>
      <c r="I117" s="237">
        <v>298</v>
      </c>
      <c r="J117" s="238" t="s">
        <v>661</v>
      </c>
      <c r="K117" s="239">
        <f t="shared" si="14"/>
        <v>66</v>
      </c>
      <c r="L117" s="240">
        <f t="shared" si="15"/>
        <v>0.28448275862068967</v>
      </c>
      <c r="M117" s="235" t="s">
        <v>618</v>
      </c>
      <c r="N117" s="241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32">
        <v>29</v>
      </c>
      <c r="B118" s="233">
        <v>42128</v>
      </c>
      <c r="C118" s="233"/>
      <c r="D118" s="234" t="s">
        <v>705</v>
      </c>
      <c r="E118" s="235" t="s">
        <v>620</v>
      </c>
      <c r="F118" s="236">
        <v>385</v>
      </c>
      <c r="G118" s="235"/>
      <c r="H118" s="235">
        <f>212.5+331</f>
        <v>543.5</v>
      </c>
      <c r="I118" s="237">
        <v>510</v>
      </c>
      <c r="J118" s="238" t="s">
        <v>706</v>
      </c>
      <c r="K118" s="239">
        <f t="shared" si="14"/>
        <v>158.5</v>
      </c>
      <c r="L118" s="240">
        <f t="shared" si="15"/>
        <v>0.41168831168831171</v>
      </c>
      <c r="M118" s="235" t="s">
        <v>618</v>
      </c>
      <c r="N118" s="241">
        <v>42235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32">
        <v>30</v>
      </c>
      <c r="B119" s="233">
        <v>42128</v>
      </c>
      <c r="C119" s="233"/>
      <c r="D119" s="234" t="s">
        <v>707</v>
      </c>
      <c r="E119" s="235" t="s">
        <v>620</v>
      </c>
      <c r="F119" s="236">
        <v>115.5</v>
      </c>
      <c r="G119" s="235"/>
      <c r="H119" s="235">
        <v>146</v>
      </c>
      <c r="I119" s="237">
        <v>142</v>
      </c>
      <c r="J119" s="238" t="s">
        <v>708</v>
      </c>
      <c r="K119" s="239">
        <f t="shared" si="14"/>
        <v>30.5</v>
      </c>
      <c r="L119" s="240">
        <f t="shared" si="15"/>
        <v>0.26406926406926406</v>
      </c>
      <c r="M119" s="235" t="s">
        <v>618</v>
      </c>
      <c r="N119" s="241">
        <v>42202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32">
        <v>31</v>
      </c>
      <c r="B120" s="233">
        <v>42151</v>
      </c>
      <c r="C120" s="233"/>
      <c r="D120" s="234" t="s">
        <v>709</v>
      </c>
      <c r="E120" s="235" t="s">
        <v>620</v>
      </c>
      <c r="F120" s="236">
        <v>237.5</v>
      </c>
      <c r="G120" s="235"/>
      <c r="H120" s="235">
        <v>279.5</v>
      </c>
      <c r="I120" s="237">
        <v>278</v>
      </c>
      <c r="J120" s="238" t="s">
        <v>661</v>
      </c>
      <c r="K120" s="239">
        <f t="shared" si="14"/>
        <v>42</v>
      </c>
      <c r="L120" s="240">
        <f t="shared" si="15"/>
        <v>0.17684210526315788</v>
      </c>
      <c r="M120" s="235" t="s">
        <v>618</v>
      </c>
      <c r="N120" s="241">
        <v>42222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32">
        <v>32</v>
      </c>
      <c r="B121" s="233">
        <v>42174</v>
      </c>
      <c r="C121" s="233"/>
      <c r="D121" s="234" t="s">
        <v>680</v>
      </c>
      <c r="E121" s="235" t="s">
        <v>659</v>
      </c>
      <c r="F121" s="236">
        <v>340</v>
      </c>
      <c r="G121" s="235"/>
      <c r="H121" s="235">
        <v>448</v>
      </c>
      <c r="I121" s="237">
        <v>448</v>
      </c>
      <c r="J121" s="238" t="s">
        <v>661</v>
      </c>
      <c r="K121" s="239">
        <f t="shared" si="14"/>
        <v>108</v>
      </c>
      <c r="L121" s="240">
        <f t="shared" si="15"/>
        <v>0.31764705882352939</v>
      </c>
      <c r="M121" s="235" t="s">
        <v>618</v>
      </c>
      <c r="N121" s="241">
        <v>43018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32">
        <v>33</v>
      </c>
      <c r="B122" s="233">
        <v>42191</v>
      </c>
      <c r="C122" s="233"/>
      <c r="D122" s="234" t="s">
        <v>710</v>
      </c>
      <c r="E122" s="235" t="s">
        <v>659</v>
      </c>
      <c r="F122" s="236">
        <v>390</v>
      </c>
      <c r="G122" s="235"/>
      <c r="H122" s="235">
        <v>460</v>
      </c>
      <c r="I122" s="237">
        <v>460</v>
      </c>
      <c r="J122" s="238" t="s">
        <v>661</v>
      </c>
      <c r="K122" s="239">
        <f t="shared" si="14"/>
        <v>70</v>
      </c>
      <c r="L122" s="240">
        <f t="shared" si="15"/>
        <v>0.17948717948717949</v>
      </c>
      <c r="M122" s="235" t="s">
        <v>618</v>
      </c>
      <c r="N122" s="241">
        <v>42478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42">
        <v>34</v>
      </c>
      <c r="B123" s="243">
        <v>42195</v>
      </c>
      <c r="C123" s="243"/>
      <c r="D123" s="244" t="s">
        <v>711</v>
      </c>
      <c r="E123" s="245" t="s">
        <v>659</v>
      </c>
      <c r="F123" s="246">
        <v>122.5</v>
      </c>
      <c r="G123" s="246"/>
      <c r="H123" s="247">
        <v>61</v>
      </c>
      <c r="I123" s="247">
        <v>172</v>
      </c>
      <c r="J123" s="248" t="s">
        <v>712</v>
      </c>
      <c r="K123" s="249">
        <f t="shared" si="14"/>
        <v>-61.5</v>
      </c>
      <c r="L123" s="250">
        <f t="shared" si="15"/>
        <v>-0.50204081632653064</v>
      </c>
      <c r="M123" s="246" t="s">
        <v>637</v>
      </c>
      <c r="N123" s="243">
        <v>43333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32">
        <v>35</v>
      </c>
      <c r="B124" s="233">
        <v>42219</v>
      </c>
      <c r="C124" s="233"/>
      <c r="D124" s="234" t="s">
        <v>713</v>
      </c>
      <c r="E124" s="235" t="s">
        <v>659</v>
      </c>
      <c r="F124" s="236">
        <v>297.5</v>
      </c>
      <c r="G124" s="235"/>
      <c r="H124" s="235">
        <v>350</v>
      </c>
      <c r="I124" s="237">
        <v>360</v>
      </c>
      <c r="J124" s="238" t="s">
        <v>714</v>
      </c>
      <c r="K124" s="239">
        <f t="shared" si="14"/>
        <v>52.5</v>
      </c>
      <c r="L124" s="240">
        <f t="shared" si="15"/>
        <v>0.17647058823529413</v>
      </c>
      <c r="M124" s="235" t="s">
        <v>618</v>
      </c>
      <c r="N124" s="241">
        <v>42232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32">
        <v>36</v>
      </c>
      <c r="B125" s="233">
        <v>42219</v>
      </c>
      <c r="C125" s="233"/>
      <c r="D125" s="234" t="s">
        <v>715</v>
      </c>
      <c r="E125" s="235" t="s">
        <v>659</v>
      </c>
      <c r="F125" s="236">
        <v>115.5</v>
      </c>
      <c r="G125" s="235"/>
      <c r="H125" s="235">
        <v>149</v>
      </c>
      <c r="I125" s="237">
        <v>140</v>
      </c>
      <c r="J125" s="238" t="s">
        <v>716</v>
      </c>
      <c r="K125" s="239">
        <f t="shared" si="14"/>
        <v>33.5</v>
      </c>
      <c r="L125" s="240">
        <f t="shared" si="15"/>
        <v>0.29004329004329005</v>
      </c>
      <c r="M125" s="235" t="s">
        <v>618</v>
      </c>
      <c r="N125" s="241">
        <v>42740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32">
        <v>37</v>
      </c>
      <c r="B126" s="233">
        <v>42251</v>
      </c>
      <c r="C126" s="233"/>
      <c r="D126" s="234" t="s">
        <v>709</v>
      </c>
      <c r="E126" s="235" t="s">
        <v>659</v>
      </c>
      <c r="F126" s="236">
        <v>226</v>
      </c>
      <c r="G126" s="235"/>
      <c r="H126" s="235">
        <v>292</v>
      </c>
      <c r="I126" s="237">
        <v>292</v>
      </c>
      <c r="J126" s="238" t="s">
        <v>717</v>
      </c>
      <c r="K126" s="239">
        <f t="shared" si="14"/>
        <v>66</v>
      </c>
      <c r="L126" s="240">
        <f t="shared" si="15"/>
        <v>0.29203539823008851</v>
      </c>
      <c r="M126" s="235" t="s">
        <v>618</v>
      </c>
      <c r="N126" s="241">
        <v>42286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32">
        <v>38</v>
      </c>
      <c r="B127" s="233">
        <v>42254</v>
      </c>
      <c r="C127" s="233"/>
      <c r="D127" s="234" t="s">
        <v>704</v>
      </c>
      <c r="E127" s="235" t="s">
        <v>659</v>
      </c>
      <c r="F127" s="236">
        <v>232.5</v>
      </c>
      <c r="G127" s="235"/>
      <c r="H127" s="235">
        <v>312.5</v>
      </c>
      <c r="I127" s="237">
        <v>310</v>
      </c>
      <c r="J127" s="238" t="s">
        <v>661</v>
      </c>
      <c r="K127" s="239">
        <f t="shared" si="14"/>
        <v>80</v>
      </c>
      <c r="L127" s="240">
        <f t="shared" si="15"/>
        <v>0.34408602150537637</v>
      </c>
      <c r="M127" s="235" t="s">
        <v>618</v>
      </c>
      <c r="N127" s="241">
        <v>42823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32">
        <v>39</v>
      </c>
      <c r="B128" s="233">
        <v>42268</v>
      </c>
      <c r="C128" s="233"/>
      <c r="D128" s="234" t="s">
        <v>718</v>
      </c>
      <c r="E128" s="235" t="s">
        <v>659</v>
      </c>
      <c r="F128" s="236">
        <v>196.5</v>
      </c>
      <c r="G128" s="235"/>
      <c r="H128" s="235">
        <v>238</v>
      </c>
      <c r="I128" s="237">
        <v>238</v>
      </c>
      <c r="J128" s="238" t="s">
        <v>717</v>
      </c>
      <c r="K128" s="239">
        <f t="shared" si="14"/>
        <v>41.5</v>
      </c>
      <c r="L128" s="240">
        <f t="shared" si="15"/>
        <v>0.21119592875318066</v>
      </c>
      <c r="M128" s="235" t="s">
        <v>618</v>
      </c>
      <c r="N128" s="241">
        <v>42291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32">
        <v>40</v>
      </c>
      <c r="B129" s="233">
        <v>42271</v>
      </c>
      <c r="C129" s="233"/>
      <c r="D129" s="234" t="s">
        <v>658</v>
      </c>
      <c r="E129" s="235" t="s">
        <v>659</v>
      </c>
      <c r="F129" s="236">
        <v>65</v>
      </c>
      <c r="G129" s="235"/>
      <c r="H129" s="235">
        <v>82</v>
      </c>
      <c r="I129" s="237">
        <v>82</v>
      </c>
      <c r="J129" s="238" t="s">
        <v>717</v>
      </c>
      <c r="K129" s="239">
        <f t="shared" si="14"/>
        <v>17</v>
      </c>
      <c r="L129" s="240">
        <f t="shared" si="15"/>
        <v>0.26153846153846155</v>
      </c>
      <c r="M129" s="235" t="s">
        <v>618</v>
      </c>
      <c r="N129" s="241">
        <v>42578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32">
        <v>41</v>
      </c>
      <c r="B130" s="233">
        <v>42291</v>
      </c>
      <c r="C130" s="233"/>
      <c r="D130" s="234" t="s">
        <v>719</v>
      </c>
      <c r="E130" s="235" t="s">
        <v>659</v>
      </c>
      <c r="F130" s="236">
        <v>144</v>
      </c>
      <c r="G130" s="235"/>
      <c r="H130" s="235">
        <v>182.5</v>
      </c>
      <c r="I130" s="237">
        <v>181</v>
      </c>
      <c r="J130" s="238" t="s">
        <v>717</v>
      </c>
      <c r="K130" s="239">
        <f t="shared" si="14"/>
        <v>38.5</v>
      </c>
      <c r="L130" s="240">
        <f t="shared" si="15"/>
        <v>0.2673611111111111</v>
      </c>
      <c r="M130" s="235" t="s">
        <v>618</v>
      </c>
      <c r="N130" s="241">
        <v>42817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32">
        <v>42</v>
      </c>
      <c r="B131" s="233">
        <v>42291</v>
      </c>
      <c r="C131" s="233"/>
      <c r="D131" s="234" t="s">
        <v>720</v>
      </c>
      <c r="E131" s="235" t="s">
        <v>659</v>
      </c>
      <c r="F131" s="236">
        <v>264</v>
      </c>
      <c r="G131" s="235"/>
      <c r="H131" s="235">
        <v>311</v>
      </c>
      <c r="I131" s="237">
        <v>311</v>
      </c>
      <c r="J131" s="238" t="s">
        <v>717</v>
      </c>
      <c r="K131" s="239">
        <f t="shared" si="14"/>
        <v>47</v>
      </c>
      <c r="L131" s="240">
        <f t="shared" si="15"/>
        <v>0.17803030303030304</v>
      </c>
      <c r="M131" s="235" t="s">
        <v>618</v>
      </c>
      <c r="N131" s="241">
        <v>42604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32">
        <v>43</v>
      </c>
      <c r="B132" s="233">
        <v>42318</v>
      </c>
      <c r="C132" s="233"/>
      <c r="D132" s="234" t="s">
        <v>721</v>
      </c>
      <c r="E132" s="235" t="s">
        <v>620</v>
      </c>
      <c r="F132" s="236">
        <v>549.5</v>
      </c>
      <c r="G132" s="235"/>
      <c r="H132" s="235">
        <v>630</v>
      </c>
      <c r="I132" s="237">
        <v>630</v>
      </c>
      <c r="J132" s="238" t="s">
        <v>717</v>
      </c>
      <c r="K132" s="239">
        <f t="shared" si="14"/>
        <v>80.5</v>
      </c>
      <c r="L132" s="240">
        <f t="shared" si="15"/>
        <v>0.1464968152866242</v>
      </c>
      <c r="M132" s="235" t="s">
        <v>618</v>
      </c>
      <c r="N132" s="241">
        <v>42419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32">
        <v>44</v>
      </c>
      <c r="B133" s="233">
        <v>42342</v>
      </c>
      <c r="C133" s="233"/>
      <c r="D133" s="234" t="s">
        <v>722</v>
      </c>
      <c r="E133" s="235" t="s">
        <v>659</v>
      </c>
      <c r="F133" s="236">
        <v>1027.5</v>
      </c>
      <c r="G133" s="235"/>
      <c r="H133" s="235">
        <v>1315</v>
      </c>
      <c r="I133" s="237">
        <v>1250</v>
      </c>
      <c r="J133" s="238" t="s">
        <v>717</v>
      </c>
      <c r="K133" s="239">
        <f t="shared" si="14"/>
        <v>287.5</v>
      </c>
      <c r="L133" s="240">
        <f t="shared" si="15"/>
        <v>0.27980535279805352</v>
      </c>
      <c r="M133" s="235" t="s">
        <v>618</v>
      </c>
      <c r="N133" s="241">
        <v>43244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32">
        <v>45</v>
      </c>
      <c r="B134" s="233">
        <v>42367</v>
      </c>
      <c r="C134" s="233"/>
      <c r="D134" s="234" t="s">
        <v>723</v>
      </c>
      <c r="E134" s="235" t="s">
        <v>659</v>
      </c>
      <c r="F134" s="236">
        <v>465</v>
      </c>
      <c r="G134" s="235"/>
      <c r="H134" s="235">
        <v>540</v>
      </c>
      <c r="I134" s="237">
        <v>540</v>
      </c>
      <c r="J134" s="238" t="s">
        <v>717</v>
      </c>
      <c r="K134" s="239">
        <f t="shared" si="14"/>
        <v>75</v>
      </c>
      <c r="L134" s="240">
        <f t="shared" si="15"/>
        <v>0.16129032258064516</v>
      </c>
      <c r="M134" s="235" t="s">
        <v>618</v>
      </c>
      <c r="N134" s="241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32">
        <v>46</v>
      </c>
      <c r="B135" s="233">
        <v>42380</v>
      </c>
      <c r="C135" s="233"/>
      <c r="D135" s="234" t="s">
        <v>392</v>
      </c>
      <c r="E135" s="235" t="s">
        <v>620</v>
      </c>
      <c r="F135" s="236">
        <v>81</v>
      </c>
      <c r="G135" s="235"/>
      <c r="H135" s="235">
        <v>110</v>
      </c>
      <c r="I135" s="237">
        <v>110</v>
      </c>
      <c r="J135" s="238" t="s">
        <v>717</v>
      </c>
      <c r="K135" s="239">
        <f t="shared" si="14"/>
        <v>29</v>
      </c>
      <c r="L135" s="240">
        <f t="shared" si="15"/>
        <v>0.35802469135802467</v>
      </c>
      <c r="M135" s="235" t="s">
        <v>618</v>
      </c>
      <c r="N135" s="241">
        <v>42745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32">
        <v>47</v>
      </c>
      <c r="B136" s="233">
        <v>42382</v>
      </c>
      <c r="C136" s="233"/>
      <c r="D136" s="234" t="s">
        <v>724</v>
      </c>
      <c r="E136" s="235" t="s">
        <v>620</v>
      </c>
      <c r="F136" s="236">
        <v>417.5</v>
      </c>
      <c r="G136" s="235"/>
      <c r="H136" s="235">
        <v>547</v>
      </c>
      <c r="I136" s="237">
        <v>535</v>
      </c>
      <c r="J136" s="238" t="s">
        <v>717</v>
      </c>
      <c r="K136" s="239">
        <f t="shared" si="14"/>
        <v>129.5</v>
      </c>
      <c r="L136" s="240">
        <f t="shared" si="15"/>
        <v>0.31017964071856285</v>
      </c>
      <c r="M136" s="235" t="s">
        <v>618</v>
      </c>
      <c r="N136" s="241">
        <v>42578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32">
        <v>48</v>
      </c>
      <c r="B137" s="233">
        <v>42408</v>
      </c>
      <c r="C137" s="233"/>
      <c r="D137" s="234" t="s">
        <v>725</v>
      </c>
      <c r="E137" s="235" t="s">
        <v>659</v>
      </c>
      <c r="F137" s="236">
        <v>650</v>
      </c>
      <c r="G137" s="235"/>
      <c r="H137" s="235">
        <v>800</v>
      </c>
      <c r="I137" s="237">
        <v>800</v>
      </c>
      <c r="J137" s="238" t="s">
        <v>717</v>
      </c>
      <c r="K137" s="239">
        <f t="shared" si="14"/>
        <v>150</v>
      </c>
      <c r="L137" s="240">
        <f t="shared" si="15"/>
        <v>0.23076923076923078</v>
      </c>
      <c r="M137" s="235" t="s">
        <v>618</v>
      </c>
      <c r="N137" s="241">
        <v>43154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32">
        <v>49</v>
      </c>
      <c r="B138" s="233">
        <v>42433</v>
      </c>
      <c r="C138" s="233"/>
      <c r="D138" s="234" t="s">
        <v>212</v>
      </c>
      <c r="E138" s="235" t="s">
        <v>659</v>
      </c>
      <c r="F138" s="236">
        <v>437.5</v>
      </c>
      <c r="G138" s="235"/>
      <c r="H138" s="235">
        <v>504.5</v>
      </c>
      <c r="I138" s="237">
        <v>522</v>
      </c>
      <c r="J138" s="238" t="s">
        <v>726</v>
      </c>
      <c r="K138" s="239">
        <f t="shared" si="14"/>
        <v>67</v>
      </c>
      <c r="L138" s="240">
        <f t="shared" si="15"/>
        <v>0.15314285714285714</v>
      </c>
      <c r="M138" s="235" t="s">
        <v>618</v>
      </c>
      <c r="N138" s="241">
        <v>42480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32">
        <v>50</v>
      </c>
      <c r="B139" s="233">
        <v>42438</v>
      </c>
      <c r="C139" s="233"/>
      <c r="D139" s="234" t="s">
        <v>727</v>
      </c>
      <c r="E139" s="235" t="s">
        <v>659</v>
      </c>
      <c r="F139" s="236">
        <v>189.5</v>
      </c>
      <c r="G139" s="235"/>
      <c r="H139" s="235">
        <v>218</v>
      </c>
      <c r="I139" s="237">
        <v>218</v>
      </c>
      <c r="J139" s="238" t="s">
        <v>717</v>
      </c>
      <c r="K139" s="239">
        <f t="shared" si="14"/>
        <v>28.5</v>
      </c>
      <c r="L139" s="240">
        <f t="shared" si="15"/>
        <v>0.15039577836411611</v>
      </c>
      <c r="M139" s="235" t="s">
        <v>618</v>
      </c>
      <c r="N139" s="241">
        <v>43034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42">
        <v>51</v>
      </c>
      <c r="B140" s="243">
        <v>42471</v>
      </c>
      <c r="C140" s="243"/>
      <c r="D140" s="251" t="s">
        <v>728</v>
      </c>
      <c r="E140" s="246" t="s">
        <v>659</v>
      </c>
      <c r="F140" s="246">
        <v>36.5</v>
      </c>
      <c r="G140" s="247"/>
      <c r="H140" s="247">
        <v>15.85</v>
      </c>
      <c r="I140" s="247">
        <v>60</v>
      </c>
      <c r="J140" s="248" t="s">
        <v>729</v>
      </c>
      <c r="K140" s="249">
        <f t="shared" si="14"/>
        <v>-20.65</v>
      </c>
      <c r="L140" s="250">
        <f t="shared" si="15"/>
        <v>-0.5657534246575342</v>
      </c>
      <c r="M140" s="246" t="s">
        <v>637</v>
      </c>
      <c r="N140" s="254">
        <v>43627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32">
        <v>52</v>
      </c>
      <c r="B141" s="233">
        <v>42472</v>
      </c>
      <c r="C141" s="233"/>
      <c r="D141" s="234" t="s">
        <v>730</v>
      </c>
      <c r="E141" s="235" t="s">
        <v>659</v>
      </c>
      <c r="F141" s="236">
        <v>93</v>
      </c>
      <c r="G141" s="235"/>
      <c r="H141" s="235">
        <v>149</v>
      </c>
      <c r="I141" s="237">
        <v>140</v>
      </c>
      <c r="J141" s="238" t="s">
        <v>731</v>
      </c>
      <c r="K141" s="239">
        <f t="shared" si="14"/>
        <v>56</v>
      </c>
      <c r="L141" s="240">
        <f t="shared" si="15"/>
        <v>0.60215053763440862</v>
      </c>
      <c r="M141" s="235" t="s">
        <v>618</v>
      </c>
      <c r="N141" s="241">
        <v>42740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32">
        <v>53</v>
      </c>
      <c r="B142" s="233">
        <v>42472</v>
      </c>
      <c r="C142" s="233"/>
      <c r="D142" s="234" t="s">
        <v>732</v>
      </c>
      <c r="E142" s="235" t="s">
        <v>659</v>
      </c>
      <c r="F142" s="236">
        <v>130</v>
      </c>
      <c r="G142" s="235"/>
      <c r="H142" s="235">
        <v>150</v>
      </c>
      <c r="I142" s="237" t="s">
        <v>733</v>
      </c>
      <c r="J142" s="238" t="s">
        <v>717</v>
      </c>
      <c r="K142" s="239">
        <f t="shared" si="14"/>
        <v>20</v>
      </c>
      <c r="L142" s="240">
        <f t="shared" si="15"/>
        <v>0.15384615384615385</v>
      </c>
      <c r="M142" s="235" t="s">
        <v>618</v>
      </c>
      <c r="N142" s="241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32">
        <v>54</v>
      </c>
      <c r="B143" s="233">
        <v>42473</v>
      </c>
      <c r="C143" s="233"/>
      <c r="D143" s="234" t="s">
        <v>734</v>
      </c>
      <c r="E143" s="235" t="s">
        <v>659</v>
      </c>
      <c r="F143" s="236">
        <v>196</v>
      </c>
      <c r="G143" s="235"/>
      <c r="H143" s="235">
        <v>299</v>
      </c>
      <c r="I143" s="237">
        <v>299</v>
      </c>
      <c r="J143" s="238" t="s">
        <v>717</v>
      </c>
      <c r="K143" s="239">
        <v>103</v>
      </c>
      <c r="L143" s="240">
        <v>0.52551020408163296</v>
      </c>
      <c r="M143" s="235" t="s">
        <v>618</v>
      </c>
      <c r="N143" s="241">
        <v>42620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32">
        <v>55</v>
      </c>
      <c r="B144" s="233">
        <v>42473</v>
      </c>
      <c r="C144" s="233"/>
      <c r="D144" s="234" t="s">
        <v>735</v>
      </c>
      <c r="E144" s="235" t="s">
        <v>659</v>
      </c>
      <c r="F144" s="236">
        <v>88</v>
      </c>
      <c r="G144" s="235"/>
      <c r="H144" s="235">
        <v>103</v>
      </c>
      <c r="I144" s="237">
        <v>103</v>
      </c>
      <c r="J144" s="238" t="s">
        <v>717</v>
      </c>
      <c r="K144" s="239">
        <v>15</v>
      </c>
      <c r="L144" s="240">
        <v>0.170454545454545</v>
      </c>
      <c r="M144" s="235" t="s">
        <v>618</v>
      </c>
      <c r="N144" s="241">
        <v>42530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32">
        <v>56</v>
      </c>
      <c r="B145" s="233">
        <v>42492</v>
      </c>
      <c r="C145" s="233"/>
      <c r="D145" s="234" t="s">
        <v>736</v>
      </c>
      <c r="E145" s="235" t="s">
        <v>659</v>
      </c>
      <c r="F145" s="236">
        <v>127.5</v>
      </c>
      <c r="G145" s="235"/>
      <c r="H145" s="235">
        <v>148</v>
      </c>
      <c r="I145" s="237" t="s">
        <v>737</v>
      </c>
      <c r="J145" s="238" t="s">
        <v>717</v>
      </c>
      <c r="K145" s="239">
        <f t="shared" ref="K145:K149" si="16">H145-F145</f>
        <v>20.5</v>
      </c>
      <c r="L145" s="240">
        <f t="shared" ref="L145:L149" si="17">K145/F145</f>
        <v>0.16078431372549021</v>
      </c>
      <c r="M145" s="235" t="s">
        <v>618</v>
      </c>
      <c r="N145" s="241">
        <v>42564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32">
        <v>57</v>
      </c>
      <c r="B146" s="233">
        <v>42493</v>
      </c>
      <c r="C146" s="233"/>
      <c r="D146" s="234" t="s">
        <v>738</v>
      </c>
      <c r="E146" s="235" t="s">
        <v>659</v>
      </c>
      <c r="F146" s="236">
        <v>675</v>
      </c>
      <c r="G146" s="235"/>
      <c r="H146" s="235">
        <v>815</v>
      </c>
      <c r="I146" s="237" t="s">
        <v>739</v>
      </c>
      <c r="J146" s="238" t="s">
        <v>717</v>
      </c>
      <c r="K146" s="239">
        <f t="shared" si="16"/>
        <v>140</v>
      </c>
      <c r="L146" s="240">
        <f t="shared" si="17"/>
        <v>0.2074074074074074</v>
      </c>
      <c r="M146" s="235" t="s">
        <v>618</v>
      </c>
      <c r="N146" s="241">
        <v>43154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42">
        <v>58</v>
      </c>
      <c r="B147" s="243">
        <v>42522</v>
      </c>
      <c r="C147" s="243"/>
      <c r="D147" s="244" t="s">
        <v>740</v>
      </c>
      <c r="E147" s="245" t="s">
        <v>659</v>
      </c>
      <c r="F147" s="246">
        <v>500</v>
      </c>
      <c r="G147" s="246"/>
      <c r="H147" s="247">
        <v>232.5</v>
      </c>
      <c r="I147" s="247" t="s">
        <v>741</v>
      </c>
      <c r="J147" s="248" t="s">
        <v>742</v>
      </c>
      <c r="K147" s="249">
        <f t="shared" si="16"/>
        <v>-267.5</v>
      </c>
      <c r="L147" s="250">
        <f t="shared" si="17"/>
        <v>-0.53500000000000003</v>
      </c>
      <c r="M147" s="246" t="s">
        <v>637</v>
      </c>
      <c r="N147" s="243">
        <v>43735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32">
        <v>59</v>
      </c>
      <c r="B148" s="233">
        <v>42527</v>
      </c>
      <c r="C148" s="233"/>
      <c r="D148" s="234" t="s">
        <v>562</v>
      </c>
      <c r="E148" s="235" t="s">
        <v>659</v>
      </c>
      <c r="F148" s="236">
        <v>110</v>
      </c>
      <c r="G148" s="235"/>
      <c r="H148" s="235">
        <v>126.5</v>
      </c>
      <c r="I148" s="237">
        <v>125</v>
      </c>
      <c r="J148" s="238" t="s">
        <v>668</v>
      </c>
      <c r="K148" s="239">
        <f t="shared" si="16"/>
        <v>16.5</v>
      </c>
      <c r="L148" s="240">
        <f t="shared" si="17"/>
        <v>0.15</v>
      </c>
      <c r="M148" s="235" t="s">
        <v>618</v>
      </c>
      <c r="N148" s="241">
        <v>42552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32">
        <v>60</v>
      </c>
      <c r="B149" s="233">
        <v>42538</v>
      </c>
      <c r="C149" s="233"/>
      <c r="D149" s="234" t="s">
        <v>743</v>
      </c>
      <c r="E149" s="235" t="s">
        <v>659</v>
      </c>
      <c r="F149" s="236">
        <v>44</v>
      </c>
      <c r="G149" s="235"/>
      <c r="H149" s="235">
        <v>69.5</v>
      </c>
      <c r="I149" s="237">
        <v>69.5</v>
      </c>
      <c r="J149" s="238" t="s">
        <v>744</v>
      </c>
      <c r="K149" s="239">
        <f t="shared" si="16"/>
        <v>25.5</v>
      </c>
      <c r="L149" s="240">
        <f t="shared" si="17"/>
        <v>0.57954545454545459</v>
      </c>
      <c r="M149" s="235" t="s">
        <v>618</v>
      </c>
      <c r="N149" s="241">
        <v>42977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32">
        <v>61</v>
      </c>
      <c r="B150" s="233">
        <v>42549</v>
      </c>
      <c r="C150" s="233"/>
      <c r="D150" s="234" t="s">
        <v>745</v>
      </c>
      <c r="E150" s="235" t="s">
        <v>659</v>
      </c>
      <c r="F150" s="236">
        <v>262.5</v>
      </c>
      <c r="G150" s="235"/>
      <c r="H150" s="235">
        <v>340</v>
      </c>
      <c r="I150" s="237">
        <v>333</v>
      </c>
      <c r="J150" s="238" t="s">
        <v>746</v>
      </c>
      <c r="K150" s="239">
        <v>77.5</v>
      </c>
      <c r="L150" s="240">
        <v>0.29523809523809502</v>
      </c>
      <c r="M150" s="235" t="s">
        <v>618</v>
      </c>
      <c r="N150" s="241">
        <v>43017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32">
        <v>62</v>
      </c>
      <c r="B151" s="233">
        <v>42549</v>
      </c>
      <c r="C151" s="233"/>
      <c r="D151" s="234" t="s">
        <v>747</v>
      </c>
      <c r="E151" s="235" t="s">
        <v>659</v>
      </c>
      <c r="F151" s="236">
        <v>840</v>
      </c>
      <c r="G151" s="235"/>
      <c r="H151" s="235">
        <v>1230</v>
      </c>
      <c r="I151" s="237">
        <v>1230</v>
      </c>
      <c r="J151" s="238" t="s">
        <v>717</v>
      </c>
      <c r="K151" s="239">
        <v>390</v>
      </c>
      <c r="L151" s="240">
        <v>0.46428571428571402</v>
      </c>
      <c r="M151" s="235" t="s">
        <v>618</v>
      </c>
      <c r="N151" s="241">
        <v>42649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55">
        <v>63</v>
      </c>
      <c r="B152" s="256">
        <v>42556</v>
      </c>
      <c r="C152" s="256"/>
      <c r="D152" s="257" t="s">
        <v>748</v>
      </c>
      <c r="E152" s="258" t="s">
        <v>659</v>
      </c>
      <c r="F152" s="258">
        <v>395</v>
      </c>
      <c r="G152" s="259"/>
      <c r="H152" s="259">
        <f>(468.5+342.5)/2</f>
        <v>405.5</v>
      </c>
      <c r="I152" s="259">
        <v>510</v>
      </c>
      <c r="J152" s="260" t="s">
        <v>749</v>
      </c>
      <c r="K152" s="261">
        <f t="shared" ref="K152:K158" si="18">H152-F152</f>
        <v>10.5</v>
      </c>
      <c r="L152" s="262">
        <f t="shared" ref="L152:L158" si="19">K152/F152</f>
        <v>2.6582278481012658E-2</v>
      </c>
      <c r="M152" s="258" t="s">
        <v>750</v>
      </c>
      <c r="N152" s="256">
        <v>43606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42">
        <v>64</v>
      </c>
      <c r="B153" s="243">
        <v>42584</v>
      </c>
      <c r="C153" s="243"/>
      <c r="D153" s="244" t="s">
        <v>751</v>
      </c>
      <c r="E153" s="245" t="s">
        <v>620</v>
      </c>
      <c r="F153" s="246">
        <f>169.5-12.8</f>
        <v>156.69999999999999</v>
      </c>
      <c r="G153" s="246"/>
      <c r="H153" s="247">
        <v>77</v>
      </c>
      <c r="I153" s="247" t="s">
        <v>752</v>
      </c>
      <c r="J153" s="248" t="s">
        <v>753</v>
      </c>
      <c r="K153" s="249">
        <f t="shared" si="18"/>
        <v>-79.699999999999989</v>
      </c>
      <c r="L153" s="250">
        <f t="shared" si="19"/>
        <v>-0.50861518825781749</v>
      </c>
      <c r="M153" s="246" t="s">
        <v>637</v>
      </c>
      <c r="N153" s="243">
        <v>43522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42">
        <v>65</v>
      </c>
      <c r="B154" s="243">
        <v>42586</v>
      </c>
      <c r="C154" s="243"/>
      <c r="D154" s="244" t="s">
        <v>754</v>
      </c>
      <c r="E154" s="245" t="s">
        <v>659</v>
      </c>
      <c r="F154" s="246">
        <v>400</v>
      </c>
      <c r="G154" s="246"/>
      <c r="H154" s="247">
        <v>305</v>
      </c>
      <c r="I154" s="247">
        <v>475</v>
      </c>
      <c r="J154" s="248" t="s">
        <v>755</v>
      </c>
      <c r="K154" s="249">
        <f t="shared" si="18"/>
        <v>-95</v>
      </c>
      <c r="L154" s="250">
        <f t="shared" si="19"/>
        <v>-0.23749999999999999</v>
      </c>
      <c r="M154" s="246" t="s">
        <v>637</v>
      </c>
      <c r="N154" s="243">
        <v>43606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32">
        <v>66</v>
      </c>
      <c r="B155" s="233">
        <v>42593</v>
      </c>
      <c r="C155" s="233"/>
      <c r="D155" s="234" t="s">
        <v>756</v>
      </c>
      <c r="E155" s="235" t="s">
        <v>659</v>
      </c>
      <c r="F155" s="236">
        <v>86.5</v>
      </c>
      <c r="G155" s="235"/>
      <c r="H155" s="235">
        <v>130</v>
      </c>
      <c r="I155" s="237">
        <v>130</v>
      </c>
      <c r="J155" s="238" t="s">
        <v>757</v>
      </c>
      <c r="K155" s="239">
        <f t="shared" si="18"/>
        <v>43.5</v>
      </c>
      <c r="L155" s="240">
        <f t="shared" si="19"/>
        <v>0.50289017341040465</v>
      </c>
      <c r="M155" s="235" t="s">
        <v>618</v>
      </c>
      <c r="N155" s="241">
        <v>43091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42">
        <v>67</v>
      </c>
      <c r="B156" s="243">
        <v>42600</v>
      </c>
      <c r="C156" s="243"/>
      <c r="D156" s="244" t="s">
        <v>111</v>
      </c>
      <c r="E156" s="245" t="s">
        <v>659</v>
      </c>
      <c r="F156" s="246">
        <v>133.5</v>
      </c>
      <c r="G156" s="246"/>
      <c r="H156" s="247">
        <v>126.5</v>
      </c>
      <c r="I156" s="247">
        <v>178</v>
      </c>
      <c r="J156" s="248" t="s">
        <v>758</v>
      </c>
      <c r="K156" s="249">
        <f t="shared" si="18"/>
        <v>-7</v>
      </c>
      <c r="L156" s="250">
        <f t="shared" si="19"/>
        <v>-5.2434456928838954E-2</v>
      </c>
      <c r="M156" s="246" t="s">
        <v>637</v>
      </c>
      <c r="N156" s="243">
        <v>42615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32">
        <v>68</v>
      </c>
      <c r="B157" s="233">
        <v>42613</v>
      </c>
      <c r="C157" s="233"/>
      <c r="D157" s="234" t="s">
        <v>759</v>
      </c>
      <c r="E157" s="235" t="s">
        <v>659</v>
      </c>
      <c r="F157" s="236">
        <v>560</v>
      </c>
      <c r="G157" s="235"/>
      <c r="H157" s="235">
        <v>725</v>
      </c>
      <c r="I157" s="237">
        <v>725</v>
      </c>
      <c r="J157" s="238" t="s">
        <v>661</v>
      </c>
      <c r="K157" s="239">
        <f t="shared" si="18"/>
        <v>165</v>
      </c>
      <c r="L157" s="240">
        <f t="shared" si="19"/>
        <v>0.29464285714285715</v>
      </c>
      <c r="M157" s="235" t="s">
        <v>618</v>
      </c>
      <c r="N157" s="241">
        <v>42456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32">
        <v>69</v>
      </c>
      <c r="B158" s="233">
        <v>42614</v>
      </c>
      <c r="C158" s="233"/>
      <c r="D158" s="234" t="s">
        <v>760</v>
      </c>
      <c r="E158" s="235" t="s">
        <v>659</v>
      </c>
      <c r="F158" s="236">
        <v>160.5</v>
      </c>
      <c r="G158" s="235"/>
      <c r="H158" s="235">
        <v>210</v>
      </c>
      <c r="I158" s="237">
        <v>210</v>
      </c>
      <c r="J158" s="238" t="s">
        <v>661</v>
      </c>
      <c r="K158" s="239">
        <f t="shared" si="18"/>
        <v>49.5</v>
      </c>
      <c r="L158" s="240">
        <f t="shared" si="19"/>
        <v>0.30841121495327101</v>
      </c>
      <c r="M158" s="235" t="s">
        <v>618</v>
      </c>
      <c r="N158" s="241">
        <v>42871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32">
        <v>70</v>
      </c>
      <c r="B159" s="233">
        <v>42646</v>
      </c>
      <c r="C159" s="233"/>
      <c r="D159" s="234" t="s">
        <v>407</v>
      </c>
      <c r="E159" s="235" t="s">
        <v>659</v>
      </c>
      <c r="F159" s="236">
        <v>430</v>
      </c>
      <c r="G159" s="235"/>
      <c r="H159" s="235">
        <v>596</v>
      </c>
      <c r="I159" s="237">
        <v>575</v>
      </c>
      <c r="J159" s="238" t="s">
        <v>761</v>
      </c>
      <c r="K159" s="239">
        <v>166</v>
      </c>
      <c r="L159" s="240">
        <v>0.38604651162790699</v>
      </c>
      <c r="M159" s="235" t="s">
        <v>618</v>
      </c>
      <c r="N159" s="241">
        <v>42769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32">
        <v>71</v>
      </c>
      <c r="B160" s="233">
        <v>42657</v>
      </c>
      <c r="C160" s="233"/>
      <c r="D160" s="234" t="s">
        <v>762</v>
      </c>
      <c r="E160" s="235" t="s">
        <v>659</v>
      </c>
      <c r="F160" s="236">
        <v>280</v>
      </c>
      <c r="G160" s="235"/>
      <c r="H160" s="235">
        <v>345</v>
      </c>
      <c r="I160" s="237">
        <v>345</v>
      </c>
      <c r="J160" s="238" t="s">
        <v>661</v>
      </c>
      <c r="K160" s="239">
        <f t="shared" ref="K160:K165" si="20">H160-F160</f>
        <v>65</v>
      </c>
      <c r="L160" s="240">
        <f t="shared" ref="L160:L161" si="21">K160/F160</f>
        <v>0.23214285714285715</v>
      </c>
      <c r="M160" s="235" t="s">
        <v>618</v>
      </c>
      <c r="N160" s="241">
        <v>42814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32">
        <v>72</v>
      </c>
      <c r="B161" s="233">
        <v>42657</v>
      </c>
      <c r="C161" s="233"/>
      <c r="D161" s="234" t="s">
        <v>763</v>
      </c>
      <c r="E161" s="235" t="s">
        <v>659</v>
      </c>
      <c r="F161" s="236">
        <v>245</v>
      </c>
      <c r="G161" s="235"/>
      <c r="H161" s="235">
        <v>325.5</v>
      </c>
      <c r="I161" s="237">
        <v>330</v>
      </c>
      <c r="J161" s="238" t="s">
        <v>764</v>
      </c>
      <c r="K161" s="239">
        <f t="shared" si="20"/>
        <v>80.5</v>
      </c>
      <c r="L161" s="240">
        <f t="shared" si="21"/>
        <v>0.32857142857142857</v>
      </c>
      <c r="M161" s="235" t="s">
        <v>618</v>
      </c>
      <c r="N161" s="241">
        <v>42769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32">
        <v>73</v>
      </c>
      <c r="B162" s="233">
        <v>42660</v>
      </c>
      <c r="C162" s="233"/>
      <c r="D162" s="234" t="s">
        <v>352</v>
      </c>
      <c r="E162" s="235" t="s">
        <v>659</v>
      </c>
      <c r="F162" s="236">
        <v>125</v>
      </c>
      <c r="G162" s="235"/>
      <c r="H162" s="235">
        <v>160</v>
      </c>
      <c r="I162" s="237">
        <v>160</v>
      </c>
      <c r="J162" s="238" t="s">
        <v>717</v>
      </c>
      <c r="K162" s="239">
        <f t="shared" si="20"/>
        <v>35</v>
      </c>
      <c r="L162" s="240">
        <v>0.28000000000000003</v>
      </c>
      <c r="M162" s="235" t="s">
        <v>618</v>
      </c>
      <c r="N162" s="241">
        <v>42803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32">
        <v>74</v>
      </c>
      <c r="B163" s="233">
        <v>42660</v>
      </c>
      <c r="C163" s="233"/>
      <c r="D163" s="234" t="s">
        <v>484</v>
      </c>
      <c r="E163" s="235" t="s">
        <v>659</v>
      </c>
      <c r="F163" s="236">
        <v>114</v>
      </c>
      <c r="G163" s="235"/>
      <c r="H163" s="235">
        <v>145</v>
      </c>
      <c r="I163" s="237">
        <v>145</v>
      </c>
      <c r="J163" s="238" t="s">
        <v>717</v>
      </c>
      <c r="K163" s="239">
        <f t="shared" si="20"/>
        <v>31</v>
      </c>
      <c r="L163" s="240">
        <f t="shared" ref="L163:L165" si="22">K163/F163</f>
        <v>0.27192982456140352</v>
      </c>
      <c r="M163" s="235" t="s">
        <v>618</v>
      </c>
      <c r="N163" s="241">
        <v>42859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32">
        <v>75</v>
      </c>
      <c r="B164" s="233">
        <v>42660</v>
      </c>
      <c r="C164" s="233"/>
      <c r="D164" s="234" t="s">
        <v>765</v>
      </c>
      <c r="E164" s="235" t="s">
        <v>659</v>
      </c>
      <c r="F164" s="236">
        <v>212</v>
      </c>
      <c r="G164" s="235"/>
      <c r="H164" s="235">
        <v>280</v>
      </c>
      <c r="I164" s="237">
        <v>276</v>
      </c>
      <c r="J164" s="238" t="s">
        <v>766</v>
      </c>
      <c r="K164" s="239">
        <f t="shared" si="20"/>
        <v>68</v>
      </c>
      <c r="L164" s="240">
        <f t="shared" si="22"/>
        <v>0.32075471698113206</v>
      </c>
      <c r="M164" s="235" t="s">
        <v>618</v>
      </c>
      <c r="N164" s="241">
        <v>42858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32">
        <v>76</v>
      </c>
      <c r="B165" s="233">
        <v>42678</v>
      </c>
      <c r="C165" s="233"/>
      <c r="D165" s="234" t="s">
        <v>472</v>
      </c>
      <c r="E165" s="235" t="s">
        <v>659</v>
      </c>
      <c r="F165" s="236">
        <v>155</v>
      </c>
      <c r="G165" s="235"/>
      <c r="H165" s="235">
        <v>210</v>
      </c>
      <c r="I165" s="237">
        <v>210</v>
      </c>
      <c r="J165" s="238" t="s">
        <v>767</v>
      </c>
      <c r="K165" s="239">
        <f t="shared" si="20"/>
        <v>55</v>
      </c>
      <c r="L165" s="240">
        <f t="shared" si="22"/>
        <v>0.35483870967741937</v>
      </c>
      <c r="M165" s="235" t="s">
        <v>618</v>
      </c>
      <c r="N165" s="241">
        <v>42944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42">
        <v>77</v>
      </c>
      <c r="B166" s="243">
        <v>42710</v>
      </c>
      <c r="C166" s="243"/>
      <c r="D166" s="244" t="s">
        <v>768</v>
      </c>
      <c r="E166" s="245" t="s">
        <v>659</v>
      </c>
      <c r="F166" s="246">
        <v>150.5</v>
      </c>
      <c r="G166" s="246"/>
      <c r="H166" s="247">
        <v>72.5</v>
      </c>
      <c r="I166" s="247">
        <v>174</v>
      </c>
      <c r="J166" s="248" t="s">
        <v>769</v>
      </c>
      <c r="K166" s="249">
        <v>-78</v>
      </c>
      <c r="L166" s="250">
        <v>-0.51827242524916906</v>
      </c>
      <c r="M166" s="246" t="s">
        <v>637</v>
      </c>
      <c r="N166" s="243">
        <v>43333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32">
        <v>78</v>
      </c>
      <c r="B167" s="233">
        <v>42712</v>
      </c>
      <c r="C167" s="233"/>
      <c r="D167" s="234" t="s">
        <v>770</v>
      </c>
      <c r="E167" s="235" t="s">
        <v>659</v>
      </c>
      <c r="F167" s="236">
        <v>380</v>
      </c>
      <c r="G167" s="235"/>
      <c r="H167" s="235">
        <v>478</v>
      </c>
      <c r="I167" s="237">
        <v>468</v>
      </c>
      <c r="J167" s="238" t="s">
        <v>717</v>
      </c>
      <c r="K167" s="239">
        <f t="shared" ref="K167:K169" si="23">H167-F167</f>
        <v>98</v>
      </c>
      <c r="L167" s="240">
        <f t="shared" ref="L167:L169" si="24">K167/F167</f>
        <v>0.25789473684210529</v>
      </c>
      <c r="M167" s="235" t="s">
        <v>618</v>
      </c>
      <c r="N167" s="241">
        <v>43025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32">
        <v>79</v>
      </c>
      <c r="B168" s="233">
        <v>42734</v>
      </c>
      <c r="C168" s="233"/>
      <c r="D168" s="234" t="s">
        <v>110</v>
      </c>
      <c r="E168" s="235" t="s">
        <v>659</v>
      </c>
      <c r="F168" s="236">
        <v>305</v>
      </c>
      <c r="G168" s="235"/>
      <c r="H168" s="235">
        <v>375</v>
      </c>
      <c r="I168" s="237">
        <v>375</v>
      </c>
      <c r="J168" s="238" t="s">
        <v>717</v>
      </c>
      <c r="K168" s="239">
        <f t="shared" si="23"/>
        <v>70</v>
      </c>
      <c r="L168" s="240">
        <f t="shared" si="24"/>
        <v>0.22950819672131148</v>
      </c>
      <c r="M168" s="235" t="s">
        <v>618</v>
      </c>
      <c r="N168" s="241">
        <v>42768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32">
        <v>80</v>
      </c>
      <c r="B169" s="233">
        <v>42739</v>
      </c>
      <c r="C169" s="233"/>
      <c r="D169" s="234" t="s">
        <v>96</v>
      </c>
      <c r="E169" s="235" t="s">
        <v>659</v>
      </c>
      <c r="F169" s="236">
        <v>99.5</v>
      </c>
      <c r="G169" s="235"/>
      <c r="H169" s="235">
        <v>158</v>
      </c>
      <c r="I169" s="237">
        <v>158</v>
      </c>
      <c r="J169" s="238" t="s">
        <v>717</v>
      </c>
      <c r="K169" s="239">
        <f t="shared" si="23"/>
        <v>58.5</v>
      </c>
      <c r="L169" s="240">
        <f t="shared" si="24"/>
        <v>0.5879396984924623</v>
      </c>
      <c r="M169" s="235" t="s">
        <v>618</v>
      </c>
      <c r="N169" s="241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32">
        <v>81</v>
      </c>
      <c r="B170" s="233">
        <v>42739</v>
      </c>
      <c r="C170" s="233"/>
      <c r="D170" s="234" t="s">
        <v>96</v>
      </c>
      <c r="E170" s="235" t="s">
        <v>659</v>
      </c>
      <c r="F170" s="236">
        <v>99.5</v>
      </c>
      <c r="G170" s="235"/>
      <c r="H170" s="235">
        <v>158</v>
      </c>
      <c r="I170" s="237">
        <v>158</v>
      </c>
      <c r="J170" s="238" t="s">
        <v>717</v>
      </c>
      <c r="K170" s="239">
        <v>58.5</v>
      </c>
      <c r="L170" s="240">
        <v>0.58793969849246197</v>
      </c>
      <c r="M170" s="235" t="s">
        <v>618</v>
      </c>
      <c r="N170" s="241">
        <v>42898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32">
        <v>82</v>
      </c>
      <c r="B171" s="233">
        <v>42786</v>
      </c>
      <c r="C171" s="233"/>
      <c r="D171" s="234" t="s">
        <v>187</v>
      </c>
      <c r="E171" s="235" t="s">
        <v>659</v>
      </c>
      <c r="F171" s="236">
        <v>140.5</v>
      </c>
      <c r="G171" s="235"/>
      <c r="H171" s="235">
        <v>220</v>
      </c>
      <c r="I171" s="237">
        <v>220</v>
      </c>
      <c r="J171" s="238" t="s">
        <v>717</v>
      </c>
      <c r="K171" s="239">
        <f>H171-F171</f>
        <v>79.5</v>
      </c>
      <c r="L171" s="240">
        <f>K171/F171</f>
        <v>0.5658362989323843</v>
      </c>
      <c r="M171" s="235" t="s">
        <v>618</v>
      </c>
      <c r="N171" s="241">
        <v>42864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32">
        <v>83</v>
      </c>
      <c r="B172" s="233">
        <v>42786</v>
      </c>
      <c r="C172" s="233"/>
      <c r="D172" s="234" t="s">
        <v>771</v>
      </c>
      <c r="E172" s="235" t="s">
        <v>659</v>
      </c>
      <c r="F172" s="236">
        <v>202.5</v>
      </c>
      <c r="G172" s="235"/>
      <c r="H172" s="235">
        <v>234</v>
      </c>
      <c r="I172" s="237">
        <v>234</v>
      </c>
      <c r="J172" s="238" t="s">
        <v>717</v>
      </c>
      <c r="K172" s="239">
        <v>31.5</v>
      </c>
      <c r="L172" s="240">
        <v>0.155555555555556</v>
      </c>
      <c r="M172" s="235" t="s">
        <v>618</v>
      </c>
      <c r="N172" s="241">
        <v>42836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32">
        <v>84</v>
      </c>
      <c r="B173" s="233">
        <v>42818</v>
      </c>
      <c r="C173" s="233"/>
      <c r="D173" s="234" t="s">
        <v>772</v>
      </c>
      <c r="E173" s="235" t="s">
        <v>659</v>
      </c>
      <c r="F173" s="236">
        <v>300.5</v>
      </c>
      <c r="G173" s="235"/>
      <c r="H173" s="235">
        <v>417.5</v>
      </c>
      <c r="I173" s="237">
        <v>420</v>
      </c>
      <c r="J173" s="238" t="s">
        <v>773</v>
      </c>
      <c r="K173" s="239">
        <f>H173-F173</f>
        <v>117</v>
      </c>
      <c r="L173" s="240">
        <f>K173/F173</f>
        <v>0.38935108153078202</v>
      </c>
      <c r="M173" s="235" t="s">
        <v>618</v>
      </c>
      <c r="N173" s="241">
        <v>43070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32">
        <v>85</v>
      </c>
      <c r="B174" s="233">
        <v>42818</v>
      </c>
      <c r="C174" s="233"/>
      <c r="D174" s="234" t="s">
        <v>747</v>
      </c>
      <c r="E174" s="235" t="s">
        <v>659</v>
      </c>
      <c r="F174" s="236">
        <v>850</v>
      </c>
      <c r="G174" s="235"/>
      <c r="H174" s="235">
        <v>1042.5</v>
      </c>
      <c r="I174" s="237">
        <v>1023</v>
      </c>
      <c r="J174" s="238" t="s">
        <v>774</v>
      </c>
      <c r="K174" s="239">
        <v>192.5</v>
      </c>
      <c r="L174" s="240">
        <v>0.22647058823529401</v>
      </c>
      <c r="M174" s="235" t="s">
        <v>618</v>
      </c>
      <c r="N174" s="241">
        <v>42830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32">
        <v>86</v>
      </c>
      <c r="B175" s="233">
        <v>42830</v>
      </c>
      <c r="C175" s="233"/>
      <c r="D175" s="234" t="s">
        <v>503</v>
      </c>
      <c r="E175" s="235" t="s">
        <v>659</v>
      </c>
      <c r="F175" s="236">
        <v>785</v>
      </c>
      <c r="G175" s="235"/>
      <c r="H175" s="235">
        <v>930</v>
      </c>
      <c r="I175" s="237">
        <v>920</v>
      </c>
      <c r="J175" s="238" t="s">
        <v>775</v>
      </c>
      <c r="K175" s="239">
        <f>H175-F175</f>
        <v>145</v>
      </c>
      <c r="L175" s="240">
        <f>K175/F175</f>
        <v>0.18471337579617833</v>
      </c>
      <c r="M175" s="235" t="s">
        <v>618</v>
      </c>
      <c r="N175" s="241">
        <v>42976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42">
        <v>87</v>
      </c>
      <c r="B176" s="243">
        <v>42831</v>
      </c>
      <c r="C176" s="243"/>
      <c r="D176" s="244" t="s">
        <v>776</v>
      </c>
      <c r="E176" s="245" t="s">
        <v>659</v>
      </c>
      <c r="F176" s="246">
        <v>40</v>
      </c>
      <c r="G176" s="246"/>
      <c r="H176" s="247">
        <v>13.1</v>
      </c>
      <c r="I176" s="247">
        <v>60</v>
      </c>
      <c r="J176" s="248" t="s">
        <v>777</v>
      </c>
      <c r="K176" s="249">
        <v>-26.9</v>
      </c>
      <c r="L176" s="250">
        <v>-0.67249999999999999</v>
      </c>
      <c r="M176" s="246" t="s">
        <v>637</v>
      </c>
      <c r="N176" s="243">
        <v>43138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32">
        <v>88</v>
      </c>
      <c r="B177" s="233">
        <v>42837</v>
      </c>
      <c r="C177" s="233"/>
      <c r="D177" s="234" t="s">
        <v>95</v>
      </c>
      <c r="E177" s="235" t="s">
        <v>659</v>
      </c>
      <c r="F177" s="236">
        <v>289.5</v>
      </c>
      <c r="G177" s="235"/>
      <c r="H177" s="235">
        <v>354</v>
      </c>
      <c r="I177" s="237">
        <v>360</v>
      </c>
      <c r="J177" s="238" t="s">
        <v>778</v>
      </c>
      <c r="K177" s="239">
        <f t="shared" ref="K177:K185" si="25">H177-F177</f>
        <v>64.5</v>
      </c>
      <c r="L177" s="240">
        <f t="shared" ref="L177:L185" si="26">K177/F177</f>
        <v>0.22279792746113988</v>
      </c>
      <c r="M177" s="235" t="s">
        <v>618</v>
      </c>
      <c r="N177" s="241">
        <v>43040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32">
        <v>89</v>
      </c>
      <c r="B178" s="233">
        <v>42845</v>
      </c>
      <c r="C178" s="233"/>
      <c r="D178" s="234" t="s">
        <v>439</v>
      </c>
      <c r="E178" s="235" t="s">
        <v>659</v>
      </c>
      <c r="F178" s="236">
        <v>700</v>
      </c>
      <c r="G178" s="235"/>
      <c r="H178" s="235">
        <v>840</v>
      </c>
      <c r="I178" s="237">
        <v>840</v>
      </c>
      <c r="J178" s="238" t="s">
        <v>779</v>
      </c>
      <c r="K178" s="239">
        <f t="shared" si="25"/>
        <v>140</v>
      </c>
      <c r="L178" s="240">
        <f t="shared" si="26"/>
        <v>0.2</v>
      </c>
      <c r="M178" s="235" t="s">
        <v>618</v>
      </c>
      <c r="N178" s="241">
        <v>42893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32">
        <v>90</v>
      </c>
      <c r="B179" s="233">
        <v>42887</v>
      </c>
      <c r="C179" s="233"/>
      <c r="D179" s="234" t="s">
        <v>780</v>
      </c>
      <c r="E179" s="235" t="s">
        <v>659</v>
      </c>
      <c r="F179" s="236">
        <v>130</v>
      </c>
      <c r="G179" s="235"/>
      <c r="H179" s="235">
        <v>144.25</v>
      </c>
      <c r="I179" s="237">
        <v>170</v>
      </c>
      <c r="J179" s="238" t="s">
        <v>781</v>
      </c>
      <c r="K179" s="239">
        <f t="shared" si="25"/>
        <v>14.25</v>
      </c>
      <c r="L179" s="240">
        <f t="shared" si="26"/>
        <v>0.10961538461538461</v>
      </c>
      <c r="M179" s="235" t="s">
        <v>618</v>
      </c>
      <c r="N179" s="241">
        <v>43675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32">
        <v>91</v>
      </c>
      <c r="B180" s="233">
        <v>42901</v>
      </c>
      <c r="C180" s="233"/>
      <c r="D180" s="234" t="s">
        <v>782</v>
      </c>
      <c r="E180" s="235" t="s">
        <v>659</v>
      </c>
      <c r="F180" s="236">
        <v>214.5</v>
      </c>
      <c r="G180" s="235"/>
      <c r="H180" s="235">
        <v>262</v>
      </c>
      <c r="I180" s="237">
        <v>262</v>
      </c>
      <c r="J180" s="238" t="s">
        <v>783</v>
      </c>
      <c r="K180" s="239">
        <f t="shared" si="25"/>
        <v>47.5</v>
      </c>
      <c r="L180" s="240">
        <f t="shared" si="26"/>
        <v>0.22144522144522144</v>
      </c>
      <c r="M180" s="235" t="s">
        <v>618</v>
      </c>
      <c r="N180" s="241">
        <v>42977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63">
        <v>92</v>
      </c>
      <c r="B181" s="264">
        <v>42933</v>
      </c>
      <c r="C181" s="264"/>
      <c r="D181" s="265" t="s">
        <v>784</v>
      </c>
      <c r="E181" s="266" t="s">
        <v>659</v>
      </c>
      <c r="F181" s="267">
        <v>370</v>
      </c>
      <c r="G181" s="266"/>
      <c r="H181" s="266">
        <v>447.5</v>
      </c>
      <c r="I181" s="268">
        <v>450</v>
      </c>
      <c r="J181" s="269" t="s">
        <v>717</v>
      </c>
      <c r="K181" s="239">
        <f t="shared" si="25"/>
        <v>77.5</v>
      </c>
      <c r="L181" s="270">
        <f t="shared" si="26"/>
        <v>0.20945945945945946</v>
      </c>
      <c r="M181" s="266" t="s">
        <v>618</v>
      </c>
      <c r="N181" s="271">
        <v>43035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63">
        <v>93</v>
      </c>
      <c r="B182" s="264">
        <v>42943</v>
      </c>
      <c r="C182" s="264"/>
      <c r="D182" s="265" t="s">
        <v>185</v>
      </c>
      <c r="E182" s="266" t="s">
        <v>659</v>
      </c>
      <c r="F182" s="267">
        <v>657.5</v>
      </c>
      <c r="G182" s="266"/>
      <c r="H182" s="266">
        <v>825</v>
      </c>
      <c r="I182" s="268">
        <v>820</v>
      </c>
      <c r="J182" s="269" t="s">
        <v>717</v>
      </c>
      <c r="K182" s="239">
        <f t="shared" si="25"/>
        <v>167.5</v>
      </c>
      <c r="L182" s="270">
        <f t="shared" si="26"/>
        <v>0.25475285171102663</v>
      </c>
      <c r="M182" s="266" t="s">
        <v>618</v>
      </c>
      <c r="N182" s="271">
        <v>43090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32">
        <v>94</v>
      </c>
      <c r="B183" s="233">
        <v>42964</v>
      </c>
      <c r="C183" s="233"/>
      <c r="D183" s="234" t="s">
        <v>370</v>
      </c>
      <c r="E183" s="235" t="s">
        <v>659</v>
      </c>
      <c r="F183" s="236">
        <v>605</v>
      </c>
      <c r="G183" s="235"/>
      <c r="H183" s="235">
        <v>750</v>
      </c>
      <c r="I183" s="237">
        <v>750</v>
      </c>
      <c r="J183" s="238" t="s">
        <v>775</v>
      </c>
      <c r="K183" s="239">
        <f t="shared" si="25"/>
        <v>145</v>
      </c>
      <c r="L183" s="240">
        <f t="shared" si="26"/>
        <v>0.23966942148760331</v>
      </c>
      <c r="M183" s="235" t="s">
        <v>618</v>
      </c>
      <c r="N183" s="241">
        <v>43027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42">
        <v>95</v>
      </c>
      <c r="B184" s="243">
        <v>42979</v>
      </c>
      <c r="C184" s="243"/>
      <c r="D184" s="251" t="s">
        <v>785</v>
      </c>
      <c r="E184" s="246" t="s">
        <v>659</v>
      </c>
      <c r="F184" s="246">
        <v>255</v>
      </c>
      <c r="G184" s="247"/>
      <c r="H184" s="247">
        <v>217.25</v>
      </c>
      <c r="I184" s="247">
        <v>320</v>
      </c>
      <c r="J184" s="248" t="s">
        <v>786</v>
      </c>
      <c r="K184" s="249">
        <f t="shared" si="25"/>
        <v>-37.75</v>
      </c>
      <c r="L184" s="252">
        <f t="shared" si="26"/>
        <v>-0.14803921568627451</v>
      </c>
      <c r="M184" s="246" t="s">
        <v>637</v>
      </c>
      <c r="N184" s="243">
        <v>43661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32">
        <v>96</v>
      </c>
      <c r="B185" s="233">
        <v>42997</v>
      </c>
      <c r="C185" s="233"/>
      <c r="D185" s="234" t="s">
        <v>787</v>
      </c>
      <c r="E185" s="235" t="s">
        <v>659</v>
      </c>
      <c r="F185" s="236">
        <v>215</v>
      </c>
      <c r="G185" s="235"/>
      <c r="H185" s="235">
        <v>258</v>
      </c>
      <c r="I185" s="237">
        <v>258</v>
      </c>
      <c r="J185" s="238" t="s">
        <v>717</v>
      </c>
      <c r="K185" s="239">
        <f t="shared" si="25"/>
        <v>43</v>
      </c>
      <c r="L185" s="240">
        <f t="shared" si="26"/>
        <v>0.2</v>
      </c>
      <c r="M185" s="235" t="s">
        <v>618</v>
      </c>
      <c r="N185" s="241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32">
        <v>97</v>
      </c>
      <c r="B186" s="233">
        <v>42997</v>
      </c>
      <c r="C186" s="233"/>
      <c r="D186" s="234" t="s">
        <v>787</v>
      </c>
      <c r="E186" s="235" t="s">
        <v>659</v>
      </c>
      <c r="F186" s="236">
        <v>215</v>
      </c>
      <c r="G186" s="235"/>
      <c r="H186" s="235">
        <v>258</v>
      </c>
      <c r="I186" s="237">
        <v>258</v>
      </c>
      <c r="J186" s="269" t="s">
        <v>717</v>
      </c>
      <c r="K186" s="239">
        <v>43</v>
      </c>
      <c r="L186" s="240">
        <v>0.2</v>
      </c>
      <c r="M186" s="235" t="s">
        <v>618</v>
      </c>
      <c r="N186" s="241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63">
        <v>98</v>
      </c>
      <c r="B187" s="264">
        <v>42998</v>
      </c>
      <c r="C187" s="264"/>
      <c r="D187" s="265" t="s">
        <v>788</v>
      </c>
      <c r="E187" s="266" t="s">
        <v>659</v>
      </c>
      <c r="F187" s="236">
        <v>75</v>
      </c>
      <c r="G187" s="266"/>
      <c r="H187" s="266">
        <v>90</v>
      </c>
      <c r="I187" s="268">
        <v>90</v>
      </c>
      <c r="J187" s="238" t="s">
        <v>789</v>
      </c>
      <c r="K187" s="239">
        <f t="shared" ref="K187:K192" si="27">H187-F187</f>
        <v>15</v>
      </c>
      <c r="L187" s="240">
        <f t="shared" ref="L187:L192" si="28">K187/F187</f>
        <v>0.2</v>
      </c>
      <c r="M187" s="235" t="s">
        <v>618</v>
      </c>
      <c r="N187" s="241">
        <v>43019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63">
        <v>99</v>
      </c>
      <c r="B188" s="264">
        <v>43011</v>
      </c>
      <c r="C188" s="264"/>
      <c r="D188" s="265" t="s">
        <v>640</v>
      </c>
      <c r="E188" s="266" t="s">
        <v>659</v>
      </c>
      <c r="F188" s="267">
        <v>315</v>
      </c>
      <c r="G188" s="266"/>
      <c r="H188" s="266">
        <v>392</v>
      </c>
      <c r="I188" s="268">
        <v>384</v>
      </c>
      <c r="J188" s="269" t="s">
        <v>790</v>
      </c>
      <c r="K188" s="239">
        <f t="shared" si="27"/>
        <v>77</v>
      </c>
      <c r="L188" s="270">
        <f t="shared" si="28"/>
        <v>0.24444444444444444</v>
      </c>
      <c r="M188" s="266" t="s">
        <v>618</v>
      </c>
      <c r="N188" s="271">
        <v>43017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63">
        <v>100</v>
      </c>
      <c r="B189" s="264">
        <v>43013</v>
      </c>
      <c r="C189" s="264"/>
      <c r="D189" s="265" t="s">
        <v>477</v>
      </c>
      <c r="E189" s="266" t="s">
        <v>659</v>
      </c>
      <c r="F189" s="267">
        <v>145</v>
      </c>
      <c r="G189" s="266"/>
      <c r="H189" s="266">
        <v>179</v>
      </c>
      <c r="I189" s="268">
        <v>180</v>
      </c>
      <c r="J189" s="269" t="s">
        <v>791</v>
      </c>
      <c r="K189" s="239">
        <f t="shared" si="27"/>
        <v>34</v>
      </c>
      <c r="L189" s="270">
        <f t="shared" si="28"/>
        <v>0.23448275862068965</v>
      </c>
      <c r="M189" s="266" t="s">
        <v>618</v>
      </c>
      <c r="N189" s="271">
        <v>43025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63">
        <v>101</v>
      </c>
      <c r="B190" s="264">
        <v>43014</v>
      </c>
      <c r="C190" s="264"/>
      <c r="D190" s="265" t="s">
        <v>342</v>
      </c>
      <c r="E190" s="266" t="s">
        <v>659</v>
      </c>
      <c r="F190" s="267">
        <v>256</v>
      </c>
      <c r="G190" s="266"/>
      <c r="H190" s="266">
        <v>323</v>
      </c>
      <c r="I190" s="268">
        <v>320</v>
      </c>
      <c r="J190" s="269" t="s">
        <v>717</v>
      </c>
      <c r="K190" s="239">
        <f t="shared" si="27"/>
        <v>67</v>
      </c>
      <c r="L190" s="270">
        <f t="shared" si="28"/>
        <v>0.26171875</v>
      </c>
      <c r="M190" s="266" t="s">
        <v>618</v>
      </c>
      <c r="N190" s="271">
        <v>43067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63">
        <v>102</v>
      </c>
      <c r="B191" s="264">
        <v>43017</v>
      </c>
      <c r="C191" s="264"/>
      <c r="D191" s="265" t="s">
        <v>360</v>
      </c>
      <c r="E191" s="266" t="s">
        <v>659</v>
      </c>
      <c r="F191" s="267">
        <v>137.5</v>
      </c>
      <c r="G191" s="266"/>
      <c r="H191" s="266">
        <v>184</v>
      </c>
      <c r="I191" s="268">
        <v>183</v>
      </c>
      <c r="J191" s="269" t="s">
        <v>792</v>
      </c>
      <c r="K191" s="239">
        <f t="shared" si="27"/>
        <v>46.5</v>
      </c>
      <c r="L191" s="270">
        <f t="shared" si="28"/>
        <v>0.33818181818181819</v>
      </c>
      <c r="M191" s="266" t="s">
        <v>618</v>
      </c>
      <c r="N191" s="271">
        <v>43108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63">
        <v>103</v>
      </c>
      <c r="B192" s="264">
        <v>43018</v>
      </c>
      <c r="C192" s="264"/>
      <c r="D192" s="265" t="s">
        <v>793</v>
      </c>
      <c r="E192" s="266" t="s">
        <v>659</v>
      </c>
      <c r="F192" s="267">
        <v>125.5</v>
      </c>
      <c r="G192" s="266"/>
      <c r="H192" s="266">
        <v>158</v>
      </c>
      <c r="I192" s="268">
        <v>155</v>
      </c>
      <c r="J192" s="269" t="s">
        <v>794</v>
      </c>
      <c r="K192" s="239">
        <f t="shared" si="27"/>
        <v>32.5</v>
      </c>
      <c r="L192" s="270">
        <f t="shared" si="28"/>
        <v>0.25896414342629481</v>
      </c>
      <c r="M192" s="266" t="s">
        <v>618</v>
      </c>
      <c r="N192" s="271">
        <v>43067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63">
        <v>104</v>
      </c>
      <c r="B193" s="264">
        <v>43018</v>
      </c>
      <c r="C193" s="264"/>
      <c r="D193" s="265" t="s">
        <v>795</v>
      </c>
      <c r="E193" s="266" t="s">
        <v>659</v>
      </c>
      <c r="F193" s="267">
        <v>895</v>
      </c>
      <c r="G193" s="266"/>
      <c r="H193" s="266">
        <v>1122.5</v>
      </c>
      <c r="I193" s="268">
        <v>1078</v>
      </c>
      <c r="J193" s="269" t="s">
        <v>796</v>
      </c>
      <c r="K193" s="239">
        <v>227.5</v>
      </c>
      <c r="L193" s="270">
        <v>0.25418994413407803</v>
      </c>
      <c r="M193" s="266" t="s">
        <v>618</v>
      </c>
      <c r="N193" s="271">
        <v>43117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63">
        <v>105</v>
      </c>
      <c r="B194" s="264">
        <v>43020</v>
      </c>
      <c r="C194" s="264"/>
      <c r="D194" s="265" t="s">
        <v>351</v>
      </c>
      <c r="E194" s="266" t="s">
        <v>659</v>
      </c>
      <c r="F194" s="267">
        <v>525</v>
      </c>
      <c r="G194" s="266"/>
      <c r="H194" s="266">
        <v>629</v>
      </c>
      <c r="I194" s="268">
        <v>629</v>
      </c>
      <c r="J194" s="269" t="s">
        <v>717</v>
      </c>
      <c r="K194" s="239">
        <v>104</v>
      </c>
      <c r="L194" s="270">
        <v>0.19809523809523799</v>
      </c>
      <c r="M194" s="266" t="s">
        <v>618</v>
      </c>
      <c r="N194" s="271">
        <v>43119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63">
        <v>106</v>
      </c>
      <c r="B195" s="264">
        <v>43046</v>
      </c>
      <c r="C195" s="264"/>
      <c r="D195" s="265" t="s">
        <v>397</v>
      </c>
      <c r="E195" s="266" t="s">
        <v>659</v>
      </c>
      <c r="F195" s="267">
        <v>740</v>
      </c>
      <c r="G195" s="266"/>
      <c r="H195" s="266">
        <v>892.5</v>
      </c>
      <c r="I195" s="268">
        <v>900</v>
      </c>
      <c r="J195" s="269" t="s">
        <v>797</v>
      </c>
      <c r="K195" s="239">
        <f t="shared" ref="K195:K197" si="29">H195-F195</f>
        <v>152.5</v>
      </c>
      <c r="L195" s="270">
        <f t="shared" ref="L195:L197" si="30">K195/F195</f>
        <v>0.20608108108108109</v>
      </c>
      <c r="M195" s="266" t="s">
        <v>618</v>
      </c>
      <c r="N195" s="271">
        <v>43052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2">
        <v>107</v>
      </c>
      <c r="B196" s="233">
        <v>43073</v>
      </c>
      <c r="C196" s="233"/>
      <c r="D196" s="234" t="s">
        <v>798</v>
      </c>
      <c r="E196" s="235" t="s">
        <v>659</v>
      </c>
      <c r="F196" s="236">
        <v>118.5</v>
      </c>
      <c r="G196" s="235"/>
      <c r="H196" s="235">
        <v>143.5</v>
      </c>
      <c r="I196" s="237">
        <v>145</v>
      </c>
      <c r="J196" s="238" t="s">
        <v>647</v>
      </c>
      <c r="K196" s="239">
        <f t="shared" si="29"/>
        <v>25</v>
      </c>
      <c r="L196" s="240">
        <f t="shared" si="30"/>
        <v>0.2109704641350211</v>
      </c>
      <c r="M196" s="235" t="s">
        <v>618</v>
      </c>
      <c r="N196" s="241">
        <v>43097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42">
        <v>108</v>
      </c>
      <c r="B197" s="243">
        <v>43090</v>
      </c>
      <c r="C197" s="243"/>
      <c r="D197" s="244" t="s">
        <v>445</v>
      </c>
      <c r="E197" s="245" t="s">
        <v>659</v>
      </c>
      <c r="F197" s="246">
        <v>715</v>
      </c>
      <c r="G197" s="246"/>
      <c r="H197" s="247">
        <v>500</v>
      </c>
      <c r="I197" s="247">
        <v>872</v>
      </c>
      <c r="J197" s="248" t="s">
        <v>799</v>
      </c>
      <c r="K197" s="249">
        <f t="shared" si="29"/>
        <v>-215</v>
      </c>
      <c r="L197" s="250">
        <f t="shared" si="30"/>
        <v>-0.30069930069930068</v>
      </c>
      <c r="M197" s="246" t="s">
        <v>637</v>
      </c>
      <c r="N197" s="243">
        <v>43670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32">
        <v>109</v>
      </c>
      <c r="B198" s="233">
        <v>43098</v>
      </c>
      <c r="C198" s="233"/>
      <c r="D198" s="234" t="s">
        <v>640</v>
      </c>
      <c r="E198" s="235" t="s">
        <v>659</v>
      </c>
      <c r="F198" s="236">
        <v>435</v>
      </c>
      <c r="G198" s="235"/>
      <c r="H198" s="235">
        <v>542.5</v>
      </c>
      <c r="I198" s="237">
        <v>539</v>
      </c>
      <c r="J198" s="238" t="s">
        <v>717</v>
      </c>
      <c r="K198" s="239">
        <v>107.5</v>
      </c>
      <c r="L198" s="240">
        <v>0.247126436781609</v>
      </c>
      <c r="M198" s="235" t="s">
        <v>618</v>
      </c>
      <c r="N198" s="241">
        <v>43206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2">
        <v>110</v>
      </c>
      <c r="B199" s="233">
        <v>43098</v>
      </c>
      <c r="C199" s="233"/>
      <c r="D199" s="234" t="s">
        <v>584</v>
      </c>
      <c r="E199" s="235" t="s">
        <v>659</v>
      </c>
      <c r="F199" s="236">
        <v>885</v>
      </c>
      <c r="G199" s="235"/>
      <c r="H199" s="235">
        <v>1090</v>
      </c>
      <c r="I199" s="237">
        <v>1084</v>
      </c>
      <c r="J199" s="238" t="s">
        <v>717</v>
      </c>
      <c r="K199" s="239">
        <v>205</v>
      </c>
      <c r="L199" s="240">
        <v>0.23163841807909599</v>
      </c>
      <c r="M199" s="235" t="s">
        <v>618</v>
      </c>
      <c r="N199" s="241">
        <v>43213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72">
        <v>111</v>
      </c>
      <c r="B200" s="273">
        <v>43192</v>
      </c>
      <c r="C200" s="273"/>
      <c r="D200" s="251" t="s">
        <v>800</v>
      </c>
      <c r="E200" s="246" t="s">
        <v>659</v>
      </c>
      <c r="F200" s="274">
        <v>478.5</v>
      </c>
      <c r="G200" s="246"/>
      <c r="H200" s="246">
        <v>442</v>
      </c>
      <c r="I200" s="247">
        <v>613</v>
      </c>
      <c r="J200" s="248" t="s">
        <v>801</v>
      </c>
      <c r="K200" s="249">
        <f t="shared" ref="K200:K203" si="31">H200-F200</f>
        <v>-36.5</v>
      </c>
      <c r="L200" s="250">
        <f t="shared" ref="L200:L203" si="32">K200/F200</f>
        <v>-7.6280041797283177E-2</v>
      </c>
      <c r="M200" s="246" t="s">
        <v>637</v>
      </c>
      <c r="N200" s="243">
        <v>43762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42">
        <v>112</v>
      </c>
      <c r="B201" s="243">
        <v>43194</v>
      </c>
      <c r="C201" s="243"/>
      <c r="D201" s="244" t="s">
        <v>802</v>
      </c>
      <c r="E201" s="245" t="s">
        <v>659</v>
      </c>
      <c r="F201" s="246">
        <f>141.5-7.3</f>
        <v>134.19999999999999</v>
      </c>
      <c r="G201" s="246"/>
      <c r="H201" s="247">
        <v>77</v>
      </c>
      <c r="I201" s="247">
        <v>180</v>
      </c>
      <c r="J201" s="248" t="s">
        <v>803</v>
      </c>
      <c r="K201" s="249">
        <f t="shared" si="31"/>
        <v>-57.199999999999989</v>
      </c>
      <c r="L201" s="250">
        <f t="shared" si="32"/>
        <v>-0.42622950819672129</v>
      </c>
      <c r="M201" s="246" t="s">
        <v>637</v>
      </c>
      <c r="N201" s="243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42">
        <v>113</v>
      </c>
      <c r="B202" s="243">
        <v>43209</v>
      </c>
      <c r="C202" s="243"/>
      <c r="D202" s="244" t="s">
        <v>804</v>
      </c>
      <c r="E202" s="245" t="s">
        <v>659</v>
      </c>
      <c r="F202" s="246">
        <v>430</v>
      </c>
      <c r="G202" s="246"/>
      <c r="H202" s="247">
        <v>220</v>
      </c>
      <c r="I202" s="247">
        <v>537</v>
      </c>
      <c r="J202" s="248" t="s">
        <v>805</v>
      </c>
      <c r="K202" s="249">
        <f t="shared" si="31"/>
        <v>-210</v>
      </c>
      <c r="L202" s="250">
        <f t="shared" si="32"/>
        <v>-0.48837209302325579</v>
      </c>
      <c r="M202" s="246" t="s">
        <v>637</v>
      </c>
      <c r="N202" s="243">
        <v>43252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63">
        <v>114</v>
      </c>
      <c r="B203" s="264">
        <v>43220</v>
      </c>
      <c r="C203" s="264"/>
      <c r="D203" s="265" t="s">
        <v>398</v>
      </c>
      <c r="E203" s="266" t="s">
        <v>659</v>
      </c>
      <c r="F203" s="266">
        <v>153.5</v>
      </c>
      <c r="G203" s="266"/>
      <c r="H203" s="266">
        <v>196</v>
      </c>
      <c r="I203" s="268">
        <v>196</v>
      </c>
      <c r="J203" s="238" t="s">
        <v>806</v>
      </c>
      <c r="K203" s="239">
        <f t="shared" si="31"/>
        <v>42.5</v>
      </c>
      <c r="L203" s="240">
        <f t="shared" si="32"/>
        <v>0.27687296416938112</v>
      </c>
      <c r="M203" s="235" t="s">
        <v>618</v>
      </c>
      <c r="N203" s="241">
        <v>43605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2">
        <v>115</v>
      </c>
      <c r="B204" s="243">
        <v>43306</v>
      </c>
      <c r="C204" s="243"/>
      <c r="D204" s="244" t="s">
        <v>776</v>
      </c>
      <c r="E204" s="245" t="s">
        <v>659</v>
      </c>
      <c r="F204" s="246">
        <v>27.5</v>
      </c>
      <c r="G204" s="246"/>
      <c r="H204" s="247">
        <v>13.1</v>
      </c>
      <c r="I204" s="247">
        <v>60</v>
      </c>
      <c r="J204" s="248" t="s">
        <v>807</v>
      </c>
      <c r="K204" s="249">
        <v>-14.4</v>
      </c>
      <c r="L204" s="250">
        <v>-0.52363636363636401</v>
      </c>
      <c r="M204" s="246" t="s">
        <v>637</v>
      </c>
      <c r="N204" s="243">
        <v>43138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72">
        <v>116</v>
      </c>
      <c r="B205" s="273">
        <v>43318</v>
      </c>
      <c r="C205" s="273"/>
      <c r="D205" s="251" t="s">
        <v>808</v>
      </c>
      <c r="E205" s="246" t="s">
        <v>659</v>
      </c>
      <c r="F205" s="246">
        <v>148.5</v>
      </c>
      <c r="G205" s="246"/>
      <c r="H205" s="246">
        <v>102</v>
      </c>
      <c r="I205" s="247">
        <v>182</v>
      </c>
      <c r="J205" s="248" t="s">
        <v>809</v>
      </c>
      <c r="K205" s="249">
        <f>H205-F205</f>
        <v>-46.5</v>
      </c>
      <c r="L205" s="250">
        <f>K205/F205</f>
        <v>-0.31313131313131315</v>
      </c>
      <c r="M205" s="246" t="s">
        <v>637</v>
      </c>
      <c r="N205" s="243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2">
        <v>117</v>
      </c>
      <c r="B206" s="233">
        <v>43335</v>
      </c>
      <c r="C206" s="233"/>
      <c r="D206" s="234" t="s">
        <v>810</v>
      </c>
      <c r="E206" s="235" t="s">
        <v>659</v>
      </c>
      <c r="F206" s="266">
        <v>285</v>
      </c>
      <c r="G206" s="235"/>
      <c r="H206" s="235">
        <v>355</v>
      </c>
      <c r="I206" s="237">
        <v>364</v>
      </c>
      <c r="J206" s="238" t="s">
        <v>811</v>
      </c>
      <c r="K206" s="239">
        <v>70</v>
      </c>
      <c r="L206" s="240">
        <v>0.24561403508771901</v>
      </c>
      <c r="M206" s="235" t="s">
        <v>618</v>
      </c>
      <c r="N206" s="241">
        <v>43455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32">
        <v>118</v>
      </c>
      <c r="B207" s="233">
        <v>43341</v>
      </c>
      <c r="C207" s="233"/>
      <c r="D207" s="234" t="s">
        <v>386</v>
      </c>
      <c r="E207" s="235" t="s">
        <v>659</v>
      </c>
      <c r="F207" s="266">
        <v>525</v>
      </c>
      <c r="G207" s="235"/>
      <c r="H207" s="235">
        <v>585</v>
      </c>
      <c r="I207" s="237">
        <v>635</v>
      </c>
      <c r="J207" s="238" t="s">
        <v>812</v>
      </c>
      <c r="K207" s="239">
        <f t="shared" ref="K207:K223" si="33">H207-F207</f>
        <v>60</v>
      </c>
      <c r="L207" s="240">
        <f t="shared" ref="L207:L223" si="34">K207/F207</f>
        <v>0.11428571428571428</v>
      </c>
      <c r="M207" s="235" t="s">
        <v>618</v>
      </c>
      <c r="N207" s="241">
        <v>43662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2">
        <v>119</v>
      </c>
      <c r="B208" s="233">
        <v>43395</v>
      </c>
      <c r="C208" s="233"/>
      <c r="D208" s="234" t="s">
        <v>370</v>
      </c>
      <c r="E208" s="235" t="s">
        <v>659</v>
      </c>
      <c r="F208" s="266">
        <v>475</v>
      </c>
      <c r="G208" s="235"/>
      <c r="H208" s="235">
        <v>574</v>
      </c>
      <c r="I208" s="237">
        <v>570</v>
      </c>
      <c r="J208" s="238" t="s">
        <v>717</v>
      </c>
      <c r="K208" s="239">
        <f t="shared" si="33"/>
        <v>99</v>
      </c>
      <c r="L208" s="240">
        <f t="shared" si="34"/>
        <v>0.20842105263157895</v>
      </c>
      <c r="M208" s="235" t="s">
        <v>618</v>
      </c>
      <c r="N208" s="241">
        <v>43403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63">
        <v>120</v>
      </c>
      <c r="B209" s="264">
        <v>43397</v>
      </c>
      <c r="C209" s="264"/>
      <c r="D209" s="265" t="s">
        <v>393</v>
      </c>
      <c r="E209" s="266" t="s">
        <v>659</v>
      </c>
      <c r="F209" s="266">
        <v>707.5</v>
      </c>
      <c r="G209" s="266"/>
      <c r="H209" s="266">
        <v>872</v>
      </c>
      <c r="I209" s="268">
        <v>872</v>
      </c>
      <c r="J209" s="269" t="s">
        <v>717</v>
      </c>
      <c r="K209" s="239">
        <f t="shared" si="33"/>
        <v>164.5</v>
      </c>
      <c r="L209" s="270">
        <f t="shared" si="34"/>
        <v>0.23250883392226149</v>
      </c>
      <c r="M209" s="266" t="s">
        <v>618</v>
      </c>
      <c r="N209" s="271">
        <v>43482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63">
        <v>121</v>
      </c>
      <c r="B210" s="264">
        <v>43398</v>
      </c>
      <c r="C210" s="264"/>
      <c r="D210" s="265" t="s">
        <v>813</v>
      </c>
      <c r="E210" s="266" t="s">
        <v>659</v>
      </c>
      <c r="F210" s="266">
        <v>162</v>
      </c>
      <c r="G210" s="266"/>
      <c r="H210" s="266">
        <v>204</v>
      </c>
      <c r="I210" s="268">
        <v>209</v>
      </c>
      <c r="J210" s="269" t="s">
        <v>814</v>
      </c>
      <c r="K210" s="239">
        <f t="shared" si="33"/>
        <v>42</v>
      </c>
      <c r="L210" s="270">
        <f t="shared" si="34"/>
        <v>0.25925925925925924</v>
      </c>
      <c r="M210" s="266" t="s">
        <v>618</v>
      </c>
      <c r="N210" s="271">
        <v>43539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63">
        <v>122</v>
      </c>
      <c r="B211" s="264">
        <v>43399</v>
      </c>
      <c r="C211" s="264"/>
      <c r="D211" s="265" t="s">
        <v>496</v>
      </c>
      <c r="E211" s="266" t="s">
        <v>659</v>
      </c>
      <c r="F211" s="266">
        <v>240</v>
      </c>
      <c r="G211" s="266"/>
      <c r="H211" s="266">
        <v>297</v>
      </c>
      <c r="I211" s="268">
        <v>297</v>
      </c>
      <c r="J211" s="269" t="s">
        <v>717</v>
      </c>
      <c r="K211" s="275">
        <f t="shared" si="33"/>
        <v>57</v>
      </c>
      <c r="L211" s="270">
        <f t="shared" si="34"/>
        <v>0.23749999999999999</v>
      </c>
      <c r="M211" s="266" t="s">
        <v>618</v>
      </c>
      <c r="N211" s="271">
        <v>43417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2">
        <v>123</v>
      </c>
      <c r="B212" s="233">
        <v>43439</v>
      </c>
      <c r="C212" s="233"/>
      <c r="D212" s="234" t="s">
        <v>815</v>
      </c>
      <c r="E212" s="235" t="s">
        <v>659</v>
      </c>
      <c r="F212" s="235">
        <v>202.5</v>
      </c>
      <c r="G212" s="235"/>
      <c r="H212" s="235">
        <v>255</v>
      </c>
      <c r="I212" s="237">
        <v>252</v>
      </c>
      <c r="J212" s="238" t="s">
        <v>717</v>
      </c>
      <c r="K212" s="239">
        <f t="shared" si="33"/>
        <v>52.5</v>
      </c>
      <c r="L212" s="240">
        <f t="shared" si="34"/>
        <v>0.25925925925925924</v>
      </c>
      <c r="M212" s="235" t="s">
        <v>618</v>
      </c>
      <c r="N212" s="241">
        <v>43542</v>
      </c>
      <c r="O212" s="1"/>
      <c r="P212" s="1"/>
      <c r="Q212" s="1"/>
      <c r="R212" s="6" t="s">
        <v>816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63">
        <v>124</v>
      </c>
      <c r="B213" s="264">
        <v>43465</v>
      </c>
      <c r="C213" s="233"/>
      <c r="D213" s="265" t="s">
        <v>426</v>
      </c>
      <c r="E213" s="266" t="s">
        <v>659</v>
      </c>
      <c r="F213" s="266">
        <v>710</v>
      </c>
      <c r="G213" s="266"/>
      <c r="H213" s="266">
        <v>866</v>
      </c>
      <c r="I213" s="268">
        <v>866</v>
      </c>
      <c r="J213" s="269" t="s">
        <v>717</v>
      </c>
      <c r="K213" s="239">
        <f t="shared" si="33"/>
        <v>156</v>
      </c>
      <c r="L213" s="240">
        <f t="shared" si="34"/>
        <v>0.21971830985915494</v>
      </c>
      <c r="M213" s="235" t="s">
        <v>618</v>
      </c>
      <c r="N213" s="241">
        <v>43553</v>
      </c>
      <c r="O213" s="1"/>
      <c r="P213" s="1"/>
      <c r="Q213" s="1"/>
      <c r="R213" s="6" t="s">
        <v>816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63">
        <v>125</v>
      </c>
      <c r="B214" s="264">
        <v>43522</v>
      </c>
      <c r="C214" s="264"/>
      <c r="D214" s="265" t="s">
        <v>154</v>
      </c>
      <c r="E214" s="266" t="s">
        <v>659</v>
      </c>
      <c r="F214" s="266">
        <v>337.25</v>
      </c>
      <c r="G214" s="266"/>
      <c r="H214" s="266">
        <v>398.5</v>
      </c>
      <c r="I214" s="268">
        <v>411</v>
      </c>
      <c r="J214" s="238" t="s">
        <v>817</v>
      </c>
      <c r="K214" s="239">
        <f t="shared" si="33"/>
        <v>61.25</v>
      </c>
      <c r="L214" s="240">
        <f t="shared" si="34"/>
        <v>0.1816160118606375</v>
      </c>
      <c r="M214" s="235" t="s">
        <v>618</v>
      </c>
      <c r="N214" s="241">
        <v>43760</v>
      </c>
      <c r="O214" s="1"/>
      <c r="P214" s="1"/>
      <c r="Q214" s="1"/>
      <c r="R214" s="6" t="s">
        <v>816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76">
        <v>126</v>
      </c>
      <c r="B215" s="277">
        <v>43559</v>
      </c>
      <c r="C215" s="277"/>
      <c r="D215" s="278" t="s">
        <v>818</v>
      </c>
      <c r="E215" s="279" t="s">
        <v>659</v>
      </c>
      <c r="F215" s="279">
        <v>130</v>
      </c>
      <c r="G215" s="279"/>
      <c r="H215" s="279">
        <v>65</v>
      </c>
      <c r="I215" s="280">
        <v>158</v>
      </c>
      <c r="J215" s="248" t="s">
        <v>819</v>
      </c>
      <c r="K215" s="249">
        <f t="shared" si="33"/>
        <v>-65</v>
      </c>
      <c r="L215" s="250">
        <f t="shared" si="34"/>
        <v>-0.5</v>
      </c>
      <c r="M215" s="246" t="s">
        <v>637</v>
      </c>
      <c r="N215" s="243">
        <v>43726</v>
      </c>
      <c r="O215" s="1"/>
      <c r="P215" s="1"/>
      <c r="Q215" s="1"/>
      <c r="R215" s="6" t="s">
        <v>820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81">
        <v>127</v>
      </c>
      <c r="B216" s="282">
        <v>43017</v>
      </c>
      <c r="C216" s="282"/>
      <c r="D216" s="283" t="s">
        <v>187</v>
      </c>
      <c r="E216" s="284" t="s">
        <v>659</v>
      </c>
      <c r="F216" s="284">
        <v>141.5</v>
      </c>
      <c r="G216" s="285"/>
      <c r="H216" s="285">
        <v>183.5</v>
      </c>
      <c r="I216" s="285">
        <v>210</v>
      </c>
      <c r="J216" s="286" t="s">
        <v>821</v>
      </c>
      <c r="K216" s="287">
        <f t="shared" si="33"/>
        <v>42</v>
      </c>
      <c r="L216" s="288">
        <f t="shared" si="34"/>
        <v>0.29681978798586572</v>
      </c>
      <c r="M216" s="284" t="s">
        <v>618</v>
      </c>
      <c r="N216" s="282">
        <v>43042</v>
      </c>
      <c r="O216" s="1"/>
      <c r="P216" s="1"/>
      <c r="Q216" s="1"/>
      <c r="R216" s="6" t="s">
        <v>820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76">
        <v>128</v>
      </c>
      <c r="B217" s="277">
        <v>43074</v>
      </c>
      <c r="C217" s="277"/>
      <c r="D217" s="278" t="s">
        <v>822</v>
      </c>
      <c r="E217" s="279" t="s">
        <v>659</v>
      </c>
      <c r="F217" s="274">
        <v>172</v>
      </c>
      <c r="G217" s="279"/>
      <c r="H217" s="279">
        <v>155.25</v>
      </c>
      <c r="I217" s="280">
        <v>230</v>
      </c>
      <c r="J217" s="248" t="s">
        <v>823</v>
      </c>
      <c r="K217" s="249">
        <f t="shared" si="33"/>
        <v>-16.75</v>
      </c>
      <c r="L217" s="250">
        <f t="shared" si="34"/>
        <v>-9.7383720930232565E-2</v>
      </c>
      <c r="M217" s="246" t="s">
        <v>637</v>
      </c>
      <c r="N217" s="243">
        <v>43787</v>
      </c>
      <c r="O217" s="1"/>
      <c r="P217" s="1"/>
      <c r="Q217" s="1"/>
      <c r="R217" s="6" t="s">
        <v>820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63">
        <v>129</v>
      </c>
      <c r="B218" s="264">
        <v>43398</v>
      </c>
      <c r="C218" s="264"/>
      <c r="D218" s="265" t="s">
        <v>109</v>
      </c>
      <c r="E218" s="266" t="s">
        <v>659</v>
      </c>
      <c r="F218" s="266">
        <v>698.5</v>
      </c>
      <c r="G218" s="266"/>
      <c r="H218" s="266">
        <v>890</v>
      </c>
      <c r="I218" s="268">
        <v>890</v>
      </c>
      <c r="J218" s="238" t="s">
        <v>824</v>
      </c>
      <c r="K218" s="239">
        <f t="shared" si="33"/>
        <v>191.5</v>
      </c>
      <c r="L218" s="240">
        <f t="shared" si="34"/>
        <v>0.27415891195418757</v>
      </c>
      <c r="M218" s="235" t="s">
        <v>618</v>
      </c>
      <c r="N218" s="241">
        <v>44328</v>
      </c>
      <c r="O218" s="1"/>
      <c r="P218" s="1"/>
      <c r="Q218" s="1"/>
      <c r="R218" s="6" t="s">
        <v>816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63">
        <v>130</v>
      </c>
      <c r="B219" s="264">
        <v>42877</v>
      </c>
      <c r="C219" s="264"/>
      <c r="D219" s="265" t="s">
        <v>385</v>
      </c>
      <c r="E219" s="266" t="s">
        <v>659</v>
      </c>
      <c r="F219" s="266">
        <v>127.6</v>
      </c>
      <c r="G219" s="266"/>
      <c r="H219" s="266">
        <v>138</v>
      </c>
      <c r="I219" s="268">
        <v>190</v>
      </c>
      <c r="J219" s="238" t="s">
        <v>825</v>
      </c>
      <c r="K219" s="239">
        <f t="shared" si="33"/>
        <v>10.400000000000006</v>
      </c>
      <c r="L219" s="240">
        <f t="shared" si="34"/>
        <v>8.1504702194357417E-2</v>
      </c>
      <c r="M219" s="235" t="s">
        <v>618</v>
      </c>
      <c r="N219" s="241">
        <v>43774</v>
      </c>
      <c r="O219" s="1"/>
      <c r="P219" s="1"/>
      <c r="Q219" s="1"/>
      <c r="R219" s="6" t="s">
        <v>820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63">
        <v>131</v>
      </c>
      <c r="B220" s="264">
        <v>43158</v>
      </c>
      <c r="C220" s="264"/>
      <c r="D220" s="265" t="s">
        <v>826</v>
      </c>
      <c r="E220" s="266" t="s">
        <v>659</v>
      </c>
      <c r="F220" s="266">
        <v>317</v>
      </c>
      <c r="G220" s="266"/>
      <c r="H220" s="266">
        <v>382.5</v>
      </c>
      <c r="I220" s="268">
        <v>398</v>
      </c>
      <c r="J220" s="238" t="s">
        <v>827</v>
      </c>
      <c r="K220" s="239">
        <f t="shared" si="33"/>
        <v>65.5</v>
      </c>
      <c r="L220" s="240">
        <f t="shared" si="34"/>
        <v>0.20662460567823343</v>
      </c>
      <c r="M220" s="235" t="s">
        <v>618</v>
      </c>
      <c r="N220" s="241">
        <v>44238</v>
      </c>
      <c r="O220" s="1"/>
      <c r="P220" s="1"/>
      <c r="Q220" s="1"/>
      <c r="R220" s="6" t="s">
        <v>820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76">
        <v>132</v>
      </c>
      <c r="B221" s="277">
        <v>43164</v>
      </c>
      <c r="C221" s="277"/>
      <c r="D221" s="278" t="s">
        <v>146</v>
      </c>
      <c r="E221" s="279" t="s">
        <v>659</v>
      </c>
      <c r="F221" s="274">
        <f>510-14.4</f>
        <v>495.6</v>
      </c>
      <c r="G221" s="279"/>
      <c r="H221" s="279">
        <v>350</v>
      </c>
      <c r="I221" s="280">
        <v>672</v>
      </c>
      <c r="J221" s="248" t="s">
        <v>828</v>
      </c>
      <c r="K221" s="249">
        <f t="shared" si="33"/>
        <v>-145.60000000000002</v>
      </c>
      <c r="L221" s="250">
        <f t="shared" si="34"/>
        <v>-0.29378531073446329</v>
      </c>
      <c r="M221" s="246" t="s">
        <v>637</v>
      </c>
      <c r="N221" s="243">
        <v>43887</v>
      </c>
      <c r="O221" s="1"/>
      <c r="P221" s="1"/>
      <c r="Q221" s="1"/>
      <c r="R221" s="6" t="s">
        <v>816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76">
        <v>133</v>
      </c>
      <c r="B222" s="277">
        <v>43237</v>
      </c>
      <c r="C222" s="277"/>
      <c r="D222" s="278" t="s">
        <v>488</v>
      </c>
      <c r="E222" s="279" t="s">
        <v>659</v>
      </c>
      <c r="F222" s="274">
        <v>230.3</v>
      </c>
      <c r="G222" s="279"/>
      <c r="H222" s="279">
        <v>102.5</v>
      </c>
      <c r="I222" s="280">
        <v>348</v>
      </c>
      <c r="J222" s="248" t="s">
        <v>829</v>
      </c>
      <c r="K222" s="249">
        <f t="shared" si="33"/>
        <v>-127.80000000000001</v>
      </c>
      <c r="L222" s="250">
        <f t="shared" si="34"/>
        <v>-0.55492835432045162</v>
      </c>
      <c r="M222" s="246" t="s">
        <v>637</v>
      </c>
      <c r="N222" s="243">
        <v>43896</v>
      </c>
      <c r="O222" s="1"/>
      <c r="P222" s="1"/>
      <c r="Q222" s="1"/>
      <c r="R222" s="6" t="s">
        <v>816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63">
        <v>134</v>
      </c>
      <c r="B223" s="264">
        <v>43258</v>
      </c>
      <c r="C223" s="264"/>
      <c r="D223" s="265" t="s">
        <v>450</v>
      </c>
      <c r="E223" s="266" t="s">
        <v>659</v>
      </c>
      <c r="F223" s="266">
        <f>342.5-5.1</f>
        <v>337.4</v>
      </c>
      <c r="G223" s="266"/>
      <c r="H223" s="266">
        <v>412.5</v>
      </c>
      <c r="I223" s="268">
        <v>439</v>
      </c>
      <c r="J223" s="238" t="s">
        <v>830</v>
      </c>
      <c r="K223" s="239">
        <f t="shared" si="33"/>
        <v>75.100000000000023</v>
      </c>
      <c r="L223" s="240">
        <f t="shared" si="34"/>
        <v>0.22258446947243635</v>
      </c>
      <c r="M223" s="235" t="s">
        <v>618</v>
      </c>
      <c r="N223" s="241">
        <v>44230</v>
      </c>
      <c r="O223" s="1"/>
      <c r="P223" s="1"/>
      <c r="Q223" s="1"/>
      <c r="R223" s="6" t="s">
        <v>820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89">
        <v>135</v>
      </c>
      <c r="B224" s="290">
        <v>43285</v>
      </c>
      <c r="C224" s="290"/>
      <c r="D224" s="20" t="s">
        <v>56</v>
      </c>
      <c r="E224" s="291" t="s">
        <v>659</v>
      </c>
      <c r="F224" s="292">
        <f>127.5-5.53</f>
        <v>121.97</v>
      </c>
      <c r="G224" s="291"/>
      <c r="H224" s="291"/>
      <c r="I224" s="293">
        <v>170</v>
      </c>
      <c r="J224" s="294" t="s">
        <v>621</v>
      </c>
      <c r="K224" s="295"/>
      <c r="L224" s="296"/>
      <c r="M224" s="16" t="s">
        <v>621</v>
      </c>
      <c r="N224" s="297"/>
      <c r="O224" s="1"/>
      <c r="P224" s="1"/>
      <c r="Q224" s="1"/>
      <c r="R224" s="6" t="s">
        <v>816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76">
        <v>136</v>
      </c>
      <c r="B225" s="277">
        <v>43294</v>
      </c>
      <c r="C225" s="277"/>
      <c r="D225" s="278" t="s">
        <v>372</v>
      </c>
      <c r="E225" s="279" t="s">
        <v>659</v>
      </c>
      <c r="F225" s="274">
        <v>46.5</v>
      </c>
      <c r="G225" s="279"/>
      <c r="H225" s="279">
        <v>17</v>
      </c>
      <c r="I225" s="280">
        <v>59</v>
      </c>
      <c r="J225" s="248" t="s">
        <v>831</v>
      </c>
      <c r="K225" s="249">
        <f t="shared" ref="K225:K233" si="35">H225-F225</f>
        <v>-29.5</v>
      </c>
      <c r="L225" s="250">
        <f t="shared" ref="L225:L233" si="36">K225/F225</f>
        <v>-0.63440860215053763</v>
      </c>
      <c r="M225" s="246" t="s">
        <v>637</v>
      </c>
      <c r="N225" s="243">
        <v>43887</v>
      </c>
      <c r="O225" s="1"/>
      <c r="P225" s="1"/>
      <c r="Q225" s="1"/>
      <c r="R225" s="6" t="s">
        <v>816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63">
        <v>137</v>
      </c>
      <c r="B226" s="264">
        <v>43396</v>
      </c>
      <c r="C226" s="264"/>
      <c r="D226" s="265" t="s">
        <v>428</v>
      </c>
      <c r="E226" s="266" t="s">
        <v>659</v>
      </c>
      <c r="F226" s="266">
        <v>156.5</v>
      </c>
      <c r="G226" s="266"/>
      <c r="H226" s="266">
        <v>207.5</v>
      </c>
      <c r="I226" s="268">
        <v>191</v>
      </c>
      <c r="J226" s="238" t="s">
        <v>717</v>
      </c>
      <c r="K226" s="239">
        <f t="shared" si="35"/>
        <v>51</v>
      </c>
      <c r="L226" s="240">
        <f t="shared" si="36"/>
        <v>0.32587859424920129</v>
      </c>
      <c r="M226" s="235" t="s">
        <v>618</v>
      </c>
      <c r="N226" s="241">
        <v>44369</v>
      </c>
      <c r="O226" s="1"/>
      <c r="P226" s="1"/>
      <c r="Q226" s="1"/>
      <c r="R226" s="6" t="s">
        <v>816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63">
        <v>138</v>
      </c>
      <c r="B227" s="264">
        <v>43439</v>
      </c>
      <c r="C227" s="264"/>
      <c r="D227" s="265" t="s">
        <v>332</v>
      </c>
      <c r="E227" s="266" t="s">
        <v>659</v>
      </c>
      <c r="F227" s="266">
        <v>259.5</v>
      </c>
      <c r="G227" s="266"/>
      <c r="H227" s="266">
        <v>320</v>
      </c>
      <c r="I227" s="268">
        <v>320</v>
      </c>
      <c r="J227" s="238" t="s">
        <v>717</v>
      </c>
      <c r="K227" s="239">
        <f t="shared" si="35"/>
        <v>60.5</v>
      </c>
      <c r="L227" s="240">
        <f t="shared" si="36"/>
        <v>0.23314065510597304</v>
      </c>
      <c r="M227" s="235" t="s">
        <v>618</v>
      </c>
      <c r="N227" s="241">
        <v>44323</v>
      </c>
      <c r="O227" s="1"/>
      <c r="P227" s="1"/>
      <c r="Q227" s="1"/>
      <c r="R227" s="6" t="s">
        <v>816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76">
        <v>139</v>
      </c>
      <c r="B228" s="277">
        <v>43439</v>
      </c>
      <c r="C228" s="277"/>
      <c r="D228" s="278" t="s">
        <v>832</v>
      </c>
      <c r="E228" s="279" t="s">
        <v>659</v>
      </c>
      <c r="F228" s="279">
        <v>715</v>
      </c>
      <c r="G228" s="279"/>
      <c r="H228" s="279">
        <v>445</v>
      </c>
      <c r="I228" s="280">
        <v>840</v>
      </c>
      <c r="J228" s="248" t="s">
        <v>833</v>
      </c>
      <c r="K228" s="249">
        <f t="shared" si="35"/>
        <v>-270</v>
      </c>
      <c r="L228" s="250">
        <f t="shared" si="36"/>
        <v>-0.3776223776223776</v>
      </c>
      <c r="M228" s="246" t="s">
        <v>637</v>
      </c>
      <c r="N228" s="243">
        <v>43800</v>
      </c>
      <c r="O228" s="1"/>
      <c r="P228" s="1"/>
      <c r="Q228" s="1"/>
      <c r="R228" s="6" t="s">
        <v>816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63">
        <v>140</v>
      </c>
      <c r="B229" s="264">
        <v>43469</v>
      </c>
      <c r="C229" s="264"/>
      <c r="D229" s="265" t="s">
        <v>159</v>
      </c>
      <c r="E229" s="266" t="s">
        <v>659</v>
      </c>
      <c r="F229" s="266">
        <v>875</v>
      </c>
      <c r="G229" s="266"/>
      <c r="H229" s="266">
        <v>1165</v>
      </c>
      <c r="I229" s="268">
        <v>1185</v>
      </c>
      <c r="J229" s="238" t="s">
        <v>834</v>
      </c>
      <c r="K229" s="239">
        <f t="shared" si="35"/>
        <v>290</v>
      </c>
      <c r="L229" s="240">
        <f t="shared" si="36"/>
        <v>0.33142857142857141</v>
      </c>
      <c r="M229" s="235" t="s">
        <v>618</v>
      </c>
      <c r="N229" s="241">
        <v>43847</v>
      </c>
      <c r="O229" s="1"/>
      <c r="P229" s="1"/>
      <c r="Q229" s="1"/>
      <c r="R229" s="6" t="s">
        <v>816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63">
        <v>141</v>
      </c>
      <c r="B230" s="264">
        <v>43559</v>
      </c>
      <c r="C230" s="264"/>
      <c r="D230" s="265" t="s">
        <v>348</v>
      </c>
      <c r="E230" s="266" t="s">
        <v>659</v>
      </c>
      <c r="F230" s="266">
        <f>387-14.63</f>
        <v>372.37</v>
      </c>
      <c r="G230" s="266"/>
      <c r="H230" s="266">
        <v>490</v>
      </c>
      <c r="I230" s="268">
        <v>490</v>
      </c>
      <c r="J230" s="238" t="s">
        <v>717</v>
      </c>
      <c r="K230" s="239">
        <f t="shared" si="35"/>
        <v>117.63</v>
      </c>
      <c r="L230" s="240">
        <f t="shared" si="36"/>
        <v>0.31589548030185027</v>
      </c>
      <c r="M230" s="235" t="s">
        <v>618</v>
      </c>
      <c r="N230" s="241">
        <v>43850</v>
      </c>
      <c r="O230" s="1"/>
      <c r="P230" s="1"/>
      <c r="Q230" s="1"/>
      <c r="R230" s="6" t="s">
        <v>816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76">
        <v>142</v>
      </c>
      <c r="B231" s="277">
        <v>43578</v>
      </c>
      <c r="C231" s="277"/>
      <c r="D231" s="278" t="s">
        <v>835</v>
      </c>
      <c r="E231" s="279" t="s">
        <v>620</v>
      </c>
      <c r="F231" s="279">
        <v>220</v>
      </c>
      <c r="G231" s="279"/>
      <c r="H231" s="279">
        <v>127.5</v>
      </c>
      <c r="I231" s="280">
        <v>284</v>
      </c>
      <c r="J231" s="248" t="s">
        <v>836</v>
      </c>
      <c r="K231" s="249">
        <f t="shared" si="35"/>
        <v>-92.5</v>
      </c>
      <c r="L231" s="250">
        <f t="shared" si="36"/>
        <v>-0.42045454545454547</v>
      </c>
      <c r="M231" s="246" t="s">
        <v>637</v>
      </c>
      <c r="N231" s="243">
        <v>43896</v>
      </c>
      <c r="O231" s="1"/>
      <c r="P231" s="1"/>
      <c r="Q231" s="1"/>
      <c r="R231" s="6" t="s">
        <v>816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63">
        <v>143</v>
      </c>
      <c r="B232" s="264">
        <v>43622</v>
      </c>
      <c r="C232" s="264"/>
      <c r="D232" s="265" t="s">
        <v>497</v>
      </c>
      <c r="E232" s="266" t="s">
        <v>620</v>
      </c>
      <c r="F232" s="266">
        <v>332.8</v>
      </c>
      <c r="G232" s="266"/>
      <c r="H232" s="266">
        <v>405</v>
      </c>
      <c r="I232" s="268">
        <v>419</v>
      </c>
      <c r="J232" s="238" t="s">
        <v>837</v>
      </c>
      <c r="K232" s="239">
        <f t="shared" si="35"/>
        <v>72.199999999999989</v>
      </c>
      <c r="L232" s="240">
        <f t="shared" si="36"/>
        <v>0.21694711538461534</v>
      </c>
      <c r="M232" s="235" t="s">
        <v>618</v>
      </c>
      <c r="N232" s="241">
        <v>43860</v>
      </c>
      <c r="O232" s="1"/>
      <c r="P232" s="1"/>
      <c r="Q232" s="1"/>
      <c r="R232" s="6" t="s">
        <v>820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57">
        <v>144</v>
      </c>
      <c r="B233" s="256">
        <v>43641</v>
      </c>
      <c r="C233" s="256"/>
      <c r="D233" s="257" t="s">
        <v>152</v>
      </c>
      <c r="E233" s="258" t="s">
        <v>659</v>
      </c>
      <c r="F233" s="258">
        <v>386</v>
      </c>
      <c r="G233" s="259"/>
      <c r="H233" s="259">
        <v>395</v>
      </c>
      <c r="I233" s="259">
        <v>452</v>
      </c>
      <c r="J233" s="260" t="s">
        <v>838</v>
      </c>
      <c r="K233" s="261">
        <f t="shared" si="35"/>
        <v>9</v>
      </c>
      <c r="L233" s="262">
        <f t="shared" si="36"/>
        <v>2.3316062176165803E-2</v>
      </c>
      <c r="M233" s="258" t="s">
        <v>750</v>
      </c>
      <c r="N233" s="256">
        <v>43868</v>
      </c>
      <c r="O233" s="1"/>
      <c r="P233" s="1"/>
      <c r="Q233" s="1"/>
      <c r="R233" s="6" t="s">
        <v>820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98">
        <v>145</v>
      </c>
      <c r="B234" s="299">
        <v>43707</v>
      </c>
      <c r="C234" s="299"/>
      <c r="D234" s="20" t="s">
        <v>132</v>
      </c>
      <c r="E234" s="291" t="s">
        <v>659</v>
      </c>
      <c r="F234" s="291" t="s">
        <v>839</v>
      </c>
      <c r="G234" s="291"/>
      <c r="H234" s="291"/>
      <c r="I234" s="293">
        <v>190</v>
      </c>
      <c r="J234" s="294" t="s">
        <v>621</v>
      </c>
      <c r="K234" s="295"/>
      <c r="L234" s="296"/>
      <c r="M234" s="13" t="s">
        <v>621</v>
      </c>
      <c r="N234" s="297"/>
      <c r="O234" s="1"/>
      <c r="P234" s="1"/>
      <c r="Q234" s="1"/>
      <c r="R234" s="6" t="s">
        <v>816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63">
        <v>146</v>
      </c>
      <c r="B235" s="264">
        <v>43731</v>
      </c>
      <c r="C235" s="264"/>
      <c r="D235" s="265" t="s">
        <v>441</v>
      </c>
      <c r="E235" s="266" t="s">
        <v>659</v>
      </c>
      <c r="F235" s="266">
        <v>235</v>
      </c>
      <c r="G235" s="266"/>
      <c r="H235" s="266">
        <v>295</v>
      </c>
      <c r="I235" s="268">
        <v>296</v>
      </c>
      <c r="J235" s="238" t="s">
        <v>840</v>
      </c>
      <c r="K235" s="239">
        <f t="shared" ref="K235:K240" si="37">H235-F235</f>
        <v>60</v>
      </c>
      <c r="L235" s="240">
        <f t="shared" ref="L235:L240" si="38">K235/F235</f>
        <v>0.25531914893617019</v>
      </c>
      <c r="M235" s="235" t="s">
        <v>618</v>
      </c>
      <c r="N235" s="241">
        <v>43844</v>
      </c>
      <c r="O235" s="1"/>
      <c r="P235" s="1"/>
      <c r="Q235" s="1"/>
      <c r="R235" s="6" t="s">
        <v>820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63">
        <v>147</v>
      </c>
      <c r="B236" s="264">
        <v>43752</v>
      </c>
      <c r="C236" s="264"/>
      <c r="D236" s="265" t="s">
        <v>841</v>
      </c>
      <c r="E236" s="266" t="s">
        <v>659</v>
      </c>
      <c r="F236" s="266">
        <v>277.5</v>
      </c>
      <c r="G236" s="266"/>
      <c r="H236" s="266">
        <v>333</v>
      </c>
      <c r="I236" s="268">
        <v>333</v>
      </c>
      <c r="J236" s="238" t="s">
        <v>842</v>
      </c>
      <c r="K236" s="239">
        <f t="shared" si="37"/>
        <v>55.5</v>
      </c>
      <c r="L236" s="240">
        <f t="shared" si="38"/>
        <v>0.2</v>
      </c>
      <c r="M236" s="235" t="s">
        <v>618</v>
      </c>
      <c r="N236" s="241">
        <v>43846</v>
      </c>
      <c r="O236" s="1"/>
      <c r="P236" s="1"/>
      <c r="Q236" s="1"/>
      <c r="R236" s="6" t="s">
        <v>816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63">
        <v>148</v>
      </c>
      <c r="B237" s="264">
        <v>43752</v>
      </c>
      <c r="C237" s="264"/>
      <c r="D237" s="265" t="s">
        <v>843</v>
      </c>
      <c r="E237" s="266" t="s">
        <v>659</v>
      </c>
      <c r="F237" s="266">
        <v>930</v>
      </c>
      <c r="G237" s="266"/>
      <c r="H237" s="266">
        <v>1165</v>
      </c>
      <c r="I237" s="268">
        <v>1200</v>
      </c>
      <c r="J237" s="238" t="s">
        <v>844</v>
      </c>
      <c r="K237" s="239">
        <f t="shared" si="37"/>
        <v>235</v>
      </c>
      <c r="L237" s="240">
        <f t="shared" si="38"/>
        <v>0.25268817204301075</v>
      </c>
      <c r="M237" s="235" t="s">
        <v>618</v>
      </c>
      <c r="N237" s="241">
        <v>43847</v>
      </c>
      <c r="O237" s="1"/>
      <c r="P237" s="1"/>
      <c r="Q237" s="1"/>
      <c r="R237" s="6" t="s">
        <v>820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63">
        <v>149</v>
      </c>
      <c r="B238" s="264">
        <v>43753</v>
      </c>
      <c r="C238" s="264"/>
      <c r="D238" s="265" t="s">
        <v>845</v>
      </c>
      <c r="E238" s="266" t="s">
        <v>659</v>
      </c>
      <c r="F238" s="236">
        <v>111</v>
      </c>
      <c r="G238" s="266"/>
      <c r="H238" s="266">
        <v>141</v>
      </c>
      <c r="I238" s="268">
        <v>141</v>
      </c>
      <c r="J238" s="238" t="s">
        <v>641</v>
      </c>
      <c r="K238" s="239">
        <f t="shared" si="37"/>
        <v>30</v>
      </c>
      <c r="L238" s="240">
        <f t="shared" si="38"/>
        <v>0.27027027027027029</v>
      </c>
      <c r="M238" s="235" t="s">
        <v>618</v>
      </c>
      <c r="N238" s="241">
        <v>44328</v>
      </c>
      <c r="O238" s="1"/>
      <c r="P238" s="1"/>
      <c r="Q238" s="1"/>
      <c r="R238" s="6" t="s">
        <v>820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63">
        <v>150</v>
      </c>
      <c r="B239" s="264">
        <v>43753</v>
      </c>
      <c r="C239" s="264"/>
      <c r="D239" s="265" t="s">
        <v>846</v>
      </c>
      <c r="E239" s="266" t="s">
        <v>659</v>
      </c>
      <c r="F239" s="236">
        <v>296</v>
      </c>
      <c r="G239" s="266"/>
      <c r="H239" s="266">
        <v>370</v>
      </c>
      <c r="I239" s="268">
        <v>370</v>
      </c>
      <c r="J239" s="238" t="s">
        <v>717</v>
      </c>
      <c r="K239" s="239">
        <f t="shared" si="37"/>
        <v>74</v>
      </c>
      <c r="L239" s="240">
        <f t="shared" si="38"/>
        <v>0.25</v>
      </c>
      <c r="M239" s="235" t="s">
        <v>618</v>
      </c>
      <c r="N239" s="241">
        <v>43853</v>
      </c>
      <c r="O239" s="1"/>
      <c r="P239" s="1"/>
      <c r="Q239" s="1"/>
      <c r="R239" s="6" t="s">
        <v>820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63">
        <v>151</v>
      </c>
      <c r="B240" s="264">
        <v>43754</v>
      </c>
      <c r="C240" s="264"/>
      <c r="D240" s="265" t="s">
        <v>847</v>
      </c>
      <c r="E240" s="266" t="s">
        <v>659</v>
      </c>
      <c r="F240" s="236">
        <v>300</v>
      </c>
      <c r="G240" s="266"/>
      <c r="H240" s="266">
        <v>382.5</v>
      </c>
      <c r="I240" s="268">
        <v>344</v>
      </c>
      <c r="J240" s="238" t="s">
        <v>848</v>
      </c>
      <c r="K240" s="239">
        <f t="shared" si="37"/>
        <v>82.5</v>
      </c>
      <c r="L240" s="240">
        <f t="shared" si="38"/>
        <v>0.27500000000000002</v>
      </c>
      <c r="M240" s="235" t="s">
        <v>618</v>
      </c>
      <c r="N240" s="241">
        <v>44238</v>
      </c>
      <c r="O240" s="1"/>
      <c r="P240" s="1"/>
      <c r="Q240" s="1"/>
      <c r="R240" s="6" t="s">
        <v>820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98">
        <v>152</v>
      </c>
      <c r="B241" s="299">
        <v>43832</v>
      </c>
      <c r="C241" s="299"/>
      <c r="D241" s="300" t="s">
        <v>849</v>
      </c>
      <c r="E241" s="58" t="s">
        <v>659</v>
      </c>
      <c r="F241" s="301" t="s">
        <v>850</v>
      </c>
      <c r="G241" s="58"/>
      <c r="H241" s="58"/>
      <c r="I241" s="302">
        <v>590</v>
      </c>
      <c r="J241" s="294" t="s">
        <v>621</v>
      </c>
      <c r="K241" s="294"/>
      <c r="L241" s="303"/>
      <c r="M241" s="304" t="s">
        <v>621</v>
      </c>
      <c r="N241" s="305"/>
      <c r="O241" s="1"/>
      <c r="P241" s="1"/>
      <c r="Q241" s="1"/>
      <c r="R241" s="6" t="s">
        <v>820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63">
        <v>153</v>
      </c>
      <c r="B242" s="264">
        <v>43966</v>
      </c>
      <c r="C242" s="264"/>
      <c r="D242" s="265" t="s">
        <v>72</v>
      </c>
      <c r="E242" s="266" t="s">
        <v>659</v>
      </c>
      <c r="F242" s="236">
        <v>67.5</v>
      </c>
      <c r="G242" s="266"/>
      <c r="H242" s="266">
        <v>86</v>
      </c>
      <c r="I242" s="268">
        <v>86</v>
      </c>
      <c r="J242" s="238" t="s">
        <v>851</v>
      </c>
      <c r="K242" s="239">
        <f t="shared" ref="K242:K249" si="39">H242-F242</f>
        <v>18.5</v>
      </c>
      <c r="L242" s="240">
        <f t="shared" ref="L242:L249" si="40">K242/F242</f>
        <v>0.27407407407407408</v>
      </c>
      <c r="M242" s="235" t="s">
        <v>618</v>
      </c>
      <c r="N242" s="241">
        <v>44008</v>
      </c>
      <c r="O242" s="1"/>
      <c r="P242" s="1"/>
      <c r="Q242" s="1"/>
      <c r="R242" s="6" t="s">
        <v>820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63">
        <v>154</v>
      </c>
      <c r="B243" s="264">
        <v>44035</v>
      </c>
      <c r="C243" s="264"/>
      <c r="D243" s="265" t="s">
        <v>496</v>
      </c>
      <c r="E243" s="266" t="s">
        <v>659</v>
      </c>
      <c r="F243" s="236">
        <v>231</v>
      </c>
      <c r="G243" s="266"/>
      <c r="H243" s="266">
        <v>281</v>
      </c>
      <c r="I243" s="268">
        <v>281</v>
      </c>
      <c r="J243" s="238" t="s">
        <v>717</v>
      </c>
      <c r="K243" s="239">
        <f t="shared" si="39"/>
        <v>50</v>
      </c>
      <c r="L243" s="240">
        <f t="shared" si="40"/>
        <v>0.21645021645021645</v>
      </c>
      <c r="M243" s="235" t="s">
        <v>618</v>
      </c>
      <c r="N243" s="241">
        <v>44358</v>
      </c>
      <c r="O243" s="1"/>
      <c r="P243" s="1"/>
      <c r="Q243" s="1"/>
      <c r="R243" s="6" t="s">
        <v>820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63">
        <v>155</v>
      </c>
      <c r="B244" s="264">
        <v>44092</v>
      </c>
      <c r="C244" s="264"/>
      <c r="D244" s="265" t="s">
        <v>417</v>
      </c>
      <c r="E244" s="266" t="s">
        <v>659</v>
      </c>
      <c r="F244" s="266">
        <v>206</v>
      </c>
      <c r="G244" s="266"/>
      <c r="H244" s="266">
        <v>248</v>
      </c>
      <c r="I244" s="268">
        <v>248</v>
      </c>
      <c r="J244" s="238" t="s">
        <v>717</v>
      </c>
      <c r="K244" s="239">
        <f t="shared" si="39"/>
        <v>42</v>
      </c>
      <c r="L244" s="240">
        <f t="shared" si="40"/>
        <v>0.20388349514563106</v>
      </c>
      <c r="M244" s="235" t="s">
        <v>618</v>
      </c>
      <c r="N244" s="241">
        <v>44214</v>
      </c>
      <c r="O244" s="1"/>
      <c r="P244" s="1"/>
      <c r="Q244" s="1"/>
      <c r="R244" s="6" t="s">
        <v>820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63">
        <v>156</v>
      </c>
      <c r="B245" s="264">
        <v>44140</v>
      </c>
      <c r="C245" s="264"/>
      <c r="D245" s="265" t="s">
        <v>417</v>
      </c>
      <c r="E245" s="266" t="s">
        <v>659</v>
      </c>
      <c r="F245" s="266">
        <v>182.5</v>
      </c>
      <c r="G245" s="266"/>
      <c r="H245" s="266">
        <v>248</v>
      </c>
      <c r="I245" s="268">
        <v>248</v>
      </c>
      <c r="J245" s="238" t="s">
        <v>717</v>
      </c>
      <c r="K245" s="239">
        <f t="shared" si="39"/>
        <v>65.5</v>
      </c>
      <c r="L245" s="240">
        <f t="shared" si="40"/>
        <v>0.35890410958904112</v>
      </c>
      <c r="M245" s="235" t="s">
        <v>618</v>
      </c>
      <c r="N245" s="241">
        <v>44214</v>
      </c>
      <c r="O245" s="1"/>
      <c r="P245" s="1"/>
      <c r="Q245" s="1"/>
      <c r="R245" s="6" t="s">
        <v>820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63">
        <v>157</v>
      </c>
      <c r="B246" s="264">
        <v>44140</v>
      </c>
      <c r="C246" s="264"/>
      <c r="D246" s="265" t="s">
        <v>332</v>
      </c>
      <c r="E246" s="266" t="s">
        <v>659</v>
      </c>
      <c r="F246" s="266">
        <v>247.5</v>
      </c>
      <c r="G246" s="266"/>
      <c r="H246" s="266">
        <v>320</v>
      </c>
      <c r="I246" s="268">
        <v>320</v>
      </c>
      <c r="J246" s="238" t="s">
        <v>717</v>
      </c>
      <c r="K246" s="239">
        <f t="shared" si="39"/>
        <v>72.5</v>
      </c>
      <c r="L246" s="240">
        <f t="shared" si="40"/>
        <v>0.29292929292929293</v>
      </c>
      <c r="M246" s="235" t="s">
        <v>618</v>
      </c>
      <c r="N246" s="241">
        <v>44323</v>
      </c>
      <c r="O246" s="1"/>
      <c r="P246" s="1"/>
      <c r="Q246" s="1"/>
      <c r="R246" s="6" t="s">
        <v>820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63">
        <v>158</v>
      </c>
      <c r="B247" s="264">
        <v>44140</v>
      </c>
      <c r="C247" s="264"/>
      <c r="D247" s="265" t="s">
        <v>273</v>
      </c>
      <c r="E247" s="266" t="s">
        <v>659</v>
      </c>
      <c r="F247" s="236">
        <v>925</v>
      </c>
      <c r="G247" s="266"/>
      <c r="H247" s="266">
        <v>1095</v>
      </c>
      <c r="I247" s="268">
        <v>1093</v>
      </c>
      <c r="J247" s="238" t="s">
        <v>852</v>
      </c>
      <c r="K247" s="239">
        <f t="shared" si="39"/>
        <v>170</v>
      </c>
      <c r="L247" s="240">
        <f t="shared" si="40"/>
        <v>0.18378378378378379</v>
      </c>
      <c r="M247" s="235" t="s">
        <v>618</v>
      </c>
      <c r="N247" s="241">
        <v>44201</v>
      </c>
      <c r="O247" s="1"/>
      <c r="P247" s="1"/>
      <c r="Q247" s="1"/>
      <c r="R247" s="6" t="s">
        <v>820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63">
        <v>159</v>
      </c>
      <c r="B248" s="264">
        <v>44140</v>
      </c>
      <c r="C248" s="264"/>
      <c r="D248" s="265" t="s">
        <v>348</v>
      </c>
      <c r="E248" s="266" t="s">
        <v>659</v>
      </c>
      <c r="F248" s="236">
        <v>332.5</v>
      </c>
      <c r="G248" s="266"/>
      <c r="H248" s="266">
        <v>393</v>
      </c>
      <c r="I248" s="268">
        <v>406</v>
      </c>
      <c r="J248" s="238" t="s">
        <v>853</v>
      </c>
      <c r="K248" s="239">
        <f t="shared" si="39"/>
        <v>60.5</v>
      </c>
      <c r="L248" s="240">
        <f t="shared" si="40"/>
        <v>0.18195488721804512</v>
      </c>
      <c r="M248" s="235" t="s">
        <v>618</v>
      </c>
      <c r="N248" s="241">
        <v>44256</v>
      </c>
      <c r="O248" s="1"/>
      <c r="P248" s="1"/>
      <c r="Q248" s="1"/>
      <c r="R248" s="6" t="s">
        <v>820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63">
        <v>160</v>
      </c>
      <c r="B249" s="264">
        <v>44141</v>
      </c>
      <c r="C249" s="264"/>
      <c r="D249" s="265" t="s">
        <v>496</v>
      </c>
      <c r="E249" s="266" t="s">
        <v>659</v>
      </c>
      <c r="F249" s="236">
        <v>231</v>
      </c>
      <c r="G249" s="266"/>
      <c r="H249" s="266">
        <v>281</v>
      </c>
      <c r="I249" s="268">
        <v>281</v>
      </c>
      <c r="J249" s="238" t="s">
        <v>717</v>
      </c>
      <c r="K249" s="239">
        <f t="shared" si="39"/>
        <v>50</v>
      </c>
      <c r="L249" s="240">
        <f t="shared" si="40"/>
        <v>0.21645021645021645</v>
      </c>
      <c r="M249" s="235" t="s">
        <v>618</v>
      </c>
      <c r="N249" s="241">
        <v>44358</v>
      </c>
      <c r="O249" s="1"/>
      <c r="P249" s="1"/>
      <c r="Q249" s="1"/>
      <c r="R249" s="6" t="s">
        <v>820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306">
        <v>161</v>
      </c>
      <c r="B250" s="299">
        <v>44187</v>
      </c>
      <c r="C250" s="299"/>
      <c r="D250" s="300" t="s">
        <v>469</v>
      </c>
      <c r="E250" s="58" t="s">
        <v>659</v>
      </c>
      <c r="F250" s="301" t="s">
        <v>854</v>
      </c>
      <c r="G250" s="58"/>
      <c r="H250" s="58"/>
      <c r="I250" s="302">
        <v>239</v>
      </c>
      <c r="J250" s="294" t="s">
        <v>621</v>
      </c>
      <c r="K250" s="294"/>
      <c r="L250" s="303"/>
      <c r="M250" s="304"/>
      <c r="N250" s="305"/>
      <c r="O250" s="1"/>
      <c r="P250" s="1"/>
      <c r="Q250" s="1"/>
      <c r="R250" s="6" t="s">
        <v>820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306">
        <v>162</v>
      </c>
      <c r="B251" s="299">
        <v>44258</v>
      </c>
      <c r="C251" s="299"/>
      <c r="D251" s="300" t="s">
        <v>849</v>
      </c>
      <c r="E251" s="58" t="s">
        <v>659</v>
      </c>
      <c r="F251" s="301" t="s">
        <v>850</v>
      </c>
      <c r="G251" s="58"/>
      <c r="H251" s="58"/>
      <c r="I251" s="302">
        <v>590</v>
      </c>
      <c r="J251" s="294" t="s">
        <v>621</v>
      </c>
      <c r="K251" s="294"/>
      <c r="L251" s="303"/>
      <c r="M251" s="304"/>
      <c r="N251" s="305"/>
      <c r="O251" s="1"/>
      <c r="P251" s="1"/>
      <c r="R251" s="6" t="s">
        <v>820</v>
      </c>
    </row>
    <row r="252" spans="1:26" ht="12.75" customHeight="1">
      <c r="A252" s="263">
        <v>163</v>
      </c>
      <c r="B252" s="264">
        <v>44274</v>
      </c>
      <c r="C252" s="264"/>
      <c r="D252" s="265" t="s">
        <v>348</v>
      </c>
      <c r="E252" s="266" t="s">
        <v>659</v>
      </c>
      <c r="F252" s="236">
        <v>355</v>
      </c>
      <c r="G252" s="266"/>
      <c r="H252" s="266">
        <v>422.5</v>
      </c>
      <c r="I252" s="268">
        <v>420</v>
      </c>
      <c r="J252" s="238" t="s">
        <v>855</v>
      </c>
      <c r="K252" s="239">
        <f t="shared" ref="K252:K254" si="41">H252-F252</f>
        <v>67.5</v>
      </c>
      <c r="L252" s="240">
        <f t="shared" ref="L252:L254" si="42">K252/F252</f>
        <v>0.19014084507042253</v>
      </c>
      <c r="M252" s="235" t="s">
        <v>618</v>
      </c>
      <c r="N252" s="241">
        <v>44361</v>
      </c>
      <c r="O252" s="1"/>
      <c r="R252" s="307" t="s">
        <v>820</v>
      </c>
    </row>
    <row r="253" spans="1:26" ht="12.75" customHeight="1">
      <c r="A253" s="263">
        <v>164</v>
      </c>
      <c r="B253" s="264">
        <v>44295</v>
      </c>
      <c r="C253" s="264"/>
      <c r="D253" s="265" t="s">
        <v>856</v>
      </c>
      <c r="E253" s="266" t="s">
        <v>659</v>
      </c>
      <c r="F253" s="236">
        <v>555</v>
      </c>
      <c r="G253" s="266"/>
      <c r="H253" s="266">
        <v>663</v>
      </c>
      <c r="I253" s="268">
        <v>663</v>
      </c>
      <c r="J253" s="238" t="s">
        <v>857</v>
      </c>
      <c r="K253" s="239">
        <f t="shared" si="41"/>
        <v>108</v>
      </c>
      <c r="L253" s="240">
        <f t="shared" si="42"/>
        <v>0.19459459459459461</v>
      </c>
      <c r="M253" s="235" t="s">
        <v>618</v>
      </c>
      <c r="N253" s="241">
        <v>44321</v>
      </c>
      <c r="O253" s="1"/>
      <c r="P253" s="1"/>
      <c r="Q253" s="1"/>
      <c r="R253" s="307" t="s">
        <v>820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63">
        <v>165</v>
      </c>
      <c r="B254" s="264">
        <v>44308</v>
      </c>
      <c r="C254" s="264"/>
      <c r="D254" s="265" t="s">
        <v>385</v>
      </c>
      <c r="E254" s="266" t="s">
        <v>659</v>
      </c>
      <c r="F254" s="236">
        <v>126.5</v>
      </c>
      <c r="G254" s="266"/>
      <c r="H254" s="266">
        <v>155</v>
      </c>
      <c r="I254" s="268">
        <v>155</v>
      </c>
      <c r="J254" s="238" t="s">
        <v>717</v>
      </c>
      <c r="K254" s="239">
        <f t="shared" si="41"/>
        <v>28.5</v>
      </c>
      <c r="L254" s="240">
        <f t="shared" si="42"/>
        <v>0.22529644268774704</v>
      </c>
      <c r="M254" s="235" t="s">
        <v>618</v>
      </c>
      <c r="N254" s="241">
        <v>44362</v>
      </c>
      <c r="O254" s="1"/>
      <c r="R254" s="307" t="s">
        <v>820</v>
      </c>
    </row>
    <row r="255" spans="1:26" ht="12.75" customHeight="1">
      <c r="A255" s="306">
        <v>166</v>
      </c>
      <c r="B255" s="299">
        <v>44368</v>
      </c>
      <c r="C255" s="299"/>
      <c r="D255" s="300" t="s">
        <v>404</v>
      </c>
      <c r="E255" s="58" t="s">
        <v>659</v>
      </c>
      <c r="F255" s="301" t="s">
        <v>858</v>
      </c>
      <c r="G255" s="58"/>
      <c r="H255" s="58"/>
      <c r="I255" s="302">
        <v>344</v>
      </c>
      <c r="J255" s="294" t="s">
        <v>621</v>
      </c>
      <c r="K255" s="306"/>
      <c r="L255" s="299"/>
      <c r="M255" s="299"/>
      <c r="N255" s="300"/>
      <c r="O255" s="1"/>
      <c r="R255" s="307" t="s">
        <v>820</v>
      </c>
    </row>
    <row r="256" spans="1:26" ht="12.75" customHeight="1">
      <c r="A256" s="306">
        <v>167</v>
      </c>
      <c r="B256" s="299">
        <v>44368</v>
      </c>
      <c r="C256" s="299"/>
      <c r="D256" s="300" t="s">
        <v>496</v>
      </c>
      <c r="E256" s="58" t="s">
        <v>659</v>
      </c>
      <c r="F256" s="301" t="s">
        <v>859</v>
      </c>
      <c r="G256" s="58"/>
      <c r="H256" s="58"/>
      <c r="I256" s="302">
        <v>320</v>
      </c>
      <c r="J256" s="294" t="s">
        <v>621</v>
      </c>
      <c r="K256" s="306"/>
      <c r="L256" s="299"/>
      <c r="M256" s="299"/>
      <c r="N256" s="300"/>
      <c r="O256" s="44"/>
      <c r="R256" s="307" t="s">
        <v>820</v>
      </c>
    </row>
    <row r="257" spans="1:18" ht="12.75" customHeight="1">
      <c r="A257" s="306">
        <v>168</v>
      </c>
      <c r="B257" s="299">
        <v>44406</v>
      </c>
      <c r="C257" s="299"/>
      <c r="D257" s="300" t="s">
        <v>385</v>
      </c>
      <c r="E257" s="58" t="s">
        <v>659</v>
      </c>
      <c r="F257" s="301" t="s">
        <v>904</v>
      </c>
      <c r="G257" s="58"/>
      <c r="H257" s="58"/>
      <c r="I257" s="58">
        <v>200</v>
      </c>
      <c r="J257" s="294" t="s">
        <v>621</v>
      </c>
      <c r="K257" s="306"/>
      <c r="L257" s="299"/>
      <c r="M257" s="299"/>
      <c r="N257" s="300"/>
      <c r="O257" s="44"/>
      <c r="R257" s="307" t="s">
        <v>820</v>
      </c>
    </row>
    <row r="258" spans="1:18" ht="12.75" customHeight="1">
      <c r="F258" s="61"/>
      <c r="G258" s="61"/>
      <c r="H258" s="61"/>
      <c r="I258" s="61"/>
      <c r="J258" s="44"/>
      <c r="K258" s="61"/>
      <c r="L258" s="61"/>
      <c r="M258" s="61"/>
      <c r="O258" s="44"/>
      <c r="R258" s="307"/>
    </row>
    <row r="259" spans="1:18" ht="12.75" customHeight="1">
      <c r="F259" s="61"/>
      <c r="G259" s="61"/>
      <c r="H259" s="61"/>
      <c r="I259" s="61"/>
      <c r="J259" s="44"/>
      <c r="K259" s="61"/>
      <c r="L259" s="61"/>
      <c r="M259" s="61"/>
      <c r="O259" s="44"/>
      <c r="R259" s="307"/>
    </row>
    <row r="260" spans="1:18" ht="12.75" customHeight="1">
      <c r="F260" s="61"/>
      <c r="G260" s="61"/>
      <c r="H260" s="61"/>
      <c r="I260" s="61"/>
      <c r="J260" s="44"/>
      <c r="K260" s="61"/>
      <c r="L260" s="61"/>
      <c r="M260" s="61"/>
      <c r="O260" s="44"/>
      <c r="R260" s="307"/>
    </row>
    <row r="261" spans="1:18" ht="12.75" customHeight="1">
      <c r="F261" s="61"/>
      <c r="G261" s="61"/>
      <c r="H261" s="61"/>
      <c r="I261" s="61"/>
      <c r="J261" s="44"/>
      <c r="K261" s="61"/>
      <c r="L261" s="61"/>
      <c r="M261" s="61"/>
      <c r="O261" s="44"/>
      <c r="R261" s="307"/>
    </row>
    <row r="262" spans="1:18" ht="12.75" customHeight="1">
      <c r="A262" s="306"/>
      <c r="B262" s="308" t="s">
        <v>860</v>
      </c>
      <c r="F262" s="61"/>
      <c r="G262" s="61"/>
      <c r="H262" s="61"/>
      <c r="I262" s="61"/>
      <c r="J262" s="44"/>
      <c r="K262" s="61"/>
      <c r="L262" s="61"/>
      <c r="M262" s="61"/>
      <c r="O262" s="44"/>
      <c r="R262" s="307"/>
    </row>
    <row r="263" spans="1:18" ht="12.75" customHeight="1">
      <c r="F263" s="61"/>
      <c r="G263" s="61"/>
      <c r="H263" s="61"/>
      <c r="I263" s="61"/>
      <c r="J263" s="44"/>
      <c r="K263" s="61"/>
      <c r="L263" s="61"/>
      <c r="M263" s="61"/>
      <c r="O263" s="44"/>
      <c r="R263" s="61"/>
    </row>
    <row r="264" spans="1:18" ht="12.75" customHeight="1">
      <c r="F264" s="61"/>
      <c r="G264" s="61"/>
      <c r="H264" s="61"/>
      <c r="I264" s="61"/>
      <c r="J264" s="44"/>
      <c r="K264" s="61"/>
      <c r="L264" s="61"/>
      <c r="M264" s="61"/>
      <c r="O264" s="44"/>
      <c r="R264" s="61"/>
    </row>
    <row r="265" spans="1:18" ht="12.75" customHeight="1">
      <c r="F265" s="61"/>
      <c r="G265" s="61"/>
      <c r="H265" s="61"/>
      <c r="I265" s="61"/>
      <c r="J265" s="44"/>
      <c r="K265" s="61"/>
      <c r="L265" s="61"/>
      <c r="M265" s="61"/>
      <c r="O265" s="44"/>
      <c r="R265" s="61"/>
    </row>
    <row r="266" spans="1:18" ht="12.75" customHeight="1">
      <c r="F266" s="61"/>
      <c r="G266" s="61"/>
      <c r="H266" s="61"/>
      <c r="I266" s="61"/>
      <c r="J266" s="44"/>
      <c r="K266" s="61"/>
      <c r="L266" s="61"/>
      <c r="M266" s="61"/>
      <c r="O266" s="44"/>
      <c r="R266" s="61"/>
    </row>
    <row r="267" spans="1:18" ht="12.75" customHeight="1">
      <c r="F267" s="61"/>
      <c r="G267" s="61"/>
      <c r="H267" s="61"/>
      <c r="I267" s="61"/>
      <c r="J267" s="44"/>
      <c r="K267" s="61"/>
      <c r="L267" s="61"/>
      <c r="M267" s="61"/>
      <c r="O267" s="44"/>
      <c r="R267" s="61"/>
    </row>
    <row r="268" spans="1:18" ht="12.75" customHeight="1">
      <c r="F268" s="61"/>
      <c r="G268" s="61"/>
      <c r="H268" s="61"/>
      <c r="I268" s="61"/>
      <c r="J268" s="44"/>
      <c r="K268" s="61"/>
      <c r="L268" s="61"/>
      <c r="M268" s="61"/>
      <c r="O268" s="44"/>
      <c r="R268" s="61"/>
    </row>
    <row r="269" spans="1:18" ht="12.75" customHeight="1">
      <c r="F269" s="61"/>
      <c r="G269" s="61"/>
      <c r="H269" s="61"/>
      <c r="I269" s="61"/>
      <c r="J269" s="44"/>
      <c r="K269" s="61"/>
      <c r="L269" s="61"/>
      <c r="M269" s="61"/>
      <c r="O269" s="44"/>
      <c r="R269" s="61"/>
    </row>
    <row r="270" spans="1:18" ht="12.75" customHeight="1">
      <c r="F270" s="61"/>
      <c r="G270" s="61"/>
      <c r="H270" s="61"/>
      <c r="I270" s="61"/>
      <c r="J270" s="44"/>
      <c r="K270" s="61"/>
      <c r="L270" s="61"/>
      <c r="M270" s="61"/>
      <c r="O270" s="44"/>
      <c r="R270" s="61"/>
    </row>
    <row r="271" spans="1:18" ht="12.75" customHeight="1">
      <c r="F271" s="61"/>
      <c r="G271" s="61"/>
      <c r="H271" s="61"/>
      <c r="I271" s="61"/>
      <c r="J271" s="44"/>
      <c r="K271" s="61"/>
      <c r="L271" s="61"/>
      <c r="M271" s="61"/>
      <c r="O271" s="44"/>
      <c r="R271" s="61"/>
    </row>
    <row r="272" spans="1:18" ht="12.75" customHeight="1">
      <c r="A272" s="309"/>
      <c r="F272" s="61"/>
      <c r="G272" s="61"/>
      <c r="H272" s="61"/>
      <c r="I272" s="61"/>
      <c r="J272" s="44"/>
      <c r="K272" s="61"/>
      <c r="L272" s="61"/>
      <c r="M272" s="61"/>
      <c r="O272" s="44"/>
      <c r="R272" s="61"/>
    </row>
    <row r="273" spans="1:18" ht="12.75" customHeight="1">
      <c r="A273" s="309"/>
      <c r="F273" s="61"/>
      <c r="G273" s="61"/>
      <c r="H273" s="61"/>
      <c r="I273" s="61"/>
      <c r="J273" s="44"/>
      <c r="K273" s="61"/>
      <c r="L273" s="61"/>
      <c r="M273" s="61"/>
      <c r="O273" s="44"/>
      <c r="R273" s="61"/>
    </row>
    <row r="274" spans="1:18" ht="12.75" customHeight="1">
      <c r="A274" s="58"/>
      <c r="F274" s="61"/>
      <c r="G274" s="61"/>
      <c r="H274" s="61"/>
      <c r="I274" s="61"/>
      <c r="J274" s="44"/>
      <c r="K274" s="61"/>
      <c r="L274" s="61"/>
      <c r="M274" s="61"/>
      <c r="O274" s="44"/>
      <c r="R274" s="61"/>
    </row>
    <row r="275" spans="1:18" ht="12.75" customHeight="1">
      <c r="F275" s="61"/>
      <c r="G275" s="61"/>
      <c r="H275" s="61"/>
      <c r="I275" s="61"/>
      <c r="J275" s="44"/>
      <c r="K275" s="61"/>
      <c r="L275" s="61"/>
      <c r="M275" s="61"/>
      <c r="O275" s="44"/>
      <c r="R275" s="61"/>
    </row>
    <row r="276" spans="1:18" ht="12.75" customHeight="1">
      <c r="F276" s="61"/>
      <c r="G276" s="61"/>
      <c r="H276" s="61"/>
      <c r="I276" s="61"/>
      <c r="J276" s="44"/>
      <c r="K276" s="61"/>
      <c r="L276" s="61"/>
      <c r="M276" s="61"/>
      <c r="O276" s="44"/>
      <c r="R276" s="61"/>
    </row>
    <row r="277" spans="1:18" ht="12.75" customHeight="1">
      <c r="F277" s="61"/>
      <c r="G277" s="61"/>
      <c r="H277" s="61"/>
      <c r="I277" s="61"/>
      <c r="J277" s="44"/>
      <c r="K277" s="61"/>
      <c r="L277" s="61"/>
      <c r="M277" s="61"/>
      <c r="O277" s="44"/>
      <c r="R277" s="61"/>
    </row>
    <row r="278" spans="1:18" ht="12.75" customHeight="1">
      <c r="F278" s="61"/>
      <c r="G278" s="61"/>
      <c r="H278" s="61"/>
      <c r="I278" s="61"/>
      <c r="J278" s="44"/>
      <c r="K278" s="61"/>
      <c r="L278" s="61"/>
      <c r="M278" s="61"/>
      <c r="O278" s="44"/>
      <c r="R278" s="61"/>
    </row>
    <row r="279" spans="1:18" ht="12.75" customHeight="1">
      <c r="F279" s="61"/>
      <c r="G279" s="61"/>
      <c r="H279" s="61"/>
      <c r="I279" s="61"/>
      <c r="J279" s="44"/>
      <c r="K279" s="61"/>
      <c r="L279" s="61"/>
      <c r="M279" s="61"/>
      <c r="O279" s="44"/>
      <c r="R279" s="61"/>
    </row>
    <row r="280" spans="1:18" ht="12.75" customHeight="1">
      <c r="F280" s="61"/>
      <c r="G280" s="61"/>
      <c r="H280" s="61"/>
      <c r="I280" s="61"/>
      <c r="J280" s="44"/>
      <c r="K280" s="61"/>
      <c r="L280" s="61"/>
      <c r="M280" s="61"/>
      <c r="O280" s="44"/>
      <c r="R280" s="61"/>
    </row>
    <row r="281" spans="1:18" ht="12.75" customHeight="1">
      <c r="F281" s="61"/>
      <c r="G281" s="61"/>
      <c r="H281" s="61"/>
      <c r="I281" s="61"/>
      <c r="J281" s="44"/>
      <c r="K281" s="61"/>
      <c r="L281" s="61"/>
      <c r="M281" s="61"/>
      <c r="O281" s="44"/>
      <c r="R281" s="61"/>
    </row>
    <row r="282" spans="1:18" ht="12.75" customHeight="1">
      <c r="F282" s="61"/>
      <c r="G282" s="61"/>
      <c r="H282" s="61"/>
      <c r="I282" s="61"/>
      <c r="J282" s="44"/>
      <c r="K282" s="61"/>
      <c r="L282" s="61"/>
      <c r="M282" s="61"/>
      <c r="O282" s="44"/>
      <c r="R282" s="61"/>
    </row>
    <row r="283" spans="1:18" ht="12.75" customHeight="1">
      <c r="F283" s="61"/>
      <c r="G283" s="61"/>
      <c r="H283" s="61"/>
      <c r="I283" s="61"/>
      <c r="J283" s="44"/>
      <c r="K283" s="61"/>
      <c r="L283" s="61"/>
      <c r="M283" s="61"/>
      <c r="O283" s="44"/>
      <c r="R283" s="61"/>
    </row>
    <row r="284" spans="1:18" ht="12.75" customHeight="1">
      <c r="F284" s="61"/>
      <c r="G284" s="61"/>
      <c r="H284" s="61"/>
      <c r="I284" s="61"/>
      <c r="J284" s="44"/>
      <c r="K284" s="61"/>
      <c r="L284" s="61"/>
      <c r="M284" s="61"/>
      <c r="O284" s="44"/>
      <c r="R284" s="61"/>
    </row>
    <row r="285" spans="1:18" ht="12.75" customHeight="1">
      <c r="F285" s="61"/>
      <c r="G285" s="61"/>
      <c r="H285" s="61"/>
      <c r="I285" s="61"/>
      <c r="J285" s="44"/>
      <c r="K285" s="61"/>
      <c r="L285" s="61"/>
      <c r="M285" s="61"/>
      <c r="O285" s="44"/>
      <c r="R285" s="61"/>
    </row>
    <row r="286" spans="1:18" ht="12.75" customHeight="1">
      <c r="F286" s="61"/>
      <c r="G286" s="61"/>
      <c r="H286" s="61"/>
      <c r="I286" s="61"/>
      <c r="J286" s="44"/>
      <c r="K286" s="61"/>
      <c r="L286" s="61"/>
      <c r="M286" s="61"/>
      <c r="O286" s="44"/>
      <c r="R286" s="61"/>
    </row>
    <row r="287" spans="1:18" ht="12.75" customHeight="1">
      <c r="F287" s="61"/>
      <c r="G287" s="61"/>
      <c r="H287" s="61"/>
      <c r="I287" s="61"/>
      <c r="J287" s="44"/>
      <c r="K287" s="61"/>
      <c r="L287" s="61"/>
      <c r="M287" s="61"/>
      <c r="O287" s="44"/>
      <c r="R287" s="61"/>
    </row>
    <row r="288" spans="1:18" ht="12.75" customHeight="1">
      <c r="F288" s="61"/>
      <c r="G288" s="61"/>
      <c r="H288" s="61"/>
      <c r="I288" s="61"/>
      <c r="J288" s="44"/>
      <c r="K288" s="61"/>
      <c r="L288" s="61"/>
      <c r="M288" s="61"/>
      <c r="O288" s="44"/>
      <c r="R288" s="61"/>
    </row>
    <row r="289" spans="6:18" ht="12.75" customHeight="1">
      <c r="F289" s="61"/>
      <c r="G289" s="61"/>
      <c r="H289" s="61"/>
      <c r="I289" s="61"/>
      <c r="J289" s="44"/>
      <c r="K289" s="61"/>
      <c r="L289" s="61"/>
      <c r="M289" s="61"/>
      <c r="O289" s="44"/>
      <c r="R289" s="61"/>
    </row>
    <row r="290" spans="6:18" ht="12.75" customHeight="1">
      <c r="F290" s="61"/>
      <c r="G290" s="61"/>
      <c r="H290" s="61"/>
      <c r="I290" s="61"/>
      <c r="J290" s="44"/>
      <c r="K290" s="61"/>
      <c r="L290" s="61"/>
      <c r="M290" s="61"/>
      <c r="O290" s="44"/>
      <c r="R290" s="61"/>
    </row>
    <row r="291" spans="6:18" ht="12.75" customHeight="1">
      <c r="F291" s="61"/>
      <c r="G291" s="61"/>
      <c r="H291" s="61"/>
      <c r="I291" s="61"/>
      <c r="J291" s="44"/>
      <c r="K291" s="61"/>
      <c r="L291" s="61"/>
      <c r="M291" s="61"/>
      <c r="O291" s="44"/>
      <c r="R291" s="61"/>
    </row>
    <row r="292" spans="6:18" ht="12.75" customHeight="1">
      <c r="F292" s="61"/>
      <c r="G292" s="61"/>
      <c r="H292" s="61"/>
      <c r="I292" s="61"/>
      <c r="J292" s="44"/>
      <c r="K292" s="61"/>
      <c r="L292" s="61"/>
      <c r="M292" s="61"/>
      <c r="O292" s="44"/>
      <c r="R292" s="61"/>
    </row>
    <row r="293" spans="6:18" ht="12.75" customHeight="1">
      <c r="F293" s="61"/>
      <c r="G293" s="61"/>
      <c r="H293" s="61"/>
      <c r="I293" s="61"/>
      <c r="J293" s="44"/>
      <c r="K293" s="61"/>
      <c r="L293" s="61"/>
      <c r="M293" s="61"/>
      <c r="O293" s="44"/>
      <c r="R293" s="61"/>
    </row>
    <row r="294" spans="6:18" ht="12.75" customHeight="1">
      <c r="F294" s="61"/>
      <c r="G294" s="61"/>
      <c r="H294" s="61"/>
      <c r="I294" s="61"/>
      <c r="J294" s="44"/>
      <c r="K294" s="61"/>
      <c r="L294" s="61"/>
      <c r="M294" s="61"/>
      <c r="O294" s="44"/>
      <c r="R294" s="61"/>
    </row>
    <row r="295" spans="6:18" ht="12.75" customHeight="1">
      <c r="F295" s="61"/>
      <c r="G295" s="61"/>
      <c r="H295" s="61"/>
      <c r="I295" s="61"/>
      <c r="J295" s="44"/>
      <c r="K295" s="61"/>
      <c r="L295" s="61"/>
      <c r="M295" s="61"/>
      <c r="O295" s="44"/>
      <c r="R295" s="61"/>
    </row>
    <row r="296" spans="6:18" ht="12.75" customHeight="1">
      <c r="F296" s="61"/>
      <c r="G296" s="61"/>
      <c r="H296" s="61"/>
      <c r="I296" s="61"/>
      <c r="J296" s="44"/>
      <c r="K296" s="61"/>
      <c r="L296" s="61"/>
      <c r="M296" s="61"/>
      <c r="O296" s="44"/>
      <c r="R296" s="61"/>
    </row>
    <row r="297" spans="6:18" ht="12.75" customHeight="1">
      <c r="F297" s="61"/>
      <c r="G297" s="61"/>
      <c r="H297" s="61"/>
      <c r="I297" s="61"/>
      <c r="J297" s="44"/>
      <c r="K297" s="61"/>
      <c r="L297" s="61"/>
      <c r="M297" s="61"/>
      <c r="O297" s="44"/>
      <c r="R297" s="61"/>
    </row>
    <row r="298" spans="6:18" ht="12.75" customHeight="1">
      <c r="F298" s="61"/>
      <c r="G298" s="61"/>
      <c r="H298" s="61"/>
      <c r="I298" s="61"/>
      <c r="J298" s="44"/>
      <c r="K298" s="61"/>
      <c r="L298" s="61"/>
      <c r="M298" s="61"/>
      <c r="O298" s="44"/>
      <c r="R298" s="61"/>
    </row>
    <row r="299" spans="6:18" ht="12.75" customHeight="1">
      <c r="F299" s="61"/>
      <c r="G299" s="61"/>
      <c r="H299" s="61"/>
      <c r="I299" s="61"/>
      <c r="J299" s="44"/>
      <c r="K299" s="61"/>
      <c r="L299" s="61"/>
      <c r="M299" s="61"/>
      <c r="O299" s="44"/>
      <c r="R299" s="61"/>
    </row>
    <row r="300" spans="6:18" ht="12.75" customHeight="1">
      <c r="F300" s="61"/>
      <c r="G300" s="61"/>
      <c r="H300" s="61"/>
      <c r="I300" s="61"/>
      <c r="J300" s="44"/>
      <c r="K300" s="61"/>
      <c r="L300" s="61"/>
      <c r="M300" s="61"/>
      <c r="O300" s="44"/>
      <c r="R300" s="61"/>
    </row>
    <row r="301" spans="6:18" ht="12.75" customHeight="1">
      <c r="F301" s="61"/>
      <c r="G301" s="61"/>
      <c r="H301" s="61"/>
      <c r="I301" s="61"/>
      <c r="J301" s="44"/>
      <c r="K301" s="61"/>
      <c r="L301" s="61"/>
      <c r="M301" s="61"/>
      <c r="O301" s="44"/>
      <c r="R301" s="61"/>
    </row>
    <row r="302" spans="6:18" ht="12.75" customHeight="1">
      <c r="F302" s="61"/>
      <c r="G302" s="61"/>
      <c r="H302" s="61"/>
      <c r="I302" s="61"/>
      <c r="J302" s="44"/>
      <c r="K302" s="61"/>
      <c r="L302" s="61"/>
      <c r="M302" s="61"/>
      <c r="O302" s="44"/>
      <c r="R302" s="61"/>
    </row>
    <row r="303" spans="6:18" ht="12.75" customHeight="1">
      <c r="F303" s="61"/>
      <c r="G303" s="61"/>
      <c r="H303" s="61"/>
      <c r="I303" s="61"/>
      <c r="J303" s="44"/>
      <c r="K303" s="61"/>
      <c r="L303" s="61"/>
      <c r="M303" s="61"/>
      <c r="O303" s="44"/>
      <c r="R303" s="61"/>
    </row>
    <row r="304" spans="6:18" ht="12.75" customHeight="1">
      <c r="F304" s="61"/>
      <c r="G304" s="61"/>
      <c r="H304" s="61"/>
      <c r="I304" s="61"/>
      <c r="J304" s="44"/>
      <c r="K304" s="61"/>
      <c r="L304" s="61"/>
      <c r="M304" s="61"/>
      <c r="O304" s="44"/>
      <c r="R304" s="61"/>
    </row>
    <row r="305" spans="6:18" ht="12.75" customHeight="1">
      <c r="F305" s="61"/>
      <c r="G305" s="61"/>
      <c r="H305" s="61"/>
      <c r="I305" s="61"/>
      <c r="J305" s="44"/>
      <c r="K305" s="61"/>
      <c r="L305" s="61"/>
      <c r="M305" s="61"/>
      <c r="O305" s="44"/>
      <c r="R305" s="61"/>
    </row>
    <row r="306" spans="6:18" ht="12.75" customHeight="1">
      <c r="F306" s="61"/>
      <c r="G306" s="61"/>
      <c r="H306" s="61"/>
      <c r="I306" s="61"/>
      <c r="J306" s="44"/>
      <c r="K306" s="61"/>
      <c r="L306" s="61"/>
      <c r="M306" s="61"/>
      <c r="O306" s="44"/>
      <c r="R306" s="61"/>
    </row>
    <row r="307" spans="6:18" ht="12.75" customHeight="1">
      <c r="F307" s="61"/>
      <c r="G307" s="61"/>
      <c r="H307" s="61"/>
      <c r="I307" s="61"/>
      <c r="J307" s="44"/>
      <c r="K307" s="61"/>
      <c r="L307" s="61"/>
      <c r="M307" s="61"/>
      <c r="O307" s="44"/>
      <c r="R307" s="61"/>
    </row>
    <row r="308" spans="6:18" ht="12.75" customHeight="1">
      <c r="F308" s="61"/>
      <c r="G308" s="61"/>
      <c r="H308" s="61"/>
      <c r="I308" s="61"/>
      <c r="J308" s="44"/>
      <c r="K308" s="61"/>
      <c r="L308" s="61"/>
      <c r="M308" s="61"/>
      <c r="O308" s="44"/>
      <c r="R308" s="61"/>
    </row>
    <row r="309" spans="6:18" ht="12.75" customHeight="1">
      <c r="F309" s="61"/>
      <c r="G309" s="61"/>
      <c r="H309" s="61"/>
      <c r="I309" s="61"/>
      <c r="J309" s="44"/>
      <c r="K309" s="61"/>
      <c r="L309" s="61"/>
      <c r="M309" s="61"/>
      <c r="O309" s="44"/>
      <c r="R309" s="61"/>
    </row>
    <row r="310" spans="6:18" ht="12.75" customHeight="1">
      <c r="F310" s="61"/>
      <c r="G310" s="61"/>
      <c r="H310" s="61"/>
      <c r="I310" s="61"/>
      <c r="J310" s="44"/>
      <c r="K310" s="61"/>
      <c r="L310" s="61"/>
      <c r="M310" s="61"/>
      <c r="O310" s="44"/>
      <c r="R310" s="61"/>
    </row>
    <row r="311" spans="6:18" ht="12.75" customHeight="1">
      <c r="F311" s="61"/>
      <c r="G311" s="61"/>
      <c r="H311" s="61"/>
      <c r="I311" s="61"/>
      <c r="J311" s="44"/>
      <c r="K311" s="61"/>
      <c r="L311" s="61"/>
      <c r="M311" s="61"/>
      <c r="O311" s="44"/>
      <c r="R311" s="61"/>
    </row>
    <row r="312" spans="6:18" ht="12.75" customHeight="1">
      <c r="F312" s="61"/>
      <c r="G312" s="61"/>
      <c r="H312" s="61"/>
      <c r="I312" s="61"/>
      <c r="J312" s="44"/>
      <c r="K312" s="61"/>
      <c r="L312" s="61"/>
      <c r="M312" s="61"/>
      <c r="O312" s="44"/>
      <c r="R312" s="61"/>
    </row>
    <row r="313" spans="6:18" ht="12.75" customHeight="1">
      <c r="F313" s="61"/>
      <c r="G313" s="61"/>
      <c r="H313" s="61"/>
      <c r="I313" s="61"/>
      <c r="J313" s="44"/>
      <c r="K313" s="61"/>
      <c r="L313" s="61"/>
      <c r="M313" s="61"/>
      <c r="O313" s="44"/>
      <c r="R313" s="61"/>
    </row>
    <row r="314" spans="6:18" ht="12.75" customHeight="1">
      <c r="F314" s="61"/>
      <c r="G314" s="61"/>
      <c r="H314" s="61"/>
      <c r="I314" s="61"/>
      <c r="J314" s="44"/>
      <c r="K314" s="61"/>
      <c r="L314" s="61"/>
      <c r="M314" s="61"/>
      <c r="O314" s="44"/>
      <c r="R314" s="61"/>
    </row>
    <row r="315" spans="6:18" ht="12.75" customHeight="1">
      <c r="F315" s="61"/>
      <c r="G315" s="61"/>
      <c r="H315" s="61"/>
      <c r="I315" s="61"/>
      <c r="J315" s="44"/>
      <c r="K315" s="61"/>
      <c r="L315" s="61"/>
      <c r="M315" s="61"/>
      <c r="O315" s="44"/>
      <c r="R315" s="61"/>
    </row>
    <row r="316" spans="6:18" ht="12.75" customHeight="1">
      <c r="F316" s="61"/>
      <c r="G316" s="61"/>
      <c r="H316" s="61"/>
      <c r="I316" s="61"/>
      <c r="J316" s="44"/>
      <c r="K316" s="61"/>
      <c r="L316" s="61"/>
      <c r="M316" s="61"/>
      <c r="O316" s="44"/>
      <c r="R316" s="61"/>
    </row>
    <row r="317" spans="6:18" ht="12.75" customHeight="1">
      <c r="F317" s="61"/>
      <c r="G317" s="61"/>
      <c r="H317" s="61"/>
      <c r="I317" s="61"/>
      <c r="J317" s="44"/>
      <c r="K317" s="61"/>
      <c r="L317" s="61"/>
      <c r="M317" s="61"/>
      <c r="O317" s="44"/>
      <c r="R317" s="61"/>
    </row>
    <row r="318" spans="6:18" ht="12.75" customHeight="1">
      <c r="F318" s="61"/>
      <c r="G318" s="61"/>
      <c r="H318" s="61"/>
      <c r="I318" s="61"/>
      <c r="J318" s="44"/>
      <c r="K318" s="61"/>
      <c r="L318" s="61"/>
      <c r="M318" s="61"/>
      <c r="O318" s="44"/>
      <c r="R318" s="61"/>
    </row>
    <row r="319" spans="6:18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61"/>
    </row>
    <row r="320" spans="6:18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61"/>
    </row>
    <row r="321" spans="6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61"/>
    </row>
    <row r="322" spans="6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6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6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6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6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6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6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6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6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6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6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6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6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6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6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</sheetData>
  <autoFilter ref="R1:R270"/>
  <mergeCells count="7">
    <mergeCell ref="O55:O56"/>
    <mergeCell ref="P55:P56"/>
    <mergeCell ref="A55:A56"/>
    <mergeCell ref="B55:B56"/>
    <mergeCell ref="J55:J56"/>
    <mergeCell ref="M55:M56"/>
    <mergeCell ref="N55:N5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2021-08-03T02:32:51Z</dcterms:modified>
</cp:coreProperties>
</file>