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F&amp;O)'!$R$1:$R$254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" i="6"/>
  <c r="K19"/>
  <c r="K51"/>
  <c r="M51" s="1"/>
  <c r="L43"/>
  <c r="K43"/>
  <c r="L42"/>
  <c r="K42"/>
  <c r="L17"/>
  <c r="K17"/>
  <c r="M42" l="1"/>
  <c r="M19"/>
  <c r="M43"/>
  <c r="M17"/>
  <c r="L18"/>
  <c r="K18"/>
  <c r="M18" l="1"/>
  <c r="K246" l="1"/>
  <c r="L246" s="1"/>
  <c r="K229" l="1"/>
  <c r="L229" s="1"/>
  <c r="K243" l="1"/>
  <c r="L243" s="1"/>
  <c r="L11" l="1"/>
  <c r="K11"/>
  <c r="M11" l="1"/>
  <c r="K235" l="1"/>
  <c r="L235" s="1"/>
  <c r="K245" l="1"/>
  <c r="L245" s="1"/>
  <c r="H241" l="1"/>
  <c r="K241" l="1"/>
  <c r="L241" s="1"/>
  <c r="K230"/>
  <c r="L230" s="1"/>
  <c r="K220"/>
  <c r="L220" s="1"/>
  <c r="K236" l="1"/>
  <c r="L236" s="1"/>
  <c r="K237" l="1"/>
  <c r="L237" s="1"/>
  <c r="K234" l="1"/>
  <c r="L234" s="1"/>
  <c r="K213"/>
  <c r="L213" s="1"/>
  <c r="K233"/>
  <c r="L233" s="1"/>
  <c r="K232"/>
  <c r="L232" s="1"/>
  <c r="K231"/>
  <c r="L231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19"/>
  <c r="L219" s="1"/>
  <c r="K218"/>
  <c r="L218" s="1"/>
  <c r="K217"/>
  <c r="L217" s="1"/>
  <c r="K216"/>
  <c r="L216" s="1"/>
  <c r="K215"/>
  <c r="L215" s="1"/>
  <c r="K214"/>
  <c r="L214" s="1"/>
  <c r="K212"/>
  <c r="L212" s="1"/>
  <c r="K211"/>
  <c r="L211" s="1"/>
  <c r="K210"/>
  <c r="L210" s="1"/>
  <c r="F209"/>
  <c r="K209" s="1"/>
  <c r="L209" s="1"/>
  <c r="K208"/>
  <c r="L208" s="1"/>
  <c r="K207"/>
  <c r="L207" s="1"/>
  <c r="K206"/>
  <c r="L206" s="1"/>
  <c r="K205"/>
  <c r="L205" s="1"/>
  <c r="K204"/>
  <c r="L204" s="1"/>
  <c r="F203"/>
  <c r="K203" s="1"/>
  <c r="L203" s="1"/>
  <c r="F202"/>
  <c r="K202" s="1"/>
  <c r="L202" s="1"/>
  <c r="K201"/>
  <c r="L201" s="1"/>
  <c r="F200"/>
  <c r="K200" s="1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4"/>
  <c r="L184" s="1"/>
  <c r="K182"/>
  <c r="L182" s="1"/>
  <c r="K181"/>
  <c r="L181" s="1"/>
  <c r="F180"/>
  <c r="K180" s="1"/>
  <c r="L180" s="1"/>
  <c r="K179"/>
  <c r="L179" s="1"/>
  <c r="K176"/>
  <c r="L176" s="1"/>
  <c r="K175"/>
  <c r="L175" s="1"/>
  <c r="K174"/>
  <c r="L174" s="1"/>
  <c r="K171"/>
  <c r="L171" s="1"/>
  <c r="K170"/>
  <c r="L170" s="1"/>
  <c r="K169"/>
  <c r="L169" s="1"/>
  <c r="K168"/>
  <c r="L168" s="1"/>
  <c r="K167"/>
  <c r="L167" s="1"/>
  <c r="K166"/>
  <c r="L166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4"/>
  <c r="L154" s="1"/>
  <c r="K152"/>
  <c r="L152" s="1"/>
  <c r="K150"/>
  <c r="L150" s="1"/>
  <c r="K148"/>
  <c r="L148" s="1"/>
  <c r="K147"/>
  <c r="L147" s="1"/>
  <c r="K146"/>
  <c r="L146" s="1"/>
  <c r="K144"/>
  <c r="L144" s="1"/>
  <c r="K143"/>
  <c r="L143" s="1"/>
  <c r="K142"/>
  <c r="L142" s="1"/>
  <c r="K141"/>
  <c r="K140"/>
  <c r="L140" s="1"/>
  <c r="K139"/>
  <c r="L139" s="1"/>
  <c r="K137"/>
  <c r="L137" s="1"/>
  <c r="K136"/>
  <c r="L136" s="1"/>
  <c r="K135"/>
  <c r="L135" s="1"/>
  <c r="K134"/>
  <c r="L134" s="1"/>
  <c r="K133"/>
  <c r="L133" s="1"/>
  <c r="F132"/>
  <c r="K132" s="1"/>
  <c r="L132" s="1"/>
  <c r="H131"/>
  <c r="K131" s="1"/>
  <c r="L131" s="1"/>
  <c r="K128"/>
  <c r="L128" s="1"/>
  <c r="K127"/>
  <c r="L127" s="1"/>
  <c r="K126"/>
  <c r="L126" s="1"/>
  <c r="K125"/>
  <c r="L125" s="1"/>
  <c r="K124"/>
  <c r="L124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H97"/>
  <c r="K97" s="1"/>
  <c r="L97" s="1"/>
  <c r="F96"/>
  <c r="K96" s="1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K69"/>
  <c r="L69" s="1"/>
  <c r="M7"/>
  <c r="D7" i="5"/>
  <c r="K6" i="4"/>
  <c r="K6" i="3"/>
  <c r="L6" i="2"/>
</calcChain>
</file>

<file path=xl/sharedStrings.xml><?xml version="1.0" encoding="utf-8"?>
<sst xmlns="http://schemas.openxmlformats.org/spreadsheetml/2006/main" count="2763" uniqueCount="1050">
  <si>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</si>
  <si>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</si>
  <si>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</si>
  <si>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</si>
  <si>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</si>
  <si>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</si>
  <si>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</si>
  <si>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</si>
  <si>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</si>
  <si>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</si>
  <si>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</si>
  <si>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</si>
  <si>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</si>
  <si>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</si>
  <si>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</si>
  <si>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</si>
  <si>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</si>
  <si>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</si>
  <si>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</si>
  <si>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</si>
  <si>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</si>
  <si>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</si>
  <si>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</si>
  <si>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</si>
  <si>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</si>
  <si>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</si>
  <si>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</si>
  <si>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</si>
  <si>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</si>
  <si>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</si>
  <si>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</si>
  <si>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</si>
  <si>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</si>
  <si>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</si>
  <si>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</si>
  <si>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</si>
  <si>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</si>
  <si>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</si>
  <si>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</si>
  <si>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</si>
  <si>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</si>
  <si>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</si>
  <si>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</si>
  <si>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</si>
  <si>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</si>
  <si>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</si>
  <si>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</si>
  <si>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</si>
  <si>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</si>
  <si>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</si>
  <si>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</si>
  <si>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</si>
  <si>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</si>
  <si>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</si>
  <si>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</si>
  <si>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</si>
  <si>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</si>
  <si>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</si>
  <si>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</si>
  <si>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</si>
  <si>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</si>
  <si>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</si>
  <si>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</si>
  <si>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</si>
  <si>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</si>
  <si>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</si>
  <si>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</si>
  <si>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</si>
  <si>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</si>
  <si>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</si>
  <si>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</si>
  <si>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</si>
  <si>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</si>
  <si>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</si>
  <si>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</si>
  <si>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</si>
  <si>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</si>
  <si>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</si>
  <si>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</si>
  <si>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</si>
  <si>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</si>
  <si>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</si>
  <si>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</si>
  <si>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</si>
  <si>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</si>
  <si>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</si>
  <si>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</si>
  <si>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</si>
  <si>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</si>
  <si>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</si>
  <si>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</si>
  <si>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</si>
  <si>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</si>
  <si>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</si>
  <si>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</si>
  <si>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</si>
  <si>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</si>
  <si>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</si>
  <si>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</si>
  <si>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</si>
  <si>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</si>
  <si>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</si>
  <si>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</si>
  <si>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</si>
  <si>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</si>
  <si>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</si>
  <si>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</si>
  <si>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</si>
  <si>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</si>
  <si>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</si>
  <si>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</si>
  <si>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</si>
  <si>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</si>
  <si>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</si>
  <si>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</si>
  <si>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</si>
  <si>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</si>
  <si>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</si>
  <si>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</si>
  <si>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</si>
  <si>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</si>
  <si>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</si>
  <si>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</si>
  <si>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</si>
  <si>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</si>
  <si>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</si>
  <si>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</si>
  <si>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</si>
  <si>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</si>
  <si>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</si>
  <si>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</si>
  <si>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</si>
  <si>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</si>
  <si>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</si>
  <si>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</si>
  <si>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</si>
  <si>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</si>
  <si>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</si>
  <si>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</si>
  <si>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</si>
  <si>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</si>
  <si>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</si>
  <si>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</si>
  <si>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</si>
  <si>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</si>
  <si>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</si>
  <si>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</si>
  <si>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</si>
  <si>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</si>
  <si>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</si>
  <si>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</si>
  <si>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</si>
  <si>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</si>
  <si>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</si>
  <si>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</si>
  <si>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</si>
  <si>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</si>
  <si>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</si>
  <si>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</si>
  <si>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</si>
  <si>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</si>
  <si>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</si>
  <si>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</si>
  <si>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</si>
  <si>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</si>
  <si>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</si>
  <si>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</si>
  <si>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</si>
  <si>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</si>
  <si>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</si>
  <si>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</si>
  <si>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</si>
  <si>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</si>
  <si>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</si>
  <si>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</si>
  <si>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</si>
  <si>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</si>
  <si>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</si>
  <si>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</si>
  <si>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</si>
  <si>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</si>
  <si>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</si>
  <si>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</si>
  <si>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</si>
  <si>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</si>
  <si>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</si>
  <si>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</si>
  <si>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</si>
  <si>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</si>
  <si>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</si>
  <si>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</si>
  <si>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</si>
  <si>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</si>
  <si>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</si>
  <si>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</si>
  <si>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</si>
  <si>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</si>
  <si>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</si>
  <si>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</si>
  <si>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</si>
  <si>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</si>
  <si>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</si>
  <si>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</si>
  <si>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</si>
  <si>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</si>
  <si>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</si>
  <si>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</si>
  <si>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</si>
  <si>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</si>
  <si>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</si>
  <si>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</si>
  <si>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</si>
  <si>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</si>
  <si>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</si>
  <si>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</si>
  <si>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</si>
  <si>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</si>
  <si>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</si>
  <si>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</si>
  <si>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</si>
  <si>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</si>
  <si>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</si>
  <si>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</si>
  <si>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</si>
  <si>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</si>
  <si>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</si>
  <si>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</si>
  <si>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</si>
  <si>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</si>
  <si>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</si>
  <si>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</si>
  <si>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</si>
  <si>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</si>
  <si>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</si>
  <si>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</si>
  <si>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</si>
  <si>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</si>
  <si>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</si>
  <si>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</si>
  <si>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</si>
  <si>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</si>
  <si>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</si>
  <si>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</si>
  <si>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</si>
  <si>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</si>
  <si>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</si>
  <si>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</si>
  <si>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</si>
  <si>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</si>
  <si>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</si>
  <si>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</si>
  <si>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</si>
  <si>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</si>
  <si>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</si>
  <si>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</si>
  <si>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</si>
  <si>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</si>
  <si>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</si>
  <si>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</si>
  <si>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</si>
  <si>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</si>
  <si>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</si>
  <si>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</si>
  <si>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</si>
  <si>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</si>
  <si>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</si>
  <si>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</si>
  <si>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</si>
  <si>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</si>
  <si>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</si>
  <si>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</si>
  <si>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</si>
  <si>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</si>
  <si>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</si>
  <si>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</si>
  <si>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</si>
  <si>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</si>
  <si>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</si>
  <si>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</si>
  <si>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</si>
  <si>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</si>
  <si>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</si>
  <si>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</si>
  <si>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</si>
  <si>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</si>
  <si>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</si>
  <si>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</si>
  <si>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</si>
  <si>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</si>
  <si>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</si>
  <si>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</si>
  <si>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</si>
  <si>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</si>
  <si>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</si>
  <si>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</si>
  <si>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</si>
  <si>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</si>
  <si>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</si>
  <si>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</si>
  <si>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</si>
  <si>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</si>
  <si>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</si>
  <si>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</si>
  <si>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</si>
  <si>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</si>
  <si>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</si>
  <si>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</si>
  <si>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</si>
  <si>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</si>
  <si>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</si>
  <si>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</si>
  <si>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</si>
  <si>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</si>
  <si>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</si>
  <si>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</si>
  <si>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</si>
  <si>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</si>
  <si>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</si>
  <si>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</si>
  <si>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</si>
  <si>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</si>
  <si>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</si>
  <si>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</si>
  <si>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</si>
  <si>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</si>
  <si>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</si>
  <si>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</si>
  <si>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</si>
  <si>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</si>
  <si>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</si>
  <si>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</si>
  <si>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</si>
  <si>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</si>
  <si>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</si>
  <si>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</si>
  <si>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</si>
  <si>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</si>
  <si>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</si>
  <si>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</si>
  <si>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</si>
  <si>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</si>
  <si>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</si>
  <si>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</si>
  <si>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</si>
  <si>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</si>
  <si>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</si>
  <si>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</si>
  <si>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</si>
  <si>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</si>
  <si>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</si>
  <si>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</si>
  <si>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</si>
  <si>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</si>
  <si>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</si>
  <si>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</si>
  <si>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</si>
  <si>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</si>
  <si>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</si>
  <si>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</si>
  <si>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</si>
  <si>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</si>
  <si>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</si>
  <si>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</si>
  <si>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</si>
  <si>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</si>
  <si>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</si>
  <si>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</si>
  <si>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</si>
  <si>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</si>
  <si>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</si>
  <si>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</si>
  <si>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</si>
  <si>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</si>
  <si>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</si>
  <si>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</si>
  <si>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</si>
  <si>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</si>
  <si>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</si>
  <si>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</si>
  <si>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</si>
  <si>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</si>
  <si>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</si>
  <si>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</si>
  <si>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</si>
  <si>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</si>
  <si>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</si>
  <si>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</si>
  <si>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</si>
  <si>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</si>
  <si>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</si>
  <si>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</si>
  <si>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</si>
  <si>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</si>
  <si>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</si>
  <si>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</si>
  <si>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</si>
  <si>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</si>
  <si>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</si>
  <si>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</si>
  <si>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</si>
  <si>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</si>
  <si>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</si>
  <si>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</si>
  <si>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</si>
  <si>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</si>
  <si>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</si>
  <si>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</si>
  <si>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</si>
  <si>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</si>
  <si>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</si>
  <si>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</si>
  <si>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</si>
  <si>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</si>
  <si>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</si>
  <si>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</si>
  <si>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</si>
  <si>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</si>
  <si>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</si>
  <si>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</si>
  <si>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</si>
  <si>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</si>
  <si>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</si>
  <si>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</si>
  <si>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</si>
  <si>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</si>
  <si>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</si>
  <si>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</si>
  <si>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</si>
  <si>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</si>
  <si>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</si>
  <si>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</si>
  <si>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</si>
  <si>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</si>
  <si>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</si>
  <si>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</si>
  <si>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</si>
  <si>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</si>
  <si>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</si>
  <si>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</si>
  <si>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</si>
  <si>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</si>
  <si>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</si>
  <si>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</si>
  <si>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</si>
  <si>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</si>
  <si>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</si>
  <si>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</si>
  <si>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</si>
  <si>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</si>
  <si>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</si>
  <si>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</si>
  <si>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</si>
  <si>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</si>
  <si>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</si>
  <si>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</si>
  <si>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</si>
  <si>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</si>
  <si>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</si>
  <si>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</si>
  <si>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</si>
  <si>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</si>
  <si>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</si>
  <si>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</si>
  <si>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</si>
  <si>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</si>
  <si>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</si>
  <si>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</si>
  <si>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</si>
  <si>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</si>
  <si>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</si>
  <si>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</si>
  <si>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</si>
  <si>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</si>
  <si>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</si>
  <si>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</si>
  <si>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</si>
  <si>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</si>
  <si>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</si>
  <si>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</si>
  <si>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</si>
  <si>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</si>
  <si>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</si>
  <si>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</si>
  <si>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</si>
  <si>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</si>
  <si>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</si>
  <si>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</si>
  <si>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</si>
  <si>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</si>
  <si>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</si>
  <si>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</si>
  <si>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</si>
  <si>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</si>
  <si>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</si>
  <si>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</si>
  <si>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</si>
  <si>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</si>
  <si>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</si>
  <si>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</si>
  <si>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</si>
  <si>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</si>
  <si>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</si>
  <si>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</si>
  <si>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</si>
  <si>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</si>
  <si>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</si>
  <si>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</si>
  <si>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</si>
  <si>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</si>
  <si>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</si>
  <si>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</si>
  <si>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</si>
  <si>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</si>
  <si>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</si>
  <si>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</si>
  <si>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</si>
  <si>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</si>
  <si>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</si>
  <si>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</si>
  <si>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</si>
  <si>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</si>
  <si>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</si>
  <si>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</si>
  <si>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</si>
  <si>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</si>
  <si>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</si>
  <si>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</si>
  <si>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</si>
  <si>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</si>
  <si>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</si>
  <si>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</si>
  <si>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</si>
  <si>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</si>
  <si>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</si>
  <si>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</si>
  <si>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</si>
  <si>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</si>
  <si>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</si>
  <si>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</si>
  <si>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</si>
  <si>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</si>
  <si>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</si>
  <si>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</si>
  <si>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</si>
  <si>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</si>
  <si>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</si>
  <si>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</si>
  <si>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</si>
  <si>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</si>
  <si>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</si>
  <si>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</si>
  <si>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</si>
  <si>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</si>
  <si>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</si>
  <si>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</si>
  <si>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</si>
  <si>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</si>
  <si>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</si>
  <si>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</si>
  <si>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</si>
  <si>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</si>
  <si>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</si>
  <si>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</si>
  <si>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</si>
  <si>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</si>
  <si>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</si>
  <si>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</si>
  <si>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</si>
  <si>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</si>
  <si>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</si>
  <si>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</si>
  <si>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</si>
  <si>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</si>
  <si>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</si>
  <si>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</si>
  <si>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</si>
  <si>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</si>
  <si>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</si>
  <si>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</si>
  <si>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</si>
  <si>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</si>
  <si>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</si>
  <si>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</si>
  <si>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</si>
  <si>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</si>
  <si>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</si>
  <si>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</si>
  <si>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</si>
  <si>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</si>
  <si>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</si>
  <si>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</si>
  <si>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</si>
  <si>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</si>
  <si>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</si>
  <si>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</si>
  <si>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</si>
  <si>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</si>
  <si>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</si>
  <si>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</si>
  <si>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</si>
  <si>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</si>
  <si>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</si>
  <si>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</si>
  <si>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</si>
  <si>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</si>
  <si>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</si>
  <si>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</si>
  <si>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</si>
  <si>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</si>
  <si>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</si>
  <si>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</si>
  <si>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</si>
  <si>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</si>
  <si>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</si>
  <si>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</si>
  <si>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</si>
  <si>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</si>
  <si>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</si>
  <si>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</si>
  <si>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</si>
  <si>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</si>
  <si>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</si>
  <si>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</si>
  <si>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</si>
  <si>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</si>
  <si>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</si>
  <si>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</si>
  <si>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</si>
  <si>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</si>
  <si>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</si>
  <si>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</si>
  <si>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</si>
  <si>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</si>
  <si>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</si>
  <si>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</si>
  <si>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</si>
  <si>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</si>
  <si>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</si>
  <si>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</si>
  <si>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</si>
  <si>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</si>
  <si>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</si>
  <si>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</si>
  <si>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</si>
  <si>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</si>
  <si>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</si>
  <si>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</si>
  <si>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</si>
  <si>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</si>
  <si>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</si>
  <si>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</si>
  <si>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</si>
  <si>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</si>
  <si>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</si>
  <si>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</si>
  <si>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</si>
  <si>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</si>
  <si>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</si>
  <si>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</si>
  <si>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</si>
  <si>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</si>
  <si>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</si>
  <si>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</si>
  <si>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</si>
  <si>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</si>
  <si>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</si>
  <si>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</si>
  <si>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</si>
  <si>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</si>
  <si>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</si>
  <si>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</si>
  <si>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</si>
  <si>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</si>
  <si>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</si>
  <si>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</si>
  <si>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</si>
  <si>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</si>
  <si>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</si>
  <si>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</si>
  <si>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</si>
  <si>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</si>
  <si>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</si>
  <si>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</si>
  <si>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</si>
  <si>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</si>
  <si>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</si>
  <si>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</si>
  <si>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</si>
  <si>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</si>
  <si>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</si>
  <si>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</si>
  <si>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</si>
  <si>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</si>
  <si>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</si>
  <si>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</si>
  <si>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</si>
  <si>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</si>
  <si>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</si>
  <si>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</si>
  <si>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</si>
  <si>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</si>
  <si>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</si>
  <si>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</si>
  <si>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</si>
  <si>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</si>
  <si>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</si>
  <si>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</si>
  <si>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</si>
  <si>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</si>
  <si>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</si>
  <si>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</si>
  <si>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</si>
  <si>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</si>
  <si>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</si>
  <si>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</si>
  <si>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</si>
  <si>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</si>
  <si>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</si>
  <si>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</si>
  <si>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</si>
  <si>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</si>
  <si>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</si>
  <si>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</si>
  <si>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</si>
  <si>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</si>
  <si>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</si>
  <si>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</si>
  <si>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</si>
  <si>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</si>
  <si>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</si>
  <si>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</si>
  <si>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</si>
  <si>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</si>
  <si>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</si>
  <si>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</si>
  <si>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</si>
  <si>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</si>
  <si>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</si>
  <si>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</si>
  <si>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</si>
  <si>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</si>
  <si>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</si>
  <si>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</si>
  <si>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</si>
  <si>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</si>
  <si>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</si>
  <si>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</si>
  <si>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</si>
  <si>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</si>
  <si>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</si>
  <si>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</si>
  <si>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</si>
  <si>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</si>
  <si>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</si>
  <si>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</si>
  <si>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</si>
  <si>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</si>
  <si>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</si>
  <si>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</si>
  <si>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</si>
  <si>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</si>
  <si>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</si>
  <si>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</si>
  <si>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</si>
  <si>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</si>
  <si>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</si>
  <si>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</si>
  <si>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</si>
  <si>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</si>
  <si>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</si>
  <si>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</si>
  <si>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</si>
  <si>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</si>
  <si>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</si>
  <si>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</si>
  <si>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</si>
  <si>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</si>
  <si>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</si>
  <si>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</si>
  <si>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</si>
  <si>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</si>
  <si>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</si>
  <si>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</si>
  <si>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</si>
  <si>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</si>
  <si>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</si>
  <si>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</si>
  <si>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</si>
  <si>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</si>
  <si>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</si>
  <si>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</si>
  <si>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</si>
  <si>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</si>
  <si>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</si>
  <si>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</si>
  <si>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</si>
  <si>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</si>
  <si>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</si>
  <si>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</si>
  <si>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</si>
  <si>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</si>
  <si>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</si>
  <si>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</si>
  <si>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</si>
  <si>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</si>
  <si>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</si>
  <si>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</si>
  <si>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</si>
  <si>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</si>
  <si>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</si>
  <si>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</si>
  <si>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</si>
  <si>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</si>
  <si>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</si>
  <si>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</si>
  <si>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</si>
  <si>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</si>
  <si>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</si>
  <si>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</si>
  <si>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</si>
  <si>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</si>
  <si>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</si>
  <si>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</si>
  <si>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</si>
  <si>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</si>
  <si>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</si>
  <si>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</si>
  <si>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</si>
  <si>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</si>
  <si>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</si>
  <si>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</si>
  <si>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</si>
  <si>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</si>
  <si>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</si>
  <si>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</si>
  <si>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</si>
  <si>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</si>
  <si>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</si>
  <si>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</si>
  <si>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</si>
  <si>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</si>
  <si>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</si>
  <si>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</si>
  <si>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</si>
  <si>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</si>
  <si>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</si>
  <si>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</si>
  <si>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</si>
  <si>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1610-1640</t>
  </si>
  <si>
    <t>1750-1800</t>
  </si>
  <si>
    <t>2050-2150</t>
  </si>
  <si>
    <t>Part profit of Rs.80/-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</si>
  <si>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</si>
  <si>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</si>
  <si>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</si>
  <si>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</si>
  <si>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</si>
  <si>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</si>
  <si>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</si>
  <si>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</si>
  <si>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1360-1450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</si>
  <si>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</si>
  <si>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</si>
  <si>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</si>
  <si>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</si>
  <si>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</si>
  <si>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</si>
  <si>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</si>
  <si>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SYMBIOX</t>
  </si>
  <si>
    <t>137-139</t>
  </si>
  <si>
    <t>550-569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</si>
  <si>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</si>
  <si>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</si>
  <si>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</si>
  <si>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</si>
  <si>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</si>
  <si>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</si>
  <si>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</si>
  <si>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</si>
  <si>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</si>
  <si>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</si>
  <si>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</si>
  <si>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</si>
  <si>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</si>
  <si>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</si>
  <si>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</si>
  <si>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</si>
  <si>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</si>
  <si>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</si>
  <si>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</si>
  <si>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</si>
  <si>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</si>
  <si>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SHANTABEN DAYASAKAR DAVE</t>
  </si>
  <si>
    <t>3040-3070</t>
  </si>
  <si>
    <t>3600-3700</t>
  </si>
  <si>
    <t>770-774</t>
  </si>
  <si>
    <t>800-820</t>
  </si>
  <si>
    <t>1550-1600</t>
  </si>
  <si>
    <t>SYLPH</t>
  </si>
  <si>
    <t>MULTIPLIER SHARE &amp; STOCK ADVISORS PRIVATE LIMITED</t>
  </si>
  <si>
    <t>BANKNIFTY 41500 CE 03-NOV</t>
  </si>
  <si>
    <t>160-170</t>
  </si>
  <si>
    <t>336-338</t>
  </si>
  <si>
    <t>GREENCREST</t>
  </si>
  <si>
    <t>SBIN NOV FUT</t>
  </si>
  <si>
    <t>590-600</t>
  </si>
  <si>
    <t>BRANDBUCKT</t>
  </si>
  <si>
    <t>KHUSHBU BHAVIN SHAH</t>
  </si>
  <si>
    <t>Part profit of Rs.65/-</t>
  </si>
  <si>
    <t>NIFTY NOV FUT</t>
  </si>
  <si>
    <t>17700-17500</t>
  </si>
  <si>
    <t>BANKNIFTY 41000 PE 03-NOV</t>
  </si>
  <si>
    <t>400-500</t>
  </si>
  <si>
    <t>1150-1158</t>
  </si>
  <si>
    <t>7NR</t>
  </si>
  <si>
    <t>PRASHANT MUKUNDRAY SHAH</t>
  </si>
  <si>
    <t>ASPIRA</t>
  </si>
  <si>
    <t>ADITYA AGRAWAL</t>
  </si>
  <si>
    <t>COLORCHIPS</t>
  </si>
  <si>
    <t>SYNEMATIC MEDIA AND CONSULTING PRIVATE LIMITED</t>
  </si>
  <si>
    <t>NAKSHATRA GARMENTS PRIVATE LIMITED</t>
  </si>
  <si>
    <t>RIKHAV SECURITIES LIMITED</t>
  </si>
  <si>
    <t>NAVODAYENT</t>
  </si>
  <si>
    <t>RLFL</t>
  </si>
  <si>
    <t>RAJAT SINGH</t>
  </si>
  <si>
    <t>JABIR MOHD SILAWAT</t>
  </si>
  <si>
    <t>YACOOBALI AIYUB MOHAMMED</t>
  </si>
  <si>
    <t>RAMASTEEL</t>
  </si>
  <si>
    <t>Rama Steel Tubes Limited</t>
  </si>
  <si>
    <t>Loss of Rs.170/-</t>
  </si>
  <si>
    <t>Profit of Rs.10/-</t>
  </si>
  <si>
    <t>Part profit of Rs.135/-</t>
  </si>
  <si>
    <t>Loss of Rs.130/-</t>
  </si>
  <si>
    <t>Part profit of Rs.7/-</t>
  </si>
  <si>
    <t>235-245</t>
  </si>
  <si>
    <t>Retail Research Technical Calls &amp; Fundamental Performance Report for the month of Nov-2022</t>
  </si>
  <si>
    <t>AFEL</t>
  </si>
  <si>
    <t>BP EQUITIES PVT. LTD.</t>
  </si>
  <si>
    <t>BONANZA PORTFOLIO LIMITED</t>
  </si>
  <si>
    <t>TOPGAIN FINANCE PRIVATE LIMITED</t>
  </si>
  <si>
    <t>ALKOSIGN</t>
  </si>
  <si>
    <t>SHRENI SHARES PRIVATE LIMITED</t>
  </si>
  <si>
    <t>PARESH MANGE</t>
  </si>
  <si>
    <t>BC ASIA INVESTMENTS VII LIMITED</t>
  </si>
  <si>
    <t>HIREN PARAMANANDDAS SHAH</t>
  </si>
  <si>
    <t>NNM SECURITIES PVT LTD</t>
  </si>
  <si>
    <t>COLABCLOUD</t>
  </si>
  <si>
    <t>KABEELON SALES CORP</t>
  </si>
  <si>
    <t>VIVEK KUMAR BHAUKA</t>
  </si>
  <si>
    <t>NACIO MULTI TRADERS LLP</t>
  </si>
  <si>
    <t>GANPAT LAL NYATI</t>
  </si>
  <si>
    <t>CONTAINE</t>
  </si>
  <si>
    <t>SHETHIA NARENDRAKUMAR VEL JI HUF</t>
  </si>
  <si>
    <t>SURYANARAYANMURGESHNADAR</t>
  </si>
  <si>
    <t>DITCO</t>
  </si>
  <si>
    <t>REKHA GUPTA</t>
  </si>
  <si>
    <t>EIKO</t>
  </si>
  <si>
    <t>SVAKS BIOTECH INDIA PRIVATE LIMITED</t>
  </si>
  <si>
    <t>VINIT PRAVIN DEVARE</t>
  </si>
  <si>
    <t>ELIXIR</t>
  </si>
  <si>
    <t>BHAVNA GOVINDBHAI DESAI</t>
  </si>
  <si>
    <t>EUREKAI</t>
  </si>
  <si>
    <t>OMLATA GOYAL</t>
  </si>
  <si>
    <t>SHASHWAT DORIA</t>
  </si>
  <si>
    <t>USHA DEVI</t>
  </si>
  <si>
    <t>JAGDISH CHHANABHAI VAGHELA</t>
  </si>
  <si>
    <t>JIGNESHKUMAR PURSHOTTAMDAS PATEL</t>
  </si>
  <si>
    <t>SANGITABEN JITENDRAKUMAR JAIN</t>
  </si>
  <si>
    <t>EVANS</t>
  </si>
  <si>
    <t>LINA VIJAY PATEL</t>
  </si>
  <si>
    <t>ISHAN ULLASH SHAH</t>
  </si>
  <si>
    <t>HARESH VASANTLAL JOISHER</t>
  </si>
  <si>
    <t>EXCEL</t>
  </si>
  <si>
    <t>ARPIT LAKHMENDRA KHURANA</t>
  </si>
  <si>
    <t>NARSHI HAMIRBHAI DANGODRA</t>
  </si>
  <si>
    <t>GGL</t>
  </si>
  <si>
    <t>SAPANA AMIT JADHAV</t>
  </si>
  <si>
    <t>KANTABEN VALLABHBHAI GADHIYA</t>
  </si>
  <si>
    <t>CHARMEE NAYAN GADHIYA</t>
  </si>
  <si>
    <t>MEHUL HASMUKH SHAH</t>
  </si>
  <si>
    <t>RAVI GOYAL (HUF)</t>
  </si>
  <si>
    <t>HITTCO</t>
  </si>
  <si>
    <t>BHARATULA NIRMALA KUMARI</t>
  </si>
  <si>
    <t>KLBRENG-B</t>
  </si>
  <si>
    <t>AAMARA CAPITAL PRIVATE LIMITED</t>
  </si>
  <si>
    <t>SITARAM CAPITAL &amp; COMMODITIES PRIVATE LIMITED</t>
  </si>
  <si>
    <t>PRATIKSHAMAHANTESHWARJIDDI</t>
  </si>
  <si>
    <t>NEWLIGHT</t>
  </si>
  <si>
    <t>ADWAITSANDEEPJADHAV</t>
  </si>
  <si>
    <t>OLATECH</t>
  </si>
  <si>
    <t>JAGRUTIBEN JAYANTILAL VYAS</t>
  </si>
  <si>
    <t>POOJA</t>
  </si>
  <si>
    <t>SGL</t>
  </si>
  <si>
    <t>HEENA R SHAH</t>
  </si>
  <si>
    <t>SMGOLD</t>
  </si>
  <si>
    <t>JIGNESH PRAVINBHAI SHROFF</t>
  </si>
  <si>
    <t>METALLURGICAL ENGINEERING AND EQUIPMENTS LIMITED</t>
  </si>
  <si>
    <t>RUDRA PRO BUILD PRIVATE LIMITED .</t>
  </si>
  <si>
    <t>JHARNA DEURI</t>
  </si>
  <si>
    <t>TANGO COMMOSALES LLP</t>
  </si>
  <si>
    <t>TAAZAINT</t>
  </si>
  <si>
    <t>SARATH KUMAR CHENNUPATI</t>
  </si>
  <si>
    <t>KISHORE KARUKOLA</t>
  </si>
  <si>
    <t>TLL</t>
  </si>
  <si>
    <t>SUNFLOWER BROKING PRIVATE LIMITED</t>
  </si>
  <si>
    <t>SAMBHAVNATH INVESTMENTS AND FINANCES PRIVATE LIMITED</t>
  </si>
  <si>
    <t>VAL</t>
  </si>
  <si>
    <t>BHAVESH KIRTI MATHURIA</t>
  </si>
  <si>
    <t>BANG</t>
  </si>
  <si>
    <t>Bang Overseas Limited</t>
  </si>
  <si>
    <t>CHETAN RASIKLAL SHAH</t>
  </si>
  <si>
    <t>KRISHNA AWTAR KABRA</t>
  </si>
  <si>
    <t>CLOUD</t>
  </si>
  <si>
    <t>Varanium Cloud Limited</t>
  </si>
  <si>
    <t>BHAVESHKUMAR NATVARLAL SHETH</t>
  </si>
  <si>
    <t>NEIGHBOURHOOD INVESTMENT PRIVATE LIMITED</t>
  </si>
  <si>
    <t>JAYA CHANDRAKANT GOGRI</t>
  </si>
  <si>
    <t>DANGEE</t>
  </si>
  <si>
    <t>Dangee Dums Limited</t>
  </si>
  <si>
    <t>VIKRAMKUMAR KARANRAJ SAKARIA HUF DAKSH CORPORATION</t>
  </si>
  <si>
    <t>ENERGYDEV</t>
  </si>
  <si>
    <t>Energy Development Compan</t>
  </si>
  <si>
    <t>BYJU KUNIYIL</t>
  </si>
  <si>
    <t>GICL</t>
  </si>
  <si>
    <t>Globe Intl Carriers Ltd</t>
  </si>
  <si>
    <t>ASHOKBHAI MADHUBHAI AMIPARA</t>
  </si>
  <si>
    <t>KORE</t>
  </si>
  <si>
    <t>Jay Jalaram Techno Ltd</t>
  </si>
  <si>
    <t>PPLPHARMA</t>
  </si>
  <si>
    <t>Piramal Pharma Limited</t>
  </si>
  <si>
    <t>BLACKROCK ADVISORS LLC A/C THE MASTER TRUST BANK OF JAPAN  L</t>
  </si>
  <si>
    <t>SECURCRED</t>
  </si>
  <si>
    <t>SecUR Credentials Limited</t>
  </si>
  <si>
    <t>STL Global Limited</t>
  </si>
  <si>
    <t>AMIT KUMAR JAIN HUF</t>
  </si>
  <si>
    <t>SOUTHBANK</t>
  </si>
  <si>
    <t>South Indian Bank Ltd.</t>
  </si>
  <si>
    <t>HI GROWTH CORPORATE SERVICES PVT LTD</t>
  </si>
  <si>
    <t>SURYALAXMI</t>
  </si>
  <si>
    <t>Suryalakshmi Cotton Mills</t>
  </si>
  <si>
    <t>Ganesha Ecosphere Limited</t>
  </si>
  <si>
    <t>SECUROCROP SECURITIES INDIA PRIVATE LIMITED</t>
  </si>
  <si>
    <t>SARLA SINGHVI</t>
  </si>
  <si>
    <t>NGIL</t>
  </si>
  <si>
    <t>Nakoda Group of Ind. Ltd</t>
  </si>
  <si>
    <t>JAYESH CHOUDHARY</t>
  </si>
  <si>
    <t>KEDIA FINTRADE PRIVATE LIMITED</t>
  </si>
  <si>
    <t>TRF</t>
  </si>
  <si>
    <t>TRF Limited</t>
  </si>
  <si>
    <t>MANSI SHARES &amp; STOCK ADVISORS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</si>
</sst>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0" tint="-4.9989318521683403E-2"/>
        <bgColor rgb="FF92D050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0" fontId="32" fillId="23" borderId="21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0" fontId="32" fillId="23" borderId="20" xfId="0" applyNumberFormat="1" applyFont="1" applyFill="1" applyBorder="1" applyAlignment="1">
      <alignment horizontal="center" vertical="center" wrapText="1"/>
    </xf>
    <xf numFmtId="16" fontId="32" fillId="23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4" borderId="21" xfId="0" applyNumberFormat="1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4" borderId="21" xfId="0" applyNumberFormat="1" applyFont="1" applyFill="1" applyBorder="1" applyAlignment="1">
      <alignment horizontal="center" vertical="center"/>
    </xf>
    <xf numFmtId="0" fontId="32" fillId="24" borderId="21" xfId="0" applyFont="1" applyFill="1" applyBorder="1"/>
    <xf numFmtId="43" fontId="31" fillId="24" borderId="21" xfId="0" applyNumberFormat="1" applyFont="1" applyFill="1" applyBorder="1" applyAlignment="1">
      <alignment horizontal="center" vertical="top"/>
    </xf>
    <xf numFmtId="0" fontId="31" fillId="24" borderId="21" xfId="0" applyFont="1" applyFill="1" applyBorder="1" applyAlignment="1">
      <alignment horizontal="center" vertical="center"/>
    </xf>
    <xf numFmtId="0" fontId="31" fillId="24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0" sqref="C20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44867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C11" sqref="C11:P20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44867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0" t="s">
        <v>16</v>
      </c>
      <c r="B9" s="372" t="s">
        <v>17</v>
      </c>
      <c r="C9" s="372" t="s">
        <v>18</v>
      </c>
      <c r="D9" s="372" t="s">
        <v>19</v>
      </c>
      <c r="E9" s="23" t="s">
        <v>20</v>
      </c>
      <c r="F9" s="23" t="s">
        <v>21</v>
      </c>
      <c r="G9" s="367" t="s">
        <v>22</v>
      </c>
      <c r="H9" s="368"/>
      <c r="I9" s="369"/>
      <c r="J9" s="367" t="s">
        <v>23</v>
      </c>
      <c r="K9" s="368"/>
      <c r="L9" s="369"/>
      <c r="M9" s="23"/>
      <c r="N9" s="24"/>
      <c r="O9" s="24"/>
      <c r="P9" s="24"/>
    </row>
    <row r="10" spans="1:16" ht="59.25" customHeight="1">
      <c r="A10" s="371"/>
      <c r="B10" s="373"/>
      <c r="C10" s="373"/>
      <c r="D10" s="37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18211.2</v>
      </c>
      <c r="F11" s="32">
        <v>18182.733333333334</v>
      </c>
      <c r="G11" s="33">
        <v>18140.466666666667</v>
      </c>
      <c r="H11" s="33">
        <v>18069.733333333334</v>
      </c>
      <c r="I11" s="33">
        <v>18027.466666666667</v>
      </c>
      <c r="J11" s="33">
        <v>18253.466666666667</v>
      </c>
      <c r="K11" s="33">
        <v>18295.733333333337</v>
      </c>
      <c r="L11" s="33">
        <v>18366.466666666667</v>
      </c>
      <c r="M11" s="34">
        <v>18225</v>
      </c>
      <c r="N11" s="34">
        <v>18112</v>
      </c>
      <c r="O11" s="35">
        <v>13495550</v>
      </c>
      <c r="P11" s="36">
        <v>4.4971834530285137E-2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41477.300000000003</v>
      </c>
      <c r="F12" s="37">
        <v>41544.316666666666</v>
      </c>
      <c r="G12" s="38">
        <v>41263.533333333333</v>
      </c>
      <c r="H12" s="38">
        <v>41049.76666666667</v>
      </c>
      <c r="I12" s="38">
        <v>40768.983333333337</v>
      </c>
      <c r="J12" s="38">
        <v>41758.083333333328</v>
      </c>
      <c r="K12" s="38">
        <v>42038.866666666654</v>
      </c>
      <c r="L12" s="38">
        <v>42252.633333333324</v>
      </c>
      <c r="M12" s="28">
        <v>41825.1</v>
      </c>
      <c r="N12" s="28">
        <v>41330.550000000003</v>
      </c>
      <c r="O12" s="39">
        <v>2081600</v>
      </c>
      <c r="P12" s="40">
        <v>2.3364428548603173E-2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18657.400000000001</v>
      </c>
      <c r="F13" s="37">
        <v>18676.816666666666</v>
      </c>
      <c r="G13" s="38">
        <v>18591.133333333331</v>
      </c>
      <c r="H13" s="38">
        <v>18524.866666666665</v>
      </c>
      <c r="I13" s="38">
        <v>18439.183333333331</v>
      </c>
      <c r="J13" s="38">
        <v>18743.083333333332</v>
      </c>
      <c r="K13" s="38">
        <v>18828.766666666666</v>
      </c>
      <c r="L13" s="38">
        <v>18895.033333333333</v>
      </c>
      <c r="M13" s="28">
        <v>18762.5</v>
      </c>
      <c r="N13" s="28">
        <v>18610.55</v>
      </c>
      <c r="O13" s="39">
        <v>11160</v>
      </c>
      <c r="P13" s="40">
        <v>-8.8235294117647065E-2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717.3</v>
      </c>
      <c r="F15" s="37">
        <v>709.11666666666667</v>
      </c>
      <c r="G15" s="38">
        <v>698.93333333333339</v>
      </c>
      <c r="H15" s="38">
        <v>680.56666666666672</v>
      </c>
      <c r="I15" s="38">
        <v>670.38333333333344</v>
      </c>
      <c r="J15" s="38">
        <v>727.48333333333335</v>
      </c>
      <c r="K15" s="38">
        <v>737.66666666666652</v>
      </c>
      <c r="L15" s="38">
        <v>756.0333333333333</v>
      </c>
      <c r="M15" s="28">
        <v>719.3</v>
      </c>
      <c r="N15" s="28">
        <v>690.75</v>
      </c>
      <c r="O15" s="39">
        <v>1894650</v>
      </c>
      <c r="P15" s="40">
        <v>-3.3810143042912875E-2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3179.25</v>
      </c>
      <c r="F16" s="37">
        <v>3154.4666666666667</v>
      </c>
      <c r="G16" s="38">
        <v>3103.9333333333334</v>
      </c>
      <c r="H16" s="38">
        <v>3028.6166666666668</v>
      </c>
      <c r="I16" s="38">
        <v>2978.0833333333335</v>
      </c>
      <c r="J16" s="38">
        <v>3229.7833333333333</v>
      </c>
      <c r="K16" s="38">
        <v>3280.3166666666671</v>
      </c>
      <c r="L16" s="38">
        <v>3355.6333333333332</v>
      </c>
      <c r="M16" s="28">
        <v>3205</v>
      </c>
      <c r="N16" s="28">
        <v>3079.15</v>
      </c>
      <c r="O16" s="39">
        <v>1402250</v>
      </c>
      <c r="P16" s="40">
        <v>2.2793581327498178E-2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19733.150000000001</v>
      </c>
      <c r="F17" s="37">
        <v>19611.033333333336</v>
      </c>
      <c r="G17" s="38">
        <v>19422.166666666672</v>
      </c>
      <c r="H17" s="38">
        <v>19111.183333333334</v>
      </c>
      <c r="I17" s="38">
        <v>18922.316666666669</v>
      </c>
      <c r="J17" s="38">
        <v>19922.016666666674</v>
      </c>
      <c r="K17" s="38">
        <v>20110.883333333335</v>
      </c>
      <c r="L17" s="38">
        <v>20421.866666666676</v>
      </c>
      <c r="M17" s="28">
        <v>19799.900000000001</v>
      </c>
      <c r="N17" s="28">
        <v>19300.05</v>
      </c>
      <c r="O17" s="39">
        <v>52680</v>
      </c>
      <c r="P17" s="40">
        <v>-7.1881606765327691E-2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118.9</v>
      </c>
      <c r="F18" s="37">
        <v>119.13333333333333</v>
      </c>
      <c r="G18" s="38">
        <v>117.66666666666666</v>
      </c>
      <c r="H18" s="38">
        <v>116.43333333333334</v>
      </c>
      <c r="I18" s="38">
        <v>114.96666666666667</v>
      </c>
      <c r="J18" s="38">
        <v>120.36666666666665</v>
      </c>
      <c r="K18" s="38">
        <v>121.83333333333331</v>
      </c>
      <c r="L18" s="38">
        <v>123.06666666666663</v>
      </c>
      <c r="M18" s="28">
        <v>120.6</v>
      </c>
      <c r="N18" s="28">
        <v>117.9</v>
      </c>
      <c r="O18" s="39">
        <v>22739400</v>
      </c>
      <c r="P18" s="40">
        <v>4.7512437810945274E-2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359.8</v>
      </c>
      <c r="F19" s="37">
        <v>358.34999999999997</v>
      </c>
      <c r="G19" s="38">
        <v>355.44999999999993</v>
      </c>
      <c r="H19" s="38">
        <v>351.09999999999997</v>
      </c>
      <c r="I19" s="38">
        <v>348.19999999999993</v>
      </c>
      <c r="J19" s="38">
        <v>362.69999999999993</v>
      </c>
      <c r="K19" s="38">
        <v>365.59999999999991</v>
      </c>
      <c r="L19" s="38">
        <v>369.94999999999993</v>
      </c>
      <c r="M19" s="28">
        <v>361.25</v>
      </c>
      <c r="N19" s="28">
        <v>354</v>
      </c>
      <c r="O19" s="39">
        <v>8481200</v>
      </c>
      <c r="P19" s="40">
        <v>1.1472868217054264E-2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2437.4</v>
      </c>
      <c r="F20" s="37">
        <v>2425.9333333333334</v>
      </c>
      <c r="G20" s="38">
        <v>2407.4666666666667</v>
      </c>
      <c r="H20" s="38">
        <v>2377.5333333333333</v>
      </c>
      <c r="I20" s="38">
        <v>2359.0666666666666</v>
      </c>
      <c r="J20" s="38">
        <v>2455.8666666666668</v>
      </c>
      <c r="K20" s="38">
        <v>2474.3333333333339</v>
      </c>
      <c r="L20" s="38">
        <v>2504.2666666666669</v>
      </c>
      <c r="M20" s="28">
        <v>2444.4</v>
      </c>
      <c r="N20" s="28">
        <v>2396</v>
      </c>
      <c r="O20" s="39">
        <v>3949000</v>
      </c>
      <c r="P20" s="40">
        <v>-8.9095244070774259E-3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3588.45</v>
      </c>
      <c r="F21" s="37">
        <v>3523.9500000000003</v>
      </c>
      <c r="G21" s="38">
        <v>3430.1500000000005</v>
      </c>
      <c r="H21" s="38">
        <v>3271.8500000000004</v>
      </c>
      <c r="I21" s="38">
        <v>3178.0500000000006</v>
      </c>
      <c r="J21" s="38">
        <v>3682.2500000000005</v>
      </c>
      <c r="K21" s="38">
        <v>3776.0500000000006</v>
      </c>
      <c r="L21" s="38">
        <v>3934.3500000000004</v>
      </c>
      <c r="M21" s="28">
        <v>3617.75</v>
      </c>
      <c r="N21" s="28">
        <v>3365.65</v>
      </c>
      <c r="O21" s="39">
        <v>13946500</v>
      </c>
      <c r="P21" s="40">
        <v>-1.1920154448360757E-2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844.95</v>
      </c>
      <c r="F22" s="37">
        <v>839.7166666666667</v>
      </c>
      <c r="G22" s="38">
        <v>831.63333333333344</v>
      </c>
      <c r="H22" s="38">
        <v>818.31666666666672</v>
      </c>
      <c r="I22" s="38">
        <v>810.23333333333346</v>
      </c>
      <c r="J22" s="38">
        <v>853.03333333333342</v>
      </c>
      <c r="K22" s="38">
        <v>861.11666666666667</v>
      </c>
      <c r="L22" s="38">
        <v>874.43333333333339</v>
      </c>
      <c r="M22" s="28">
        <v>847.8</v>
      </c>
      <c r="N22" s="28">
        <v>826.4</v>
      </c>
      <c r="O22" s="39">
        <v>70343750</v>
      </c>
      <c r="P22" s="40">
        <v>4.6685174109812816E-3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3246.1</v>
      </c>
      <c r="F23" s="37">
        <v>3229.1</v>
      </c>
      <c r="G23" s="38">
        <v>3199.2</v>
      </c>
      <c r="H23" s="38">
        <v>3152.2999999999997</v>
      </c>
      <c r="I23" s="38">
        <v>3122.3999999999996</v>
      </c>
      <c r="J23" s="38">
        <v>3276</v>
      </c>
      <c r="K23" s="38">
        <v>3305.9000000000005</v>
      </c>
      <c r="L23" s="38">
        <v>3352.8</v>
      </c>
      <c r="M23" s="28">
        <v>3259</v>
      </c>
      <c r="N23" s="28">
        <v>3182.2</v>
      </c>
      <c r="O23" s="39">
        <v>299400</v>
      </c>
      <c r="P23" s="40">
        <v>0.16588785046728971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515.35</v>
      </c>
      <c r="F24" s="37">
        <v>514.33333333333337</v>
      </c>
      <c r="G24" s="38">
        <v>510.16666666666674</v>
      </c>
      <c r="H24" s="38">
        <v>504.98333333333335</v>
      </c>
      <c r="I24" s="38">
        <v>500.81666666666672</v>
      </c>
      <c r="J24" s="38">
        <v>519.51666666666677</v>
      </c>
      <c r="K24" s="38">
        <v>523.68333333333351</v>
      </c>
      <c r="L24" s="38">
        <v>528.86666666666679</v>
      </c>
      <c r="M24" s="28">
        <v>518.5</v>
      </c>
      <c r="N24" s="28">
        <v>509.15</v>
      </c>
      <c r="O24" s="39">
        <v>5767000</v>
      </c>
      <c r="P24" s="40">
        <v>4.0041782729805016E-3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547</v>
      </c>
      <c r="F25" s="37">
        <v>543.9</v>
      </c>
      <c r="G25" s="38">
        <v>539.25</v>
      </c>
      <c r="H25" s="38">
        <v>531.5</v>
      </c>
      <c r="I25" s="38">
        <v>526.85</v>
      </c>
      <c r="J25" s="38">
        <v>551.65</v>
      </c>
      <c r="K25" s="38">
        <v>556.29999999999984</v>
      </c>
      <c r="L25" s="38">
        <v>564.04999999999995</v>
      </c>
      <c r="M25" s="28">
        <v>548.54999999999995</v>
      </c>
      <c r="N25" s="28">
        <v>536.15</v>
      </c>
      <c r="O25" s="39">
        <v>65316600</v>
      </c>
      <c r="P25" s="40">
        <v>-1.211086950538108E-3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4540.3999999999996</v>
      </c>
      <c r="F26" s="37">
        <v>4566.05</v>
      </c>
      <c r="G26" s="38">
        <v>4473.1000000000004</v>
      </c>
      <c r="H26" s="38">
        <v>4405.8</v>
      </c>
      <c r="I26" s="38">
        <v>4312.8500000000004</v>
      </c>
      <c r="J26" s="38">
        <v>4633.3500000000004</v>
      </c>
      <c r="K26" s="38">
        <v>4726.2999999999993</v>
      </c>
      <c r="L26" s="38">
        <v>4793.6000000000004</v>
      </c>
      <c r="M26" s="28">
        <v>4659</v>
      </c>
      <c r="N26" s="28">
        <v>4498.75</v>
      </c>
      <c r="O26" s="39">
        <v>1628875</v>
      </c>
      <c r="P26" s="40">
        <v>4.8857050869285254E-2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294.89999999999998</v>
      </c>
      <c r="F27" s="37">
        <v>293.63333333333333</v>
      </c>
      <c r="G27" s="38">
        <v>291.16666666666663</v>
      </c>
      <c r="H27" s="38">
        <v>287.43333333333328</v>
      </c>
      <c r="I27" s="38">
        <v>284.96666666666658</v>
      </c>
      <c r="J27" s="38">
        <v>297.36666666666667</v>
      </c>
      <c r="K27" s="38">
        <v>299.83333333333337</v>
      </c>
      <c r="L27" s="38">
        <v>303.56666666666672</v>
      </c>
      <c r="M27" s="28">
        <v>296.10000000000002</v>
      </c>
      <c r="N27" s="28">
        <v>289.89999999999998</v>
      </c>
      <c r="O27" s="39">
        <v>13069000</v>
      </c>
      <c r="P27" s="40">
        <v>1.8781862087469815E-3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150.35</v>
      </c>
      <c r="F28" s="37">
        <v>150.85</v>
      </c>
      <c r="G28" s="38">
        <v>147.04999999999998</v>
      </c>
      <c r="H28" s="38">
        <v>143.75</v>
      </c>
      <c r="I28" s="38">
        <v>139.94999999999999</v>
      </c>
      <c r="J28" s="38">
        <v>154.14999999999998</v>
      </c>
      <c r="K28" s="38">
        <v>157.94999999999999</v>
      </c>
      <c r="L28" s="38">
        <v>161.24999999999997</v>
      </c>
      <c r="M28" s="28">
        <v>154.65</v>
      </c>
      <c r="N28" s="28">
        <v>147.55000000000001</v>
      </c>
      <c r="O28" s="39">
        <v>60665000</v>
      </c>
      <c r="P28" s="40">
        <v>2.7272727272727275E-3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3170.65</v>
      </c>
      <c r="F29" s="37">
        <v>3156.9</v>
      </c>
      <c r="G29" s="38">
        <v>3138.75</v>
      </c>
      <c r="H29" s="38">
        <v>3106.85</v>
      </c>
      <c r="I29" s="38">
        <v>3088.7</v>
      </c>
      <c r="J29" s="38">
        <v>3188.8</v>
      </c>
      <c r="K29" s="38">
        <v>3206.9500000000007</v>
      </c>
      <c r="L29" s="38">
        <v>3238.8500000000004</v>
      </c>
      <c r="M29" s="28">
        <v>3175.05</v>
      </c>
      <c r="N29" s="28">
        <v>3125</v>
      </c>
      <c r="O29" s="39">
        <v>5980600</v>
      </c>
      <c r="P29" s="40">
        <v>-3.4577387486278817E-2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2080.0500000000002</v>
      </c>
      <c r="F30" s="37">
        <v>2066.1</v>
      </c>
      <c r="G30" s="38">
        <v>2042.25</v>
      </c>
      <c r="H30" s="38">
        <v>2004.45</v>
      </c>
      <c r="I30" s="38">
        <v>1980.6000000000001</v>
      </c>
      <c r="J30" s="38">
        <v>2103.8999999999996</v>
      </c>
      <c r="K30" s="38">
        <v>2127.7499999999991</v>
      </c>
      <c r="L30" s="38">
        <v>2165.5499999999997</v>
      </c>
      <c r="M30" s="28">
        <v>2089.9499999999998</v>
      </c>
      <c r="N30" s="28">
        <v>2028.3</v>
      </c>
      <c r="O30" s="39">
        <v>1321100</v>
      </c>
      <c r="P30" s="40">
        <v>-7.4552109420150253E-2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8397.85</v>
      </c>
      <c r="F31" s="37">
        <v>8405.2666666666664</v>
      </c>
      <c r="G31" s="38">
        <v>8333.5333333333328</v>
      </c>
      <c r="H31" s="38">
        <v>8269.2166666666672</v>
      </c>
      <c r="I31" s="38">
        <v>8197.4833333333336</v>
      </c>
      <c r="J31" s="38">
        <v>8469.5833333333321</v>
      </c>
      <c r="K31" s="38">
        <v>8541.3166666666657</v>
      </c>
      <c r="L31" s="38">
        <v>8605.6333333333314</v>
      </c>
      <c r="M31" s="28">
        <v>8477</v>
      </c>
      <c r="N31" s="28">
        <v>8340.9500000000007</v>
      </c>
      <c r="O31" s="39">
        <v>157650</v>
      </c>
      <c r="P31" s="40">
        <v>1.496861419604056E-2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611.65</v>
      </c>
      <c r="F32" s="37">
        <v>605.34999999999991</v>
      </c>
      <c r="G32" s="38">
        <v>594.14999999999986</v>
      </c>
      <c r="H32" s="38">
        <v>576.65</v>
      </c>
      <c r="I32" s="38">
        <v>565.44999999999993</v>
      </c>
      <c r="J32" s="38">
        <v>622.8499999999998</v>
      </c>
      <c r="K32" s="38">
        <v>634.04999999999984</v>
      </c>
      <c r="L32" s="38">
        <v>651.54999999999973</v>
      </c>
      <c r="M32" s="28">
        <v>616.54999999999995</v>
      </c>
      <c r="N32" s="28">
        <v>587.85</v>
      </c>
      <c r="O32" s="39">
        <v>6333000</v>
      </c>
      <c r="P32" s="40">
        <v>-0.10990864371047084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551.29999999999995</v>
      </c>
      <c r="F33" s="37">
        <v>547.63333333333333</v>
      </c>
      <c r="G33" s="38">
        <v>541.31666666666661</v>
      </c>
      <c r="H33" s="38">
        <v>531.33333333333326</v>
      </c>
      <c r="I33" s="38">
        <v>525.01666666666654</v>
      </c>
      <c r="J33" s="38">
        <v>557.61666666666667</v>
      </c>
      <c r="K33" s="38">
        <v>563.93333333333351</v>
      </c>
      <c r="L33" s="38">
        <v>573.91666666666674</v>
      </c>
      <c r="M33" s="28">
        <v>553.95000000000005</v>
      </c>
      <c r="N33" s="28">
        <v>537.65</v>
      </c>
      <c r="O33" s="39">
        <v>12566000</v>
      </c>
      <c r="P33" s="40">
        <v>1.2978637646110439E-2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877.45</v>
      </c>
      <c r="F34" s="37">
        <v>885.93333333333339</v>
      </c>
      <c r="G34" s="38">
        <v>865.76666666666677</v>
      </c>
      <c r="H34" s="38">
        <v>854.08333333333337</v>
      </c>
      <c r="I34" s="38">
        <v>833.91666666666674</v>
      </c>
      <c r="J34" s="38">
        <v>897.61666666666679</v>
      </c>
      <c r="K34" s="38">
        <v>917.7833333333333</v>
      </c>
      <c r="L34" s="38">
        <v>929.46666666666681</v>
      </c>
      <c r="M34" s="28">
        <v>906.1</v>
      </c>
      <c r="N34" s="28">
        <v>874.25</v>
      </c>
      <c r="O34" s="39">
        <v>47610000</v>
      </c>
      <c r="P34" s="40">
        <v>0.17674101316882193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3743.45</v>
      </c>
      <c r="F35" s="37">
        <v>3721.6499999999996</v>
      </c>
      <c r="G35" s="38">
        <v>3689.1999999999994</v>
      </c>
      <c r="H35" s="38">
        <v>3634.95</v>
      </c>
      <c r="I35" s="38">
        <v>3602.4999999999995</v>
      </c>
      <c r="J35" s="38">
        <v>3775.8999999999992</v>
      </c>
      <c r="K35" s="38">
        <v>3808.35</v>
      </c>
      <c r="L35" s="38">
        <v>3862.599999999999</v>
      </c>
      <c r="M35" s="28">
        <v>3754.1</v>
      </c>
      <c r="N35" s="28">
        <v>3667.4</v>
      </c>
      <c r="O35" s="39">
        <v>1489500</v>
      </c>
      <c r="P35" s="40">
        <v>-1.3409319477036541E-3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1719.7</v>
      </c>
      <c r="F36" s="37">
        <v>1714.8333333333333</v>
      </c>
      <c r="G36" s="38">
        <v>1705.2166666666665</v>
      </c>
      <c r="H36" s="38">
        <v>1690.7333333333331</v>
      </c>
      <c r="I36" s="38">
        <v>1681.1166666666663</v>
      </c>
      <c r="J36" s="38">
        <v>1729.3166666666666</v>
      </c>
      <c r="K36" s="38">
        <v>1738.9333333333334</v>
      </c>
      <c r="L36" s="38">
        <v>1753.4166666666667</v>
      </c>
      <c r="M36" s="28">
        <v>1724.45</v>
      </c>
      <c r="N36" s="28">
        <v>1700.35</v>
      </c>
      <c r="O36" s="39">
        <v>5842000</v>
      </c>
      <c r="P36" s="40">
        <v>-3.7006511167889229E-2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7251.6</v>
      </c>
      <c r="F37" s="37">
        <v>7237.6500000000005</v>
      </c>
      <c r="G37" s="38">
        <v>7207.3000000000011</v>
      </c>
      <c r="H37" s="38">
        <v>7163.0000000000009</v>
      </c>
      <c r="I37" s="38">
        <v>7132.6500000000015</v>
      </c>
      <c r="J37" s="38">
        <v>7281.9500000000007</v>
      </c>
      <c r="K37" s="38">
        <v>7312.3000000000011</v>
      </c>
      <c r="L37" s="38">
        <v>7356.6</v>
      </c>
      <c r="M37" s="28">
        <v>7268</v>
      </c>
      <c r="N37" s="28">
        <v>7193.35</v>
      </c>
      <c r="O37" s="39">
        <v>4598000</v>
      </c>
      <c r="P37" s="40">
        <v>-3.8100468083993616E-2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1956.2</v>
      </c>
      <c r="F38" s="37">
        <v>1960.3500000000001</v>
      </c>
      <c r="G38" s="38">
        <v>1937.8500000000004</v>
      </c>
      <c r="H38" s="38">
        <v>1919.5000000000002</v>
      </c>
      <c r="I38" s="38">
        <v>1897.0000000000005</v>
      </c>
      <c r="J38" s="38">
        <v>1978.7000000000003</v>
      </c>
      <c r="K38" s="38">
        <v>2001.1999999999998</v>
      </c>
      <c r="L38" s="38">
        <v>2019.5500000000002</v>
      </c>
      <c r="M38" s="28">
        <v>1982.85</v>
      </c>
      <c r="N38" s="28">
        <v>1942</v>
      </c>
      <c r="O38" s="39">
        <v>2118300</v>
      </c>
      <c r="P38" s="40">
        <v>1.7875162173850368E-2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331.6</v>
      </c>
      <c r="F39" s="37">
        <v>326.81666666666666</v>
      </c>
      <c r="G39" s="38">
        <v>318.83333333333331</v>
      </c>
      <c r="H39" s="38">
        <v>306.06666666666666</v>
      </c>
      <c r="I39" s="38">
        <v>298.08333333333331</v>
      </c>
      <c r="J39" s="38">
        <v>339.58333333333331</v>
      </c>
      <c r="K39" s="38">
        <v>347.56666666666666</v>
      </c>
      <c r="L39" s="38">
        <v>360.33333333333331</v>
      </c>
      <c r="M39" s="28">
        <v>334.8</v>
      </c>
      <c r="N39" s="28">
        <v>314.05</v>
      </c>
      <c r="O39" s="39">
        <v>9929600</v>
      </c>
      <c r="P39" s="40">
        <v>6.0854700854700856E-2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237.5</v>
      </c>
      <c r="F40" s="37">
        <v>238.83333333333334</v>
      </c>
      <c r="G40" s="38">
        <v>235.41666666666669</v>
      </c>
      <c r="H40" s="38">
        <v>233.33333333333334</v>
      </c>
      <c r="I40" s="38">
        <v>229.91666666666669</v>
      </c>
      <c r="J40" s="38">
        <v>240.91666666666669</v>
      </c>
      <c r="K40" s="38">
        <v>244.33333333333337</v>
      </c>
      <c r="L40" s="38">
        <v>246.41666666666669</v>
      </c>
      <c r="M40" s="28">
        <v>242.25</v>
      </c>
      <c r="N40" s="28">
        <v>236.75</v>
      </c>
      <c r="O40" s="39">
        <v>41104800</v>
      </c>
      <c r="P40" s="40">
        <v>8.5877318116975743E-2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148.19999999999999</v>
      </c>
      <c r="F41" s="37">
        <v>149.26666666666668</v>
      </c>
      <c r="G41" s="38">
        <v>145.88333333333335</v>
      </c>
      <c r="H41" s="38">
        <v>143.56666666666666</v>
      </c>
      <c r="I41" s="38">
        <v>140.18333333333334</v>
      </c>
      <c r="J41" s="38">
        <v>151.58333333333337</v>
      </c>
      <c r="K41" s="38">
        <v>154.9666666666667</v>
      </c>
      <c r="L41" s="38">
        <v>157.28333333333339</v>
      </c>
      <c r="M41" s="28">
        <v>152.65</v>
      </c>
      <c r="N41" s="28">
        <v>146.94999999999999</v>
      </c>
      <c r="O41" s="39">
        <v>108377100</v>
      </c>
      <c r="P41" s="40">
        <v>-1.9684622711398033E-2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1846.5</v>
      </c>
      <c r="F42" s="37">
        <v>1842.6000000000001</v>
      </c>
      <c r="G42" s="38">
        <v>1831.2000000000003</v>
      </c>
      <c r="H42" s="38">
        <v>1815.9</v>
      </c>
      <c r="I42" s="38">
        <v>1804.5000000000002</v>
      </c>
      <c r="J42" s="38">
        <v>1857.9000000000003</v>
      </c>
      <c r="K42" s="38">
        <v>1869.3000000000004</v>
      </c>
      <c r="L42" s="38">
        <v>1884.6000000000004</v>
      </c>
      <c r="M42" s="28">
        <v>1854</v>
      </c>
      <c r="N42" s="28">
        <v>1827.3</v>
      </c>
      <c r="O42" s="39">
        <v>1595550</v>
      </c>
      <c r="P42" s="40">
        <v>2.9386343993085566E-3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109.25</v>
      </c>
      <c r="F43" s="37">
        <v>109.11666666666667</v>
      </c>
      <c r="G43" s="38">
        <v>107.33333333333334</v>
      </c>
      <c r="H43" s="38">
        <v>105.41666666666667</v>
      </c>
      <c r="I43" s="38">
        <v>103.63333333333334</v>
      </c>
      <c r="J43" s="38">
        <v>111.03333333333335</v>
      </c>
      <c r="K43" s="38">
        <v>112.81666666666668</v>
      </c>
      <c r="L43" s="38">
        <v>114.73333333333335</v>
      </c>
      <c r="M43" s="28">
        <v>110.9</v>
      </c>
      <c r="N43" s="28">
        <v>107.2</v>
      </c>
      <c r="O43" s="39">
        <v>80700600</v>
      </c>
      <c r="P43" s="40">
        <v>1.5857071105689891E-2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601.54999999999995</v>
      </c>
      <c r="F44" s="37">
        <v>597.35</v>
      </c>
      <c r="G44" s="38">
        <v>591.95000000000005</v>
      </c>
      <c r="H44" s="38">
        <v>582.35</v>
      </c>
      <c r="I44" s="38">
        <v>576.95000000000005</v>
      </c>
      <c r="J44" s="38">
        <v>606.95000000000005</v>
      </c>
      <c r="K44" s="38">
        <v>612.34999999999991</v>
      </c>
      <c r="L44" s="38">
        <v>621.95000000000005</v>
      </c>
      <c r="M44" s="28">
        <v>602.75</v>
      </c>
      <c r="N44" s="28">
        <v>587.75</v>
      </c>
      <c r="O44" s="39">
        <v>8286300</v>
      </c>
      <c r="P44" s="40">
        <v>-4.2090539165818924E-2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847.35</v>
      </c>
      <c r="F45" s="37">
        <v>843</v>
      </c>
      <c r="G45" s="38">
        <v>836.35</v>
      </c>
      <c r="H45" s="38">
        <v>825.35</v>
      </c>
      <c r="I45" s="38">
        <v>818.7</v>
      </c>
      <c r="J45" s="38">
        <v>854</v>
      </c>
      <c r="K45" s="38">
        <v>860.65000000000009</v>
      </c>
      <c r="L45" s="38">
        <v>871.65</v>
      </c>
      <c r="M45" s="28">
        <v>849.65</v>
      </c>
      <c r="N45" s="28">
        <v>832</v>
      </c>
      <c r="O45" s="39">
        <v>7993000</v>
      </c>
      <c r="P45" s="40">
        <v>2.6342197691921728E-3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831.95</v>
      </c>
      <c r="F46" s="37">
        <v>829.16666666666663</v>
      </c>
      <c r="G46" s="38">
        <v>821.08333333333326</v>
      </c>
      <c r="H46" s="38">
        <v>810.21666666666658</v>
      </c>
      <c r="I46" s="38">
        <v>802.13333333333321</v>
      </c>
      <c r="J46" s="38">
        <v>840.0333333333333</v>
      </c>
      <c r="K46" s="38">
        <v>848.11666666666656</v>
      </c>
      <c r="L46" s="38">
        <v>858.98333333333335</v>
      </c>
      <c r="M46" s="28">
        <v>837.25</v>
      </c>
      <c r="N46" s="28">
        <v>818.3</v>
      </c>
      <c r="O46" s="39">
        <v>41891200</v>
      </c>
      <c r="P46" s="40">
        <v>3.9950945710108016E-2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76.349999999999994</v>
      </c>
      <c r="F47" s="37">
        <v>75.783333333333346</v>
      </c>
      <c r="G47" s="38">
        <v>74.616666666666688</v>
      </c>
      <c r="H47" s="38">
        <v>72.88333333333334</v>
      </c>
      <c r="I47" s="38">
        <v>71.716666666666683</v>
      </c>
      <c r="J47" s="38">
        <v>77.516666666666694</v>
      </c>
      <c r="K47" s="38">
        <v>78.683333333333351</v>
      </c>
      <c r="L47" s="38">
        <v>80.4166666666667</v>
      </c>
      <c r="M47" s="28">
        <v>76.95</v>
      </c>
      <c r="N47" s="28">
        <v>74.05</v>
      </c>
      <c r="O47" s="39">
        <v>130462500</v>
      </c>
      <c r="P47" s="40">
        <v>-3.1290115532734276E-3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271.60000000000002</v>
      </c>
      <c r="F48" s="37">
        <v>272.84999999999997</v>
      </c>
      <c r="G48" s="38">
        <v>269.79999999999995</v>
      </c>
      <c r="H48" s="38">
        <v>268</v>
      </c>
      <c r="I48" s="38">
        <v>264.95</v>
      </c>
      <c r="J48" s="38">
        <v>274.64999999999992</v>
      </c>
      <c r="K48" s="38">
        <v>277.7</v>
      </c>
      <c r="L48" s="38">
        <v>279.49999999999989</v>
      </c>
      <c r="M48" s="28">
        <v>275.89999999999998</v>
      </c>
      <c r="N48" s="28">
        <v>271.05</v>
      </c>
      <c r="O48" s="39">
        <v>25668000</v>
      </c>
      <c r="P48" s="40">
        <v>7.5870047238021793E-2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16651.599999999999</v>
      </c>
      <c r="F49" s="37">
        <v>16596.866666666669</v>
      </c>
      <c r="G49" s="38">
        <v>16498.783333333336</v>
      </c>
      <c r="H49" s="38">
        <v>16345.966666666667</v>
      </c>
      <c r="I49" s="38">
        <v>16247.883333333335</v>
      </c>
      <c r="J49" s="38">
        <v>16749.683333333338</v>
      </c>
      <c r="K49" s="38">
        <v>16847.766666666666</v>
      </c>
      <c r="L49" s="38">
        <v>17000.583333333339</v>
      </c>
      <c r="M49" s="28">
        <v>16694.95</v>
      </c>
      <c r="N49" s="28">
        <v>16444.05</v>
      </c>
      <c r="O49" s="39">
        <v>199650</v>
      </c>
      <c r="P49" s="40">
        <v>-4.4050754129758202E-2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306.35000000000002</v>
      </c>
      <c r="F50" s="37">
        <v>305.63333333333338</v>
      </c>
      <c r="G50" s="38">
        <v>304.01666666666677</v>
      </c>
      <c r="H50" s="38">
        <v>301.68333333333339</v>
      </c>
      <c r="I50" s="38">
        <v>300.06666666666678</v>
      </c>
      <c r="J50" s="38">
        <v>307.96666666666675</v>
      </c>
      <c r="K50" s="38">
        <v>309.58333333333343</v>
      </c>
      <c r="L50" s="38">
        <v>311.91666666666674</v>
      </c>
      <c r="M50" s="28">
        <v>307.25</v>
      </c>
      <c r="N50" s="28">
        <v>303.3</v>
      </c>
      <c r="O50" s="39">
        <v>18167400</v>
      </c>
      <c r="P50" s="40">
        <v>3.1476750127746554E-2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3814.1</v>
      </c>
      <c r="F51" s="37">
        <v>3806.5</v>
      </c>
      <c r="G51" s="38">
        <v>3784.8</v>
      </c>
      <c r="H51" s="38">
        <v>3755.5</v>
      </c>
      <c r="I51" s="38">
        <v>3733.8</v>
      </c>
      <c r="J51" s="38">
        <v>3835.8</v>
      </c>
      <c r="K51" s="38">
        <v>3857.5</v>
      </c>
      <c r="L51" s="38">
        <v>3886.8</v>
      </c>
      <c r="M51" s="28">
        <v>3828.2</v>
      </c>
      <c r="N51" s="28">
        <v>3777.2</v>
      </c>
      <c r="O51" s="39">
        <v>1536600</v>
      </c>
      <c r="P51" s="40">
        <v>0.11671511627906976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280.14999999999998</v>
      </c>
      <c r="F52" s="37">
        <v>277.43333333333334</v>
      </c>
      <c r="G52" s="38">
        <v>274.01666666666665</v>
      </c>
      <c r="H52" s="38">
        <v>267.88333333333333</v>
      </c>
      <c r="I52" s="38">
        <v>264.46666666666664</v>
      </c>
      <c r="J52" s="38">
        <v>283.56666666666666</v>
      </c>
      <c r="K52" s="38">
        <v>286.98333333333329</v>
      </c>
      <c r="L52" s="38">
        <v>293.11666666666667</v>
      </c>
      <c r="M52" s="28">
        <v>280.85000000000002</v>
      </c>
      <c r="N52" s="28">
        <v>271.3</v>
      </c>
      <c r="O52" s="39">
        <v>9843500</v>
      </c>
      <c r="P52" s="40">
        <v>-3.1790059704722283E-2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293.05</v>
      </c>
      <c r="F53" s="37">
        <v>293.88333333333338</v>
      </c>
      <c r="G53" s="38">
        <v>288.96666666666675</v>
      </c>
      <c r="H53" s="38">
        <v>284.88333333333338</v>
      </c>
      <c r="I53" s="38">
        <v>279.96666666666675</v>
      </c>
      <c r="J53" s="38">
        <v>297.96666666666675</v>
      </c>
      <c r="K53" s="38">
        <v>302.88333333333338</v>
      </c>
      <c r="L53" s="38">
        <v>306.96666666666675</v>
      </c>
      <c r="M53" s="28">
        <v>298.8</v>
      </c>
      <c r="N53" s="28">
        <v>289.8</v>
      </c>
      <c r="O53" s="39">
        <v>41825700</v>
      </c>
      <c r="P53" s="40">
        <v>-1.7068527918781724E-2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524.1</v>
      </c>
      <c r="F54" s="37">
        <v>525.31666666666672</v>
      </c>
      <c r="G54" s="38">
        <v>520.28333333333342</v>
      </c>
      <c r="H54" s="38">
        <v>516.4666666666667</v>
      </c>
      <c r="I54" s="38">
        <v>511.43333333333339</v>
      </c>
      <c r="J54" s="38">
        <v>529.13333333333344</v>
      </c>
      <c r="K54" s="38">
        <v>534.16666666666674</v>
      </c>
      <c r="L54" s="38">
        <v>537.98333333333346</v>
      </c>
      <c r="M54" s="28">
        <v>530.35</v>
      </c>
      <c r="N54" s="28">
        <v>521.5</v>
      </c>
      <c r="O54" s="39">
        <v>4509375</v>
      </c>
      <c r="P54" s="40">
        <v>-2.8029322984044849E-3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327.85</v>
      </c>
      <c r="F55" s="37">
        <v>326.84999999999997</v>
      </c>
      <c r="G55" s="38">
        <v>323.79999999999995</v>
      </c>
      <c r="H55" s="38">
        <v>319.75</v>
      </c>
      <c r="I55" s="38">
        <v>316.7</v>
      </c>
      <c r="J55" s="38">
        <v>330.89999999999992</v>
      </c>
      <c r="K55" s="38">
        <v>333.95</v>
      </c>
      <c r="L55" s="38">
        <v>337.99999999999989</v>
      </c>
      <c r="M55" s="28">
        <v>329.9</v>
      </c>
      <c r="N55" s="28">
        <v>322.8</v>
      </c>
      <c r="O55" s="39">
        <v>5986500</v>
      </c>
      <c r="P55" s="40">
        <v>7.3195355880868252E-3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712.9</v>
      </c>
      <c r="F56" s="37">
        <v>711.33333333333337</v>
      </c>
      <c r="G56" s="38">
        <v>705.56666666666672</v>
      </c>
      <c r="H56" s="38">
        <v>698.23333333333335</v>
      </c>
      <c r="I56" s="38">
        <v>692.4666666666667</v>
      </c>
      <c r="J56" s="38">
        <v>718.66666666666674</v>
      </c>
      <c r="K56" s="38">
        <v>724.43333333333339</v>
      </c>
      <c r="L56" s="38">
        <v>731.76666666666677</v>
      </c>
      <c r="M56" s="28">
        <v>717.1</v>
      </c>
      <c r="N56" s="28">
        <v>704</v>
      </c>
      <c r="O56" s="39">
        <v>8351250</v>
      </c>
      <c r="P56" s="40">
        <v>3.153153153153153E-3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1173.95</v>
      </c>
      <c r="F57" s="37">
        <v>1174.1166666666668</v>
      </c>
      <c r="G57" s="38">
        <v>1164.8333333333335</v>
      </c>
      <c r="H57" s="38">
        <v>1155.7166666666667</v>
      </c>
      <c r="I57" s="38">
        <v>1146.4333333333334</v>
      </c>
      <c r="J57" s="38">
        <v>1183.2333333333336</v>
      </c>
      <c r="K57" s="38">
        <v>1192.5166666666669</v>
      </c>
      <c r="L57" s="38">
        <v>1201.6333333333337</v>
      </c>
      <c r="M57" s="28">
        <v>1183.4000000000001</v>
      </c>
      <c r="N57" s="28">
        <v>1165</v>
      </c>
      <c r="O57" s="39">
        <v>8964800</v>
      </c>
      <c r="P57" s="40">
        <v>4.2230959662152324E-3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247</v>
      </c>
      <c r="F58" s="37">
        <v>246.15</v>
      </c>
      <c r="G58" s="38">
        <v>244.85000000000002</v>
      </c>
      <c r="H58" s="38">
        <v>242.70000000000002</v>
      </c>
      <c r="I58" s="38">
        <v>241.40000000000003</v>
      </c>
      <c r="J58" s="38">
        <v>248.3</v>
      </c>
      <c r="K58" s="38">
        <v>249.60000000000002</v>
      </c>
      <c r="L58" s="38">
        <v>251.75</v>
      </c>
      <c r="M58" s="28">
        <v>247.45</v>
      </c>
      <c r="N58" s="28">
        <v>244</v>
      </c>
      <c r="O58" s="39">
        <v>23843400</v>
      </c>
      <c r="P58" s="40">
        <v>1.6654727793696276E-2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3834.5</v>
      </c>
      <c r="F59" s="37">
        <v>3813.5666666666671</v>
      </c>
      <c r="G59" s="38">
        <v>3781.1333333333341</v>
      </c>
      <c r="H59" s="38">
        <v>3727.7666666666669</v>
      </c>
      <c r="I59" s="38">
        <v>3695.3333333333339</v>
      </c>
      <c r="J59" s="38">
        <v>3866.9333333333343</v>
      </c>
      <c r="K59" s="38">
        <v>3899.3666666666677</v>
      </c>
      <c r="L59" s="38">
        <v>3952.7333333333345</v>
      </c>
      <c r="M59" s="28">
        <v>3846</v>
      </c>
      <c r="N59" s="28">
        <v>3760.2</v>
      </c>
      <c r="O59" s="39">
        <v>674100</v>
      </c>
      <c r="P59" s="40">
        <v>1.1934249043008332E-2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1628.7</v>
      </c>
      <c r="F60" s="37">
        <v>1635.0666666666668</v>
      </c>
      <c r="G60" s="38">
        <v>1617.2333333333336</v>
      </c>
      <c r="H60" s="38">
        <v>1605.7666666666667</v>
      </c>
      <c r="I60" s="38">
        <v>1587.9333333333334</v>
      </c>
      <c r="J60" s="38">
        <v>1646.5333333333338</v>
      </c>
      <c r="K60" s="38">
        <v>1664.3666666666672</v>
      </c>
      <c r="L60" s="38">
        <v>1675.8333333333339</v>
      </c>
      <c r="M60" s="28">
        <v>1652.9</v>
      </c>
      <c r="N60" s="28">
        <v>1623.6</v>
      </c>
      <c r="O60" s="39">
        <v>2039100</v>
      </c>
      <c r="P60" s="40">
        <v>2.9264933723532451E-3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797.45</v>
      </c>
      <c r="F61" s="37">
        <v>797.05000000000007</v>
      </c>
      <c r="G61" s="38">
        <v>789.55000000000018</v>
      </c>
      <c r="H61" s="38">
        <v>781.65000000000009</v>
      </c>
      <c r="I61" s="38">
        <v>774.1500000000002</v>
      </c>
      <c r="J61" s="38">
        <v>804.95000000000016</v>
      </c>
      <c r="K61" s="38">
        <v>812.44999999999993</v>
      </c>
      <c r="L61" s="38">
        <v>820.35000000000014</v>
      </c>
      <c r="M61" s="28">
        <v>804.55</v>
      </c>
      <c r="N61" s="28">
        <v>789.15</v>
      </c>
      <c r="O61" s="39">
        <v>6906000</v>
      </c>
      <c r="P61" s="40">
        <v>-7.6160367868946689E-3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970.25</v>
      </c>
      <c r="F62" s="37">
        <v>968.44999999999993</v>
      </c>
      <c r="G62" s="38">
        <v>962.39999999999986</v>
      </c>
      <c r="H62" s="38">
        <v>954.55</v>
      </c>
      <c r="I62" s="38">
        <v>948.49999999999989</v>
      </c>
      <c r="J62" s="38">
        <v>976.29999999999984</v>
      </c>
      <c r="K62" s="38">
        <v>982.3499999999998</v>
      </c>
      <c r="L62" s="38">
        <v>990.19999999999982</v>
      </c>
      <c r="M62" s="28">
        <v>974.5</v>
      </c>
      <c r="N62" s="28">
        <v>960.6</v>
      </c>
      <c r="O62" s="39">
        <v>1228500</v>
      </c>
      <c r="P62" s="40">
        <v>6.8818514007308165E-2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363.1</v>
      </c>
      <c r="F63" s="37">
        <v>362.66666666666669</v>
      </c>
      <c r="G63" s="38">
        <v>359.88333333333338</v>
      </c>
      <c r="H63" s="38">
        <v>356.66666666666669</v>
      </c>
      <c r="I63" s="38">
        <v>353.88333333333338</v>
      </c>
      <c r="J63" s="38">
        <v>365.88333333333338</v>
      </c>
      <c r="K63" s="38">
        <v>368.66666666666669</v>
      </c>
      <c r="L63" s="38">
        <v>371.88333333333338</v>
      </c>
      <c r="M63" s="28">
        <v>365.45</v>
      </c>
      <c r="N63" s="28">
        <v>359.45</v>
      </c>
      <c r="O63" s="39">
        <v>5032500</v>
      </c>
      <c r="P63" s="40">
        <v>-2.2150976391722529E-2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185.25</v>
      </c>
      <c r="F64" s="37">
        <v>185.73333333333335</v>
      </c>
      <c r="G64" s="38">
        <v>182.9666666666667</v>
      </c>
      <c r="H64" s="38">
        <v>180.68333333333334</v>
      </c>
      <c r="I64" s="38">
        <v>177.91666666666669</v>
      </c>
      <c r="J64" s="38">
        <v>188.01666666666671</v>
      </c>
      <c r="K64" s="38">
        <v>190.78333333333336</v>
      </c>
      <c r="L64" s="38">
        <v>193.06666666666672</v>
      </c>
      <c r="M64" s="28">
        <v>188.5</v>
      </c>
      <c r="N64" s="28">
        <v>183.45</v>
      </c>
      <c r="O64" s="39">
        <v>11005000</v>
      </c>
      <c r="P64" s="40">
        <v>-2.7186225645672861E-3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1356.75</v>
      </c>
      <c r="F65" s="37">
        <v>1358.1666666666667</v>
      </c>
      <c r="G65" s="38">
        <v>1340.5833333333335</v>
      </c>
      <c r="H65" s="38">
        <v>1324.4166666666667</v>
      </c>
      <c r="I65" s="38">
        <v>1306.8333333333335</v>
      </c>
      <c r="J65" s="38">
        <v>1374.3333333333335</v>
      </c>
      <c r="K65" s="38">
        <v>1391.916666666667</v>
      </c>
      <c r="L65" s="38">
        <v>1408.0833333333335</v>
      </c>
      <c r="M65" s="28">
        <v>1375.75</v>
      </c>
      <c r="N65" s="28">
        <v>1342</v>
      </c>
      <c r="O65" s="39">
        <v>3249600</v>
      </c>
      <c r="P65" s="40">
        <v>-7.1494042163153066E-3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563.04999999999995</v>
      </c>
      <c r="F66" s="37">
        <v>560.16666666666663</v>
      </c>
      <c r="G66" s="38">
        <v>556.33333333333326</v>
      </c>
      <c r="H66" s="38">
        <v>549.61666666666667</v>
      </c>
      <c r="I66" s="38">
        <v>545.7833333333333</v>
      </c>
      <c r="J66" s="38">
        <v>566.88333333333321</v>
      </c>
      <c r="K66" s="38">
        <v>570.71666666666647</v>
      </c>
      <c r="L66" s="38">
        <v>577.43333333333317</v>
      </c>
      <c r="M66" s="28">
        <v>564</v>
      </c>
      <c r="N66" s="28">
        <v>553.45000000000005</v>
      </c>
      <c r="O66" s="39">
        <v>13816250</v>
      </c>
      <c r="P66" s="40">
        <v>-1.9341673320912075E-2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1613.9</v>
      </c>
      <c r="F67" s="37">
        <v>1608.95</v>
      </c>
      <c r="G67" s="38">
        <v>1598.1000000000001</v>
      </c>
      <c r="H67" s="38">
        <v>1582.3000000000002</v>
      </c>
      <c r="I67" s="38">
        <v>1571.4500000000003</v>
      </c>
      <c r="J67" s="38">
        <v>1624.75</v>
      </c>
      <c r="K67" s="38">
        <v>1635.6</v>
      </c>
      <c r="L67" s="38">
        <v>1651.3999999999999</v>
      </c>
      <c r="M67" s="28">
        <v>1619.8</v>
      </c>
      <c r="N67" s="28">
        <v>1593.15</v>
      </c>
      <c r="O67" s="39">
        <v>1349500</v>
      </c>
      <c r="P67" s="40">
        <v>-1.2079062957540264E-2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2322.1</v>
      </c>
      <c r="F68" s="37">
        <v>2321.7833333333333</v>
      </c>
      <c r="G68" s="38">
        <v>2306.3166666666666</v>
      </c>
      <c r="H68" s="38">
        <v>2290.5333333333333</v>
      </c>
      <c r="I68" s="38">
        <v>2275.0666666666666</v>
      </c>
      <c r="J68" s="38">
        <v>2337.5666666666666</v>
      </c>
      <c r="K68" s="38">
        <v>2353.0333333333328</v>
      </c>
      <c r="L68" s="38">
        <v>2368.8166666666666</v>
      </c>
      <c r="M68" s="28">
        <v>2337.25</v>
      </c>
      <c r="N68" s="28">
        <v>2306</v>
      </c>
      <c r="O68" s="39">
        <v>1604250</v>
      </c>
      <c r="P68" s="40">
        <v>3.7541060534960111E-3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223.7</v>
      </c>
      <c r="F69" s="37">
        <v>225.16666666666666</v>
      </c>
      <c r="G69" s="38">
        <v>220.0333333333333</v>
      </c>
      <c r="H69" s="38">
        <v>216.36666666666665</v>
      </c>
      <c r="I69" s="38">
        <v>211.23333333333329</v>
      </c>
      <c r="J69" s="38">
        <v>228.83333333333331</v>
      </c>
      <c r="K69" s="38">
        <v>233.9666666666667</v>
      </c>
      <c r="L69" s="38">
        <v>237.63333333333333</v>
      </c>
      <c r="M69" s="28">
        <v>230.3</v>
      </c>
      <c r="N69" s="28">
        <v>221.5</v>
      </c>
      <c r="O69" s="39">
        <v>16945400</v>
      </c>
      <c r="P69" s="40">
        <v>0.12767854766151143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3852.65</v>
      </c>
      <c r="F70" s="37">
        <v>3782.6333333333337</v>
      </c>
      <c r="G70" s="38">
        <v>3700.0666666666675</v>
      </c>
      <c r="H70" s="38">
        <v>3547.483333333334</v>
      </c>
      <c r="I70" s="38">
        <v>3464.9166666666679</v>
      </c>
      <c r="J70" s="38">
        <v>3935.2166666666672</v>
      </c>
      <c r="K70" s="38">
        <v>4017.7833333333338</v>
      </c>
      <c r="L70" s="38">
        <v>4170.3666666666668</v>
      </c>
      <c r="M70" s="28">
        <v>3865.2</v>
      </c>
      <c r="N70" s="28">
        <v>3630.05</v>
      </c>
      <c r="O70" s="39">
        <v>2114700</v>
      </c>
      <c r="P70" s="40">
        <v>3.6312849162011177E-2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4541.05</v>
      </c>
      <c r="F71" s="37">
        <v>4539.3666666666659</v>
      </c>
      <c r="G71" s="38">
        <v>4502.7333333333318</v>
      </c>
      <c r="H71" s="38">
        <v>4464.4166666666661</v>
      </c>
      <c r="I71" s="38">
        <v>4427.7833333333319</v>
      </c>
      <c r="J71" s="38">
        <v>4577.6833333333316</v>
      </c>
      <c r="K71" s="38">
        <v>4614.3166666666648</v>
      </c>
      <c r="L71" s="38">
        <v>4652.6333333333314</v>
      </c>
      <c r="M71" s="28">
        <v>4576</v>
      </c>
      <c r="N71" s="28">
        <v>4501.05</v>
      </c>
      <c r="O71" s="39">
        <v>533000</v>
      </c>
      <c r="P71" s="40">
        <v>5.1800690675875678E-2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391.7</v>
      </c>
      <c r="F72" s="37">
        <v>390.2833333333333</v>
      </c>
      <c r="G72" s="38">
        <v>387.31666666666661</v>
      </c>
      <c r="H72" s="38">
        <v>382.93333333333328</v>
      </c>
      <c r="I72" s="38">
        <v>379.96666666666658</v>
      </c>
      <c r="J72" s="38">
        <v>394.66666666666663</v>
      </c>
      <c r="K72" s="38">
        <v>397.63333333333333</v>
      </c>
      <c r="L72" s="38">
        <v>402.01666666666665</v>
      </c>
      <c r="M72" s="28">
        <v>393.25</v>
      </c>
      <c r="N72" s="28">
        <v>385.9</v>
      </c>
      <c r="O72" s="39">
        <v>43739850</v>
      </c>
      <c r="P72" s="40">
        <v>4.0527232785395042E-3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4566.7</v>
      </c>
      <c r="F73" s="37">
        <v>4539.9666666666662</v>
      </c>
      <c r="G73" s="38">
        <v>4475.8833333333323</v>
      </c>
      <c r="H73" s="38">
        <v>4385.0666666666657</v>
      </c>
      <c r="I73" s="38">
        <v>4320.9833333333318</v>
      </c>
      <c r="J73" s="38">
        <v>4630.7833333333328</v>
      </c>
      <c r="K73" s="38">
        <v>4694.8666666666668</v>
      </c>
      <c r="L73" s="38">
        <v>4785.6833333333334</v>
      </c>
      <c r="M73" s="28">
        <v>4604.05</v>
      </c>
      <c r="N73" s="28">
        <v>4449.1499999999996</v>
      </c>
      <c r="O73" s="39">
        <v>1913500</v>
      </c>
      <c r="P73" s="40">
        <v>2.2305329237344729E-2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3779.7</v>
      </c>
      <c r="F74" s="37">
        <v>3787.1333333333337</v>
      </c>
      <c r="G74" s="38">
        <v>3720.6166666666672</v>
      </c>
      <c r="H74" s="38">
        <v>3661.5333333333338</v>
      </c>
      <c r="I74" s="38">
        <v>3595.0166666666673</v>
      </c>
      <c r="J74" s="38">
        <v>3846.2166666666672</v>
      </c>
      <c r="K74" s="38">
        <v>3912.7333333333336</v>
      </c>
      <c r="L74" s="38">
        <v>3971.8166666666671</v>
      </c>
      <c r="M74" s="28">
        <v>3853.65</v>
      </c>
      <c r="N74" s="28">
        <v>3728.05</v>
      </c>
      <c r="O74" s="39">
        <v>2931075</v>
      </c>
      <c r="P74" s="40">
        <v>2.7735165981468982E-2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2004.8</v>
      </c>
      <c r="F75" s="37">
        <v>2013.6833333333334</v>
      </c>
      <c r="G75" s="38">
        <v>1966.1166666666668</v>
      </c>
      <c r="H75" s="38">
        <v>1927.4333333333334</v>
      </c>
      <c r="I75" s="38">
        <v>1879.8666666666668</v>
      </c>
      <c r="J75" s="38">
        <v>2052.3666666666668</v>
      </c>
      <c r="K75" s="38">
        <v>2099.9333333333334</v>
      </c>
      <c r="L75" s="38">
        <v>2138.6166666666668</v>
      </c>
      <c r="M75" s="28">
        <v>2061.25</v>
      </c>
      <c r="N75" s="28">
        <v>1975</v>
      </c>
      <c r="O75" s="39">
        <v>1131350</v>
      </c>
      <c r="P75" s="40">
        <v>1.3300492610837438E-2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167.05</v>
      </c>
      <c r="F76" s="37">
        <v>166.85</v>
      </c>
      <c r="G76" s="38">
        <v>165.95</v>
      </c>
      <c r="H76" s="38">
        <v>164.85</v>
      </c>
      <c r="I76" s="38">
        <v>163.95</v>
      </c>
      <c r="J76" s="38">
        <v>167.95</v>
      </c>
      <c r="K76" s="38">
        <v>168.85000000000002</v>
      </c>
      <c r="L76" s="38">
        <v>169.95</v>
      </c>
      <c r="M76" s="28">
        <v>167.75</v>
      </c>
      <c r="N76" s="28">
        <v>165.75</v>
      </c>
      <c r="O76" s="39">
        <v>25938000</v>
      </c>
      <c r="P76" s="40">
        <v>1.5790215705625263E-2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132.65</v>
      </c>
      <c r="F77" s="37">
        <v>133.03333333333333</v>
      </c>
      <c r="G77" s="38">
        <v>131.66666666666666</v>
      </c>
      <c r="H77" s="38">
        <v>130.68333333333334</v>
      </c>
      <c r="I77" s="38">
        <v>129.31666666666666</v>
      </c>
      <c r="J77" s="38">
        <v>134.01666666666665</v>
      </c>
      <c r="K77" s="38">
        <v>135.38333333333333</v>
      </c>
      <c r="L77" s="38">
        <v>136.36666666666665</v>
      </c>
      <c r="M77" s="28">
        <v>134.4</v>
      </c>
      <c r="N77" s="28">
        <v>132.05000000000001</v>
      </c>
      <c r="O77" s="39">
        <v>81015000</v>
      </c>
      <c r="P77" s="40">
        <v>-5.8289360657749418E-3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106.1</v>
      </c>
      <c r="F78" s="37">
        <v>105.5</v>
      </c>
      <c r="G78" s="38">
        <v>104.65</v>
      </c>
      <c r="H78" s="38">
        <v>103.2</v>
      </c>
      <c r="I78" s="38">
        <v>102.35000000000001</v>
      </c>
      <c r="J78" s="38">
        <v>106.95</v>
      </c>
      <c r="K78" s="38">
        <v>107.8</v>
      </c>
      <c r="L78" s="38">
        <v>109.25</v>
      </c>
      <c r="M78" s="28">
        <v>106.35</v>
      </c>
      <c r="N78" s="28">
        <v>104.05</v>
      </c>
      <c r="O78" s="39">
        <v>14461200</v>
      </c>
      <c r="P78" s="40">
        <v>-3.4039597082320253E-2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92</v>
      </c>
      <c r="F79" s="37">
        <v>91.883333333333326</v>
      </c>
      <c r="G79" s="38">
        <v>91.416666666666657</v>
      </c>
      <c r="H79" s="38">
        <v>90.833333333333329</v>
      </c>
      <c r="I79" s="38">
        <v>90.36666666666666</v>
      </c>
      <c r="J79" s="38">
        <v>92.466666666666654</v>
      </c>
      <c r="K79" s="38">
        <v>92.933333333333323</v>
      </c>
      <c r="L79" s="38">
        <v>93.516666666666652</v>
      </c>
      <c r="M79" s="28">
        <v>92.35</v>
      </c>
      <c r="N79" s="28">
        <v>91.3</v>
      </c>
      <c r="O79" s="39">
        <v>50453100</v>
      </c>
      <c r="P79" s="40">
        <v>3.316469926925239E-2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415.25</v>
      </c>
      <c r="F80" s="37">
        <v>414.05</v>
      </c>
      <c r="G80" s="38">
        <v>408.35</v>
      </c>
      <c r="H80" s="38">
        <v>401.45</v>
      </c>
      <c r="I80" s="38">
        <v>395.75</v>
      </c>
      <c r="J80" s="38">
        <v>420.95000000000005</v>
      </c>
      <c r="K80" s="38">
        <v>426.65</v>
      </c>
      <c r="L80" s="38">
        <v>433.55000000000007</v>
      </c>
      <c r="M80" s="28">
        <v>419.75</v>
      </c>
      <c r="N80" s="28">
        <v>407.15</v>
      </c>
      <c r="O80" s="39">
        <v>8260200</v>
      </c>
      <c r="P80" s="40">
        <v>4.9347349699876142E-2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37.799999999999997</v>
      </c>
      <c r="F81" s="37">
        <v>37.666666666666664</v>
      </c>
      <c r="G81" s="38">
        <v>37.43333333333333</v>
      </c>
      <c r="H81" s="38">
        <v>37.066666666666663</v>
      </c>
      <c r="I81" s="38">
        <v>36.833333333333329</v>
      </c>
      <c r="J81" s="38">
        <v>38.033333333333331</v>
      </c>
      <c r="K81" s="38">
        <v>38.266666666666666</v>
      </c>
      <c r="L81" s="38">
        <v>38.633333333333333</v>
      </c>
      <c r="M81" s="28">
        <v>37.9</v>
      </c>
      <c r="N81" s="28">
        <v>37.299999999999997</v>
      </c>
      <c r="O81" s="39">
        <v>111262500</v>
      </c>
      <c r="P81" s="40">
        <v>-1.1395441823270692E-2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711.75</v>
      </c>
      <c r="F82" s="37">
        <v>711.86666666666679</v>
      </c>
      <c r="G82" s="38">
        <v>705.0833333333336</v>
      </c>
      <c r="H82" s="38">
        <v>698.41666666666686</v>
      </c>
      <c r="I82" s="38">
        <v>691.63333333333367</v>
      </c>
      <c r="J82" s="38">
        <v>718.53333333333353</v>
      </c>
      <c r="K82" s="38">
        <v>725.31666666666683</v>
      </c>
      <c r="L82" s="38">
        <v>731.98333333333346</v>
      </c>
      <c r="M82" s="28">
        <v>718.65</v>
      </c>
      <c r="N82" s="28">
        <v>705.2</v>
      </c>
      <c r="O82" s="39">
        <v>5376800</v>
      </c>
      <c r="P82" s="40">
        <v>-4.0934264387189985E-3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842.85</v>
      </c>
      <c r="F83" s="37">
        <v>839.83333333333337</v>
      </c>
      <c r="G83" s="38">
        <v>835.7166666666667</v>
      </c>
      <c r="H83" s="38">
        <v>828.58333333333337</v>
      </c>
      <c r="I83" s="38">
        <v>824.4666666666667</v>
      </c>
      <c r="J83" s="38">
        <v>846.9666666666667</v>
      </c>
      <c r="K83" s="38">
        <v>851.08333333333326</v>
      </c>
      <c r="L83" s="38">
        <v>858.2166666666667</v>
      </c>
      <c r="M83" s="28">
        <v>843.95</v>
      </c>
      <c r="N83" s="28">
        <v>832.7</v>
      </c>
      <c r="O83" s="39">
        <v>6847000</v>
      </c>
      <c r="P83" s="40">
        <v>3.8998482549317148E-2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1274.75</v>
      </c>
      <c r="F84" s="37">
        <v>1270.1666666666667</v>
      </c>
      <c r="G84" s="38">
        <v>1263.0833333333335</v>
      </c>
      <c r="H84" s="38">
        <v>1251.4166666666667</v>
      </c>
      <c r="I84" s="38">
        <v>1244.3333333333335</v>
      </c>
      <c r="J84" s="38">
        <v>1281.8333333333335</v>
      </c>
      <c r="K84" s="38">
        <v>1288.916666666667</v>
      </c>
      <c r="L84" s="38">
        <v>1300.5833333333335</v>
      </c>
      <c r="M84" s="28">
        <v>1277.25</v>
      </c>
      <c r="N84" s="28">
        <v>1258.5</v>
      </c>
      <c r="O84" s="39">
        <v>4649550</v>
      </c>
      <c r="P84" s="40">
        <v>2.0074373909895679E-2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375.15</v>
      </c>
      <c r="F85" s="37">
        <v>374.89999999999992</v>
      </c>
      <c r="G85" s="38">
        <v>372.39999999999986</v>
      </c>
      <c r="H85" s="38">
        <v>369.64999999999992</v>
      </c>
      <c r="I85" s="38">
        <v>367.14999999999986</v>
      </c>
      <c r="J85" s="38">
        <v>377.64999999999986</v>
      </c>
      <c r="K85" s="38">
        <v>380.15</v>
      </c>
      <c r="L85" s="38">
        <v>382.89999999999986</v>
      </c>
      <c r="M85" s="28">
        <v>377.4</v>
      </c>
      <c r="N85" s="28">
        <v>372.15</v>
      </c>
      <c r="O85" s="39">
        <v>7810000</v>
      </c>
      <c r="P85" s="40">
        <v>1.3233004670472236E-2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1770.25</v>
      </c>
      <c r="F86" s="37">
        <v>1761.3</v>
      </c>
      <c r="G86" s="38">
        <v>1744.55</v>
      </c>
      <c r="H86" s="38">
        <v>1718.85</v>
      </c>
      <c r="I86" s="38">
        <v>1702.1</v>
      </c>
      <c r="J86" s="38">
        <v>1787</v>
      </c>
      <c r="K86" s="38">
        <v>1803.75</v>
      </c>
      <c r="L86" s="38">
        <v>1829.45</v>
      </c>
      <c r="M86" s="28">
        <v>1778.05</v>
      </c>
      <c r="N86" s="28">
        <v>1735.6</v>
      </c>
      <c r="O86" s="39">
        <v>7129275</v>
      </c>
      <c r="P86" s="40">
        <v>-1.927600627286984E-2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228.3</v>
      </c>
      <c r="F87" s="37">
        <v>227.58333333333334</v>
      </c>
      <c r="G87" s="38">
        <v>225.76666666666668</v>
      </c>
      <c r="H87" s="38">
        <v>223.23333333333335</v>
      </c>
      <c r="I87" s="38">
        <v>221.41666666666669</v>
      </c>
      <c r="J87" s="38">
        <v>230.11666666666667</v>
      </c>
      <c r="K87" s="38">
        <v>231.93333333333334</v>
      </c>
      <c r="L87" s="38">
        <v>234.46666666666667</v>
      </c>
      <c r="M87" s="28">
        <v>229.4</v>
      </c>
      <c r="N87" s="28">
        <v>225.05</v>
      </c>
      <c r="O87" s="39">
        <v>5490000</v>
      </c>
      <c r="P87" s="40">
        <v>-1.4362657091561939E-2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521.4</v>
      </c>
      <c r="F88" s="37">
        <v>520.58333333333326</v>
      </c>
      <c r="G88" s="38">
        <v>516.86666666666656</v>
      </c>
      <c r="H88" s="38">
        <v>512.33333333333326</v>
      </c>
      <c r="I88" s="38">
        <v>508.61666666666656</v>
      </c>
      <c r="J88" s="38">
        <v>525.11666666666656</v>
      </c>
      <c r="K88" s="38">
        <v>528.83333333333326</v>
      </c>
      <c r="L88" s="38">
        <v>533.36666666666656</v>
      </c>
      <c r="M88" s="28">
        <v>524.29999999999995</v>
      </c>
      <c r="N88" s="28">
        <v>516.04999999999995</v>
      </c>
      <c r="O88" s="39">
        <v>5023750</v>
      </c>
      <c r="P88" s="40">
        <v>-1.6397454723445913E-2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2544.9</v>
      </c>
      <c r="F89" s="37">
        <v>2541.4333333333338</v>
      </c>
      <c r="G89" s="38">
        <v>2521.0666666666675</v>
      </c>
      <c r="H89" s="38">
        <v>2497.2333333333336</v>
      </c>
      <c r="I89" s="38">
        <v>2476.8666666666672</v>
      </c>
      <c r="J89" s="38">
        <v>2565.2666666666678</v>
      </c>
      <c r="K89" s="38">
        <v>2585.6333333333337</v>
      </c>
      <c r="L89" s="38">
        <v>2609.4666666666681</v>
      </c>
      <c r="M89" s="28">
        <v>2561.8000000000002</v>
      </c>
      <c r="N89" s="28">
        <v>2517.6</v>
      </c>
      <c r="O89" s="39">
        <v>3851725</v>
      </c>
      <c r="P89" s="40">
        <v>1.8718840503048177E-2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1227.3499999999999</v>
      </c>
      <c r="F90" s="37">
        <v>1226.9333333333334</v>
      </c>
      <c r="G90" s="38">
        <v>1218.4166666666667</v>
      </c>
      <c r="H90" s="38">
        <v>1209.4833333333333</v>
      </c>
      <c r="I90" s="38">
        <v>1200.9666666666667</v>
      </c>
      <c r="J90" s="38">
        <v>1235.8666666666668</v>
      </c>
      <c r="K90" s="38">
        <v>1244.3833333333332</v>
      </c>
      <c r="L90" s="38">
        <v>1253.3166666666668</v>
      </c>
      <c r="M90" s="28">
        <v>1235.45</v>
      </c>
      <c r="N90" s="28">
        <v>1218</v>
      </c>
      <c r="O90" s="39">
        <v>4152500</v>
      </c>
      <c r="P90" s="40">
        <v>-6.2223285868134495E-3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1063.5</v>
      </c>
      <c r="F91" s="37">
        <v>1058.7</v>
      </c>
      <c r="G91" s="38">
        <v>1052.5500000000002</v>
      </c>
      <c r="H91" s="38">
        <v>1041.6000000000001</v>
      </c>
      <c r="I91" s="38">
        <v>1035.4500000000003</v>
      </c>
      <c r="J91" s="38">
        <v>1069.6500000000001</v>
      </c>
      <c r="K91" s="38">
        <v>1075.8000000000002</v>
      </c>
      <c r="L91" s="38">
        <v>1086.75</v>
      </c>
      <c r="M91" s="28">
        <v>1064.8499999999999</v>
      </c>
      <c r="N91" s="28">
        <v>1047.75</v>
      </c>
      <c r="O91" s="39">
        <v>14827400</v>
      </c>
      <c r="P91" s="40">
        <v>-4.3713278495887192E-3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2514.3000000000002</v>
      </c>
      <c r="F92" s="37">
        <v>2507.25</v>
      </c>
      <c r="G92" s="38">
        <v>2488.5</v>
      </c>
      <c r="H92" s="38">
        <v>2462.6999999999998</v>
      </c>
      <c r="I92" s="38">
        <v>2443.9499999999998</v>
      </c>
      <c r="J92" s="38">
        <v>2533.0500000000002</v>
      </c>
      <c r="K92" s="38">
        <v>2551.8000000000002</v>
      </c>
      <c r="L92" s="38">
        <v>2577.6000000000004</v>
      </c>
      <c r="M92" s="28">
        <v>2526</v>
      </c>
      <c r="N92" s="28">
        <v>2481.4499999999998</v>
      </c>
      <c r="O92" s="39">
        <v>18315600</v>
      </c>
      <c r="P92" s="40">
        <v>-2.7323274969331016E-2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2086.75</v>
      </c>
      <c r="F93" s="37">
        <v>2087.4333333333329</v>
      </c>
      <c r="G93" s="38">
        <v>2074.9166666666661</v>
      </c>
      <c r="H93" s="38">
        <v>2063.083333333333</v>
      </c>
      <c r="I93" s="38">
        <v>2050.5666666666662</v>
      </c>
      <c r="J93" s="38">
        <v>2099.266666666666</v>
      </c>
      <c r="K93" s="38">
        <v>2111.7833333333333</v>
      </c>
      <c r="L93" s="38">
        <v>2123.6166666666659</v>
      </c>
      <c r="M93" s="28">
        <v>2099.9499999999998</v>
      </c>
      <c r="N93" s="28">
        <v>2075.6</v>
      </c>
      <c r="O93" s="39">
        <v>1785000</v>
      </c>
      <c r="P93" s="40">
        <v>-3.850661309224845E-3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1519.85</v>
      </c>
      <c r="F94" s="37">
        <v>1518.7833333333335</v>
      </c>
      <c r="G94" s="38">
        <v>1504.5666666666671</v>
      </c>
      <c r="H94" s="38">
        <v>1489.2833333333335</v>
      </c>
      <c r="I94" s="38">
        <v>1475.0666666666671</v>
      </c>
      <c r="J94" s="38">
        <v>1534.0666666666671</v>
      </c>
      <c r="K94" s="38">
        <v>1548.2833333333338</v>
      </c>
      <c r="L94" s="38">
        <v>1563.5666666666671</v>
      </c>
      <c r="M94" s="28">
        <v>1533</v>
      </c>
      <c r="N94" s="28">
        <v>1503.5</v>
      </c>
      <c r="O94" s="39">
        <v>59980800</v>
      </c>
      <c r="P94" s="40">
        <v>-3.1362413067228014E-2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547.45000000000005</v>
      </c>
      <c r="F95" s="37">
        <v>547.54999999999995</v>
      </c>
      <c r="G95" s="38">
        <v>542.69999999999993</v>
      </c>
      <c r="H95" s="38">
        <v>537.94999999999993</v>
      </c>
      <c r="I95" s="38">
        <v>533.09999999999991</v>
      </c>
      <c r="J95" s="38">
        <v>552.29999999999995</v>
      </c>
      <c r="K95" s="38">
        <v>557.14999999999986</v>
      </c>
      <c r="L95" s="38">
        <v>561.9</v>
      </c>
      <c r="M95" s="28">
        <v>552.4</v>
      </c>
      <c r="N95" s="28">
        <v>542.79999999999995</v>
      </c>
      <c r="O95" s="39">
        <v>21533600</v>
      </c>
      <c r="P95" s="40">
        <v>-2.7376161375267053E-2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2679.4</v>
      </c>
      <c r="F96" s="37">
        <v>2673.2833333333333</v>
      </c>
      <c r="G96" s="38">
        <v>2651.6166666666668</v>
      </c>
      <c r="H96" s="38">
        <v>2623.8333333333335</v>
      </c>
      <c r="I96" s="38">
        <v>2602.166666666667</v>
      </c>
      <c r="J96" s="38">
        <v>2701.0666666666666</v>
      </c>
      <c r="K96" s="38">
        <v>2722.7333333333336</v>
      </c>
      <c r="L96" s="38">
        <v>2750.5166666666664</v>
      </c>
      <c r="M96" s="28">
        <v>2694.95</v>
      </c>
      <c r="N96" s="28">
        <v>2645.5</v>
      </c>
      <c r="O96" s="39">
        <v>2495400</v>
      </c>
      <c r="P96" s="40">
        <v>-2.5082044069385842E-2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416.75</v>
      </c>
      <c r="F97" s="37">
        <v>413.7833333333333</v>
      </c>
      <c r="G97" s="38">
        <v>409.86666666666662</v>
      </c>
      <c r="H97" s="38">
        <v>402.98333333333329</v>
      </c>
      <c r="I97" s="38">
        <v>399.06666666666661</v>
      </c>
      <c r="J97" s="38">
        <v>420.66666666666663</v>
      </c>
      <c r="K97" s="38">
        <v>424.58333333333337</v>
      </c>
      <c r="L97" s="38">
        <v>431.46666666666664</v>
      </c>
      <c r="M97" s="28">
        <v>417.7</v>
      </c>
      <c r="N97" s="28">
        <v>406.9</v>
      </c>
      <c r="O97" s="39">
        <v>27898425</v>
      </c>
      <c r="P97" s="40">
        <v>1.8932580473739091E-2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104.8</v>
      </c>
      <c r="F98" s="37">
        <v>104.26666666666665</v>
      </c>
      <c r="G98" s="38">
        <v>103.43333333333331</v>
      </c>
      <c r="H98" s="38">
        <v>102.06666666666666</v>
      </c>
      <c r="I98" s="38">
        <v>101.23333333333332</v>
      </c>
      <c r="J98" s="38">
        <v>105.6333333333333</v>
      </c>
      <c r="K98" s="38">
        <v>106.46666666666664</v>
      </c>
      <c r="L98" s="38">
        <v>107.83333333333329</v>
      </c>
      <c r="M98" s="28">
        <v>105.1</v>
      </c>
      <c r="N98" s="28">
        <v>102.9</v>
      </c>
      <c r="O98" s="39">
        <v>19178500</v>
      </c>
      <c r="P98" s="40">
        <v>5.136062626085431E-2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213.1</v>
      </c>
      <c r="F99" s="37">
        <v>213</v>
      </c>
      <c r="G99" s="38">
        <v>210.85</v>
      </c>
      <c r="H99" s="38">
        <v>208.6</v>
      </c>
      <c r="I99" s="38">
        <v>206.45</v>
      </c>
      <c r="J99" s="38">
        <v>215.25</v>
      </c>
      <c r="K99" s="38">
        <v>217.39999999999998</v>
      </c>
      <c r="L99" s="38">
        <v>219.65</v>
      </c>
      <c r="M99" s="28">
        <v>215.15</v>
      </c>
      <c r="N99" s="28">
        <v>210.75</v>
      </c>
      <c r="O99" s="39">
        <v>20093400</v>
      </c>
      <c r="P99" s="40">
        <v>4.3027330063069379E-2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2567.4499999999998</v>
      </c>
      <c r="F100" s="37">
        <v>2570.1666666666665</v>
      </c>
      <c r="G100" s="38">
        <v>2559.0333333333328</v>
      </c>
      <c r="H100" s="38">
        <v>2550.6166666666663</v>
      </c>
      <c r="I100" s="38">
        <v>2539.4833333333327</v>
      </c>
      <c r="J100" s="38">
        <v>2578.583333333333</v>
      </c>
      <c r="K100" s="38">
        <v>2589.7166666666672</v>
      </c>
      <c r="L100" s="38">
        <v>2598.1333333333332</v>
      </c>
      <c r="M100" s="28">
        <v>2581.3000000000002</v>
      </c>
      <c r="N100" s="28">
        <v>2561.75</v>
      </c>
      <c r="O100" s="39">
        <v>7770600</v>
      </c>
      <c r="P100" s="40">
        <v>-2.620399263130193E-2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41085.4</v>
      </c>
      <c r="F101" s="37">
        <v>40618.516666666663</v>
      </c>
      <c r="G101" s="38">
        <v>39936.283333333326</v>
      </c>
      <c r="H101" s="38">
        <v>38787.166666666664</v>
      </c>
      <c r="I101" s="38">
        <v>38104.933333333327</v>
      </c>
      <c r="J101" s="38">
        <v>41767.633333333324</v>
      </c>
      <c r="K101" s="38">
        <v>42449.866666666661</v>
      </c>
      <c r="L101" s="38">
        <v>43598.983333333323</v>
      </c>
      <c r="M101" s="28">
        <v>41300.75</v>
      </c>
      <c r="N101" s="28">
        <v>39469.4</v>
      </c>
      <c r="O101" s="39">
        <v>30465</v>
      </c>
      <c r="P101" s="40">
        <v>-8.30078125E-3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129.1</v>
      </c>
      <c r="F102" s="37">
        <v>129.5</v>
      </c>
      <c r="G102" s="38">
        <v>127.6</v>
      </c>
      <c r="H102" s="38">
        <v>126.1</v>
      </c>
      <c r="I102" s="38">
        <v>124.19999999999999</v>
      </c>
      <c r="J102" s="38">
        <v>131</v>
      </c>
      <c r="K102" s="38">
        <v>132.89999999999998</v>
      </c>
      <c r="L102" s="38">
        <v>134.4</v>
      </c>
      <c r="M102" s="28">
        <v>131.4</v>
      </c>
      <c r="N102" s="28">
        <v>128</v>
      </c>
      <c r="O102" s="39">
        <v>40856000</v>
      </c>
      <c r="P102" s="40">
        <v>4.1289815178922528E-3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914</v>
      </c>
      <c r="F103" s="37">
        <v>913.9</v>
      </c>
      <c r="G103" s="38">
        <v>904.8</v>
      </c>
      <c r="H103" s="38">
        <v>895.6</v>
      </c>
      <c r="I103" s="38">
        <v>886.5</v>
      </c>
      <c r="J103" s="38">
        <v>923.09999999999991</v>
      </c>
      <c r="K103" s="38">
        <v>932.2</v>
      </c>
      <c r="L103" s="38">
        <v>941.39999999999986</v>
      </c>
      <c r="M103" s="28">
        <v>923</v>
      </c>
      <c r="N103" s="28">
        <v>904.7</v>
      </c>
      <c r="O103" s="39">
        <v>79311875</v>
      </c>
      <c r="P103" s="40">
        <v>2.568682762020999E-2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1178.6500000000001</v>
      </c>
      <c r="F104" s="37">
        <v>1176.75</v>
      </c>
      <c r="G104" s="38">
        <v>1170.7</v>
      </c>
      <c r="H104" s="38">
        <v>1162.75</v>
      </c>
      <c r="I104" s="38">
        <v>1156.7</v>
      </c>
      <c r="J104" s="38">
        <v>1184.7</v>
      </c>
      <c r="K104" s="38">
        <v>1190.7500000000002</v>
      </c>
      <c r="L104" s="38">
        <v>1198.7</v>
      </c>
      <c r="M104" s="28">
        <v>1182.8</v>
      </c>
      <c r="N104" s="28">
        <v>1168.8</v>
      </c>
      <c r="O104" s="39">
        <v>4950400</v>
      </c>
      <c r="P104" s="40">
        <v>1.8983466013472138E-2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523.04999999999995</v>
      </c>
      <c r="F105" s="37">
        <v>520.25</v>
      </c>
      <c r="G105" s="38">
        <v>514.75</v>
      </c>
      <c r="H105" s="38">
        <v>506.45</v>
      </c>
      <c r="I105" s="38">
        <v>500.95</v>
      </c>
      <c r="J105" s="38">
        <v>528.54999999999995</v>
      </c>
      <c r="K105" s="38">
        <v>534.04999999999995</v>
      </c>
      <c r="L105" s="38">
        <v>542.35</v>
      </c>
      <c r="M105" s="28">
        <v>525.75</v>
      </c>
      <c r="N105" s="28">
        <v>511.95</v>
      </c>
      <c r="O105" s="39">
        <v>7369500</v>
      </c>
      <c r="P105" s="40">
        <v>1.6342573438146463E-2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8.6999999999999993</v>
      </c>
      <c r="F106" s="37">
        <v>8.7166666666666668</v>
      </c>
      <c r="G106" s="38">
        <v>8.6333333333333329</v>
      </c>
      <c r="H106" s="38">
        <v>8.5666666666666664</v>
      </c>
      <c r="I106" s="38">
        <v>8.4833333333333325</v>
      </c>
      <c r="J106" s="38">
        <v>8.7833333333333332</v>
      </c>
      <c r="K106" s="38">
        <v>8.8666666666666654</v>
      </c>
      <c r="L106" s="38">
        <v>8.9333333333333336</v>
      </c>
      <c r="M106" s="28">
        <v>8.8000000000000007</v>
      </c>
      <c r="N106" s="28">
        <v>8.65</v>
      </c>
      <c r="O106" s="39">
        <v>563080000</v>
      </c>
      <c r="P106" s="40">
        <v>4.9751243781094524E-4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76.849999999999994</v>
      </c>
      <c r="F107" s="37">
        <v>77.266666666666666</v>
      </c>
      <c r="G107" s="38">
        <v>76.233333333333334</v>
      </c>
      <c r="H107" s="38">
        <v>75.616666666666674</v>
      </c>
      <c r="I107" s="38">
        <v>74.583333333333343</v>
      </c>
      <c r="J107" s="38">
        <v>77.883333333333326</v>
      </c>
      <c r="K107" s="38">
        <v>78.916666666666657</v>
      </c>
      <c r="L107" s="38">
        <v>79.533333333333317</v>
      </c>
      <c r="M107" s="28">
        <v>78.3</v>
      </c>
      <c r="N107" s="28">
        <v>76.650000000000006</v>
      </c>
      <c r="O107" s="39">
        <v>111530000</v>
      </c>
      <c r="P107" s="40">
        <v>6.6793031862081419E-3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55.85</v>
      </c>
      <c r="F108" s="37">
        <v>56.1</v>
      </c>
      <c r="G108" s="38">
        <v>55.45</v>
      </c>
      <c r="H108" s="38">
        <v>55.050000000000004</v>
      </c>
      <c r="I108" s="38">
        <v>54.400000000000006</v>
      </c>
      <c r="J108" s="38">
        <v>56.5</v>
      </c>
      <c r="K108" s="38">
        <v>57.149999999999991</v>
      </c>
      <c r="L108" s="38">
        <v>57.55</v>
      </c>
      <c r="M108" s="28">
        <v>56.75</v>
      </c>
      <c r="N108" s="28">
        <v>55.7</v>
      </c>
      <c r="O108" s="39">
        <v>164160000</v>
      </c>
      <c r="P108" s="40">
        <v>-1.2096046217728832E-2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141.5</v>
      </c>
      <c r="F109" s="37">
        <v>141.33333333333334</v>
      </c>
      <c r="G109" s="38">
        <v>140.06666666666669</v>
      </c>
      <c r="H109" s="38">
        <v>138.63333333333335</v>
      </c>
      <c r="I109" s="38">
        <v>137.3666666666667</v>
      </c>
      <c r="J109" s="38">
        <v>142.76666666666668</v>
      </c>
      <c r="K109" s="38">
        <v>144.03333333333333</v>
      </c>
      <c r="L109" s="38">
        <v>145.46666666666667</v>
      </c>
      <c r="M109" s="28">
        <v>142.6</v>
      </c>
      <c r="N109" s="28">
        <v>139.9</v>
      </c>
      <c r="O109" s="39">
        <v>49537500</v>
      </c>
      <c r="P109" s="40">
        <v>-8.5559891924347035E-3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427.1</v>
      </c>
      <c r="F110" s="37">
        <v>426.51666666666671</v>
      </c>
      <c r="G110" s="38">
        <v>423.48333333333341</v>
      </c>
      <c r="H110" s="38">
        <v>419.86666666666667</v>
      </c>
      <c r="I110" s="38">
        <v>416.83333333333337</v>
      </c>
      <c r="J110" s="38">
        <v>430.13333333333344</v>
      </c>
      <c r="K110" s="38">
        <v>433.16666666666674</v>
      </c>
      <c r="L110" s="38">
        <v>436.78333333333347</v>
      </c>
      <c r="M110" s="28">
        <v>429.55</v>
      </c>
      <c r="N110" s="28">
        <v>422.9</v>
      </c>
      <c r="O110" s="39">
        <v>10612250</v>
      </c>
      <c r="P110" s="40">
        <v>1.7668776371308016E-2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343.7</v>
      </c>
      <c r="F111" s="37">
        <v>341.25</v>
      </c>
      <c r="G111" s="38">
        <v>337.95</v>
      </c>
      <c r="H111" s="38">
        <v>332.2</v>
      </c>
      <c r="I111" s="38">
        <v>328.9</v>
      </c>
      <c r="J111" s="38">
        <v>347</v>
      </c>
      <c r="K111" s="38">
        <v>350.29999999999995</v>
      </c>
      <c r="L111" s="38">
        <v>356.05</v>
      </c>
      <c r="M111" s="28">
        <v>344.55</v>
      </c>
      <c r="N111" s="28">
        <v>335.5</v>
      </c>
      <c r="O111" s="39">
        <v>29428930</v>
      </c>
      <c r="P111" s="40">
        <v>3.5374943198313843E-2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244.95</v>
      </c>
      <c r="F112" s="37">
        <v>244</v>
      </c>
      <c r="G112" s="38">
        <v>242.2</v>
      </c>
      <c r="H112" s="38">
        <v>239.45</v>
      </c>
      <c r="I112" s="38">
        <v>237.64999999999998</v>
      </c>
      <c r="J112" s="38">
        <v>246.75</v>
      </c>
      <c r="K112" s="38">
        <v>248.55</v>
      </c>
      <c r="L112" s="38">
        <v>251.3</v>
      </c>
      <c r="M112" s="28">
        <v>245.8</v>
      </c>
      <c r="N112" s="28">
        <v>241.25</v>
      </c>
      <c r="O112" s="39">
        <v>12838300</v>
      </c>
      <c r="P112" s="40">
        <v>9.0436355414876782E-4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4624.6499999999996</v>
      </c>
      <c r="F113" s="37">
        <v>4606.1333333333332</v>
      </c>
      <c r="G113" s="38">
        <v>4558.5166666666664</v>
      </c>
      <c r="H113" s="38">
        <v>4492.3833333333332</v>
      </c>
      <c r="I113" s="38">
        <v>4444.7666666666664</v>
      </c>
      <c r="J113" s="38">
        <v>4672.2666666666664</v>
      </c>
      <c r="K113" s="38">
        <v>4719.8833333333332</v>
      </c>
      <c r="L113" s="38">
        <v>4786.0166666666664</v>
      </c>
      <c r="M113" s="28">
        <v>4653.75</v>
      </c>
      <c r="N113" s="28">
        <v>4540</v>
      </c>
      <c r="O113" s="39">
        <v>283950</v>
      </c>
      <c r="P113" s="40">
        <v>9.0437788018433177E-2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1828.75</v>
      </c>
      <c r="F114" s="37">
        <v>1816.0166666666667</v>
      </c>
      <c r="G114" s="38">
        <v>1794.2333333333333</v>
      </c>
      <c r="H114" s="38">
        <v>1759.7166666666667</v>
      </c>
      <c r="I114" s="38">
        <v>1737.9333333333334</v>
      </c>
      <c r="J114" s="38">
        <v>1850.5333333333333</v>
      </c>
      <c r="K114" s="38">
        <v>1872.3166666666666</v>
      </c>
      <c r="L114" s="38">
        <v>1906.8333333333333</v>
      </c>
      <c r="M114" s="28">
        <v>1837.8</v>
      </c>
      <c r="N114" s="28">
        <v>1781.5</v>
      </c>
      <c r="O114" s="39">
        <v>4223700</v>
      </c>
      <c r="P114" s="40">
        <v>3.6745213549337262E-2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1156.3</v>
      </c>
      <c r="F115" s="37">
        <v>1153.5166666666667</v>
      </c>
      <c r="G115" s="38">
        <v>1141.3833333333332</v>
      </c>
      <c r="H115" s="38">
        <v>1126.4666666666665</v>
      </c>
      <c r="I115" s="38">
        <v>1114.333333333333</v>
      </c>
      <c r="J115" s="38">
        <v>1168.4333333333334</v>
      </c>
      <c r="K115" s="38">
        <v>1180.5666666666671</v>
      </c>
      <c r="L115" s="38">
        <v>1195.4833333333336</v>
      </c>
      <c r="M115" s="28">
        <v>1165.6500000000001</v>
      </c>
      <c r="N115" s="28">
        <v>1138.5999999999999</v>
      </c>
      <c r="O115" s="39">
        <v>27486000</v>
      </c>
      <c r="P115" s="40">
        <v>-3.7026766927104574E-3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187.55</v>
      </c>
      <c r="F116" s="37">
        <v>187.71666666666667</v>
      </c>
      <c r="G116" s="38">
        <v>185.83333333333334</v>
      </c>
      <c r="H116" s="38">
        <v>184.11666666666667</v>
      </c>
      <c r="I116" s="38">
        <v>182.23333333333335</v>
      </c>
      <c r="J116" s="38">
        <v>189.43333333333334</v>
      </c>
      <c r="K116" s="38">
        <v>191.31666666666666</v>
      </c>
      <c r="L116" s="38">
        <v>193.03333333333333</v>
      </c>
      <c r="M116" s="28">
        <v>189.6</v>
      </c>
      <c r="N116" s="28">
        <v>186</v>
      </c>
      <c r="O116" s="39">
        <v>17766000</v>
      </c>
      <c r="P116" s="40">
        <v>-1.8713269409217446E-2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1582</v>
      </c>
      <c r="F117" s="37">
        <v>1569.2833333333335</v>
      </c>
      <c r="G117" s="38">
        <v>1554.5666666666671</v>
      </c>
      <c r="H117" s="38">
        <v>1527.1333333333334</v>
      </c>
      <c r="I117" s="38">
        <v>1512.416666666667</v>
      </c>
      <c r="J117" s="38">
        <v>1596.7166666666672</v>
      </c>
      <c r="K117" s="38">
        <v>1611.4333333333338</v>
      </c>
      <c r="L117" s="38">
        <v>1638.8666666666672</v>
      </c>
      <c r="M117" s="28">
        <v>1584</v>
      </c>
      <c r="N117" s="28">
        <v>1541.85</v>
      </c>
      <c r="O117" s="39">
        <v>28612300</v>
      </c>
      <c r="P117" s="40">
        <v>-2.0928075992595101E-2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428.15</v>
      </c>
      <c r="F118" s="37">
        <v>429.68333333333334</v>
      </c>
      <c r="G118" s="38">
        <v>422.2166666666667</v>
      </c>
      <c r="H118" s="38">
        <v>416.28333333333336</v>
      </c>
      <c r="I118" s="38">
        <v>408.81666666666672</v>
      </c>
      <c r="J118" s="38">
        <v>435.61666666666667</v>
      </c>
      <c r="K118" s="38">
        <v>443.08333333333326</v>
      </c>
      <c r="L118" s="38">
        <v>449.01666666666665</v>
      </c>
      <c r="M118" s="28">
        <v>437.15</v>
      </c>
      <c r="N118" s="28">
        <v>423.75</v>
      </c>
      <c r="O118" s="39">
        <v>3767750</v>
      </c>
      <c r="P118" s="40">
        <v>0.16207880330017735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68.7</v>
      </c>
      <c r="F119" s="37">
        <v>68.666666666666671</v>
      </c>
      <c r="G119" s="38">
        <v>68.433333333333337</v>
      </c>
      <c r="H119" s="38">
        <v>68.166666666666671</v>
      </c>
      <c r="I119" s="38">
        <v>67.933333333333337</v>
      </c>
      <c r="J119" s="38">
        <v>68.933333333333337</v>
      </c>
      <c r="K119" s="38">
        <v>69.166666666666657</v>
      </c>
      <c r="L119" s="38">
        <v>69.433333333333337</v>
      </c>
      <c r="M119" s="28">
        <v>68.900000000000006</v>
      </c>
      <c r="N119" s="28">
        <v>68.400000000000006</v>
      </c>
      <c r="O119" s="39">
        <v>81237000</v>
      </c>
      <c r="P119" s="40">
        <v>1.2270683999514032E-2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928.85</v>
      </c>
      <c r="F120" s="37">
        <v>924.90000000000009</v>
      </c>
      <c r="G120" s="38">
        <v>912.10000000000014</v>
      </c>
      <c r="H120" s="38">
        <v>895.35</v>
      </c>
      <c r="I120" s="38">
        <v>882.55000000000007</v>
      </c>
      <c r="J120" s="38">
        <v>941.6500000000002</v>
      </c>
      <c r="K120" s="38">
        <v>954.45000000000016</v>
      </c>
      <c r="L120" s="38">
        <v>971.20000000000027</v>
      </c>
      <c r="M120" s="28">
        <v>937.7</v>
      </c>
      <c r="N120" s="28">
        <v>908.15</v>
      </c>
      <c r="O120" s="39">
        <v>1250600</v>
      </c>
      <c r="P120" s="40">
        <v>0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740.2</v>
      </c>
      <c r="F121" s="37">
        <v>739.58333333333337</v>
      </c>
      <c r="G121" s="38">
        <v>735.4666666666667</v>
      </c>
      <c r="H121" s="38">
        <v>730.73333333333335</v>
      </c>
      <c r="I121" s="38">
        <v>726.61666666666667</v>
      </c>
      <c r="J121" s="38">
        <v>744.31666666666672</v>
      </c>
      <c r="K121" s="38">
        <v>748.43333333333328</v>
      </c>
      <c r="L121" s="38">
        <v>753.16666666666674</v>
      </c>
      <c r="M121" s="28">
        <v>743.7</v>
      </c>
      <c r="N121" s="28">
        <v>734.85</v>
      </c>
      <c r="O121" s="39">
        <v>13300875</v>
      </c>
      <c r="P121" s="40">
        <v>-1.4585764294049008E-2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351.65</v>
      </c>
      <c r="F122" s="37">
        <v>350.79999999999995</v>
      </c>
      <c r="G122" s="38">
        <v>349.64999999999992</v>
      </c>
      <c r="H122" s="38">
        <v>347.65</v>
      </c>
      <c r="I122" s="38">
        <v>346.49999999999994</v>
      </c>
      <c r="J122" s="38">
        <v>352.7999999999999</v>
      </c>
      <c r="K122" s="38">
        <v>353.95</v>
      </c>
      <c r="L122" s="38">
        <v>355.94999999999987</v>
      </c>
      <c r="M122" s="28">
        <v>351.95</v>
      </c>
      <c r="N122" s="28">
        <v>348.8</v>
      </c>
      <c r="O122" s="39">
        <v>74630400</v>
      </c>
      <c r="P122" s="40">
        <v>3.5283993115318418E-3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467.9</v>
      </c>
      <c r="F123" s="37">
        <v>464.16666666666669</v>
      </c>
      <c r="G123" s="38">
        <v>457.88333333333338</v>
      </c>
      <c r="H123" s="38">
        <v>447.86666666666667</v>
      </c>
      <c r="I123" s="38">
        <v>441.58333333333337</v>
      </c>
      <c r="J123" s="38">
        <v>474.18333333333339</v>
      </c>
      <c r="K123" s="38">
        <v>480.4666666666667</v>
      </c>
      <c r="L123" s="38">
        <v>490.48333333333341</v>
      </c>
      <c r="M123" s="28">
        <v>470.45</v>
      </c>
      <c r="N123" s="28">
        <v>454.15</v>
      </c>
      <c r="O123" s="39">
        <v>26203750</v>
      </c>
      <c r="P123" s="40">
        <v>9.9730198496820188E-3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2818.2</v>
      </c>
      <c r="F124" s="37">
        <v>2781.9666666666667</v>
      </c>
      <c r="G124" s="38">
        <v>2733.2333333333336</v>
      </c>
      <c r="H124" s="38">
        <v>2648.2666666666669</v>
      </c>
      <c r="I124" s="38">
        <v>2599.5333333333338</v>
      </c>
      <c r="J124" s="38">
        <v>2866.9333333333334</v>
      </c>
      <c r="K124" s="38">
        <v>2915.6666666666661</v>
      </c>
      <c r="L124" s="38">
        <v>3000.6333333333332</v>
      </c>
      <c r="M124" s="28">
        <v>2830.7</v>
      </c>
      <c r="N124" s="28">
        <v>2697</v>
      </c>
      <c r="O124" s="39">
        <v>457750</v>
      </c>
      <c r="P124" s="40">
        <v>9.0530077427039904E-2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689.1</v>
      </c>
      <c r="F125" s="37">
        <v>685.16666666666663</v>
      </c>
      <c r="G125" s="38">
        <v>678.63333333333321</v>
      </c>
      <c r="H125" s="38">
        <v>668.16666666666663</v>
      </c>
      <c r="I125" s="38">
        <v>661.63333333333321</v>
      </c>
      <c r="J125" s="38">
        <v>695.63333333333321</v>
      </c>
      <c r="K125" s="38">
        <v>702.16666666666674</v>
      </c>
      <c r="L125" s="38">
        <v>712.63333333333321</v>
      </c>
      <c r="M125" s="28">
        <v>691.7</v>
      </c>
      <c r="N125" s="28">
        <v>674.7</v>
      </c>
      <c r="O125" s="39">
        <v>25901100</v>
      </c>
      <c r="P125" s="40">
        <v>-1.2557900154400411E-2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623.5</v>
      </c>
      <c r="F126" s="37">
        <v>621.48333333333335</v>
      </c>
      <c r="G126" s="38">
        <v>616.51666666666665</v>
      </c>
      <c r="H126" s="38">
        <v>609.5333333333333</v>
      </c>
      <c r="I126" s="38">
        <v>604.56666666666661</v>
      </c>
      <c r="J126" s="38">
        <v>628.4666666666667</v>
      </c>
      <c r="K126" s="38">
        <v>633.43333333333339</v>
      </c>
      <c r="L126" s="38">
        <v>640.41666666666674</v>
      </c>
      <c r="M126" s="28">
        <v>626.45000000000005</v>
      </c>
      <c r="N126" s="28">
        <v>614.5</v>
      </c>
      <c r="O126" s="39">
        <v>10951250</v>
      </c>
      <c r="P126" s="40">
        <v>9.4480930982832126E-3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1917.8</v>
      </c>
      <c r="F127" s="37">
        <v>1925.3333333333333</v>
      </c>
      <c r="G127" s="38">
        <v>1904.2166666666665</v>
      </c>
      <c r="H127" s="38">
        <v>1890.6333333333332</v>
      </c>
      <c r="I127" s="38">
        <v>1869.5166666666664</v>
      </c>
      <c r="J127" s="38">
        <v>1938.9166666666665</v>
      </c>
      <c r="K127" s="38">
        <v>1960.0333333333333</v>
      </c>
      <c r="L127" s="38">
        <v>1973.6166666666666</v>
      </c>
      <c r="M127" s="28">
        <v>1946.45</v>
      </c>
      <c r="N127" s="28">
        <v>1911.75</v>
      </c>
      <c r="O127" s="39">
        <v>22041200</v>
      </c>
      <c r="P127" s="40">
        <v>-2.747970349452877E-2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81.599999999999994</v>
      </c>
      <c r="F128" s="37">
        <v>81.666666666666657</v>
      </c>
      <c r="G128" s="38">
        <v>80.783333333333317</v>
      </c>
      <c r="H128" s="38">
        <v>79.966666666666654</v>
      </c>
      <c r="I128" s="38">
        <v>79.083333333333314</v>
      </c>
      <c r="J128" s="38">
        <v>82.48333333333332</v>
      </c>
      <c r="K128" s="38">
        <v>83.366666666666646</v>
      </c>
      <c r="L128" s="38">
        <v>84.183333333333323</v>
      </c>
      <c r="M128" s="28">
        <v>82.55</v>
      </c>
      <c r="N128" s="28">
        <v>80.849999999999994</v>
      </c>
      <c r="O128" s="39">
        <v>52696220</v>
      </c>
      <c r="P128" s="40">
        <v>-1.6325170747959354E-2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2597.3000000000002</v>
      </c>
      <c r="F129" s="37">
        <v>2596.1999999999998</v>
      </c>
      <c r="G129" s="38">
        <v>2553.5499999999997</v>
      </c>
      <c r="H129" s="38">
        <v>2509.7999999999997</v>
      </c>
      <c r="I129" s="38">
        <v>2467.1499999999996</v>
      </c>
      <c r="J129" s="38">
        <v>2639.95</v>
      </c>
      <c r="K129" s="38">
        <v>2682.5999999999995</v>
      </c>
      <c r="L129" s="38">
        <v>2726.35</v>
      </c>
      <c r="M129" s="28">
        <v>2638.85</v>
      </c>
      <c r="N129" s="28">
        <v>2552.4499999999998</v>
      </c>
      <c r="O129" s="39">
        <v>1015750</v>
      </c>
      <c r="P129" s="40">
        <v>1.7258382642998027E-3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471.95</v>
      </c>
      <c r="F130" s="37">
        <v>467.84999999999997</v>
      </c>
      <c r="G130" s="38">
        <v>463.04999999999995</v>
      </c>
      <c r="H130" s="38">
        <v>454.15</v>
      </c>
      <c r="I130" s="38">
        <v>449.34999999999997</v>
      </c>
      <c r="J130" s="38">
        <v>476.74999999999994</v>
      </c>
      <c r="K130" s="38">
        <v>481.55</v>
      </c>
      <c r="L130" s="38">
        <v>490.44999999999993</v>
      </c>
      <c r="M130" s="28">
        <v>472.65</v>
      </c>
      <c r="N130" s="28">
        <v>458.95</v>
      </c>
      <c r="O130" s="39">
        <v>7838600</v>
      </c>
      <c r="P130" s="40">
        <v>6.574723270924827E-3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402.35</v>
      </c>
      <c r="F131" s="37">
        <v>403.98333333333335</v>
      </c>
      <c r="G131" s="38">
        <v>398.9666666666667</v>
      </c>
      <c r="H131" s="38">
        <v>395.58333333333337</v>
      </c>
      <c r="I131" s="38">
        <v>390.56666666666672</v>
      </c>
      <c r="J131" s="38">
        <v>407.36666666666667</v>
      </c>
      <c r="K131" s="38">
        <v>412.38333333333333</v>
      </c>
      <c r="L131" s="38">
        <v>415.76666666666665</v>
      </c>
      <c r="M131" s="28">
        <v>409</v>
      </c>
      <c r="N131" s="28">
        <v>400.6</v>
      </c>
      <c r="O131" s="39">
        <v>14090000</v>
      </c>
      <c r="P131" s="40">
        <v>1.9536903039073805E-2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2034.45</v>
      </c>
      <c r="F132" s="37">
        <v>2030.1000000000001</v>
      </c>
      <c r="G132" s="38">
        <v>1998.8500000000004</v>
      </c>
      <c r="H132" s="38">
        <v>1963.2500000000002</v>
      </c>
      <c r="I132" s="38">
        <v>1932.0000000000005</v>
      </c>
      <c r="J132" s="38">
        <v>2065.7000000000003</v>
      </c>
      <c r="K132" s="38">
        <v>2096.9499999999998</v>
      </c>
      <c r="L132" s="38">
        <v>2132.5500000000002</v>
      </c>
      <c r="M132" s="28">
        <v>2061.35</v>
      </c>
      <c r="N132" s="28">
        <v>1994.5</v>
      </c>
      <c r="O132" s="39">
        <v>9163500</v>
      </c>
      <c r="P132" s="40">
        <v>-4.5915976885834764E-2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4876.5</v>
      </c>
      <c r="F133" s="37">
        <v>4838.1000000000004</v>
      </c>
      <c r="G133" s="38">
        <v>4792.2500000000009</v>
      </c>
      <c r="H133" s="38">
        <v>4708.0000000000009</v>
      </c>
      <c r="I133" s="38">
        <v>4662.1500000000015</v>
      </c>
      <c r="J133" s="38">
        <v>4922.3500000000004</v>
      </c>
      <c r="K133" s="38">
        <v>4968.1999999999989</v>
      </c>
      <c r="L133" s="38">
        <v>5052.45</v>
      </c>
      <c r="M133" s="28">
        <v>4883.95</v>
      </c>
      <c r="N133" s="28">
        <v>4753.8500000000004</v>
      </c>
      <c r="O133" s="39">
        <v>1098150</v>
      </c>
      <c r="P133" s="40">
        <v>-1.639124009136101E-2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3602.9</v>
      </c>
      <c r="F134" s="37">
        <v>3578.8833333333337</v>
      </c>
      <c r="G134" s="38">
        <v>3545.0666666666675</v>
      </c>
      <c r="H134" s="38">
        <v>3487.233333333334</v>
      </c>
      <c r="I134" s="38">
        <v>3453.4166666666679</v>
      </c>
      <c r="J134" s="38">
        <v>3636.7166666666672</v>
      </c>
      <c r="K134" s="38">
        <v>3670.5333333333338</v>
      </c>
      <c r="L134" s="38">
        <v>3728.3666666666668</v>
      </c>
      <c r="M134" s="28">
        <v>3612.7</v>
      </c>
      <c r="N134" s="28">
        <v>3521.05</v>
      </c>
      <c r="O134" s="39">
        <v>1101200</v>
      </c>
      <c r="P134" s="40">
        <v>-1.6434440871739908E-2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712.05</v>
      </c>
      <c r="F135" s="37">
        <v>710.85</v>
      </c>
      <c r="G135" s="38">
        <v>703.1</v>
      </c>
      <c r="H135" s="38">
        <v>694.15</v>
      </c>
      <c r="I135" s="38">
        <v>686.4</v>
      </c>
      <c r="J135" s="38">
        <v>719.80000000000007</v>
      </c>
      <c r="K135" s="38">
        <v>727.55000000000007</v>
      </c>
      <c r="L135" s="38">
        <v>736.50000000000011</v>
      </c>
      <c r="M135" s="28">
        <v>718.6</v>
      </c>
      <c r="N135" s="28">
        <v>701.9</v>
      </c>
      <c r="O135" s="39">
        <v>7355050</v>
      </c>
      <c r="P135" s="40">
        <v>2.2571496100212717E-2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1361.3</v>
      </c>
      <c r="F136" s="37">
        <v>1361.8</v>
      </c>
      <c r="G136" s="38">
        <v>1354</v>
      </c>
      <c r="H136" s="38">
        <v>1346.7</v>
      </c>
      <c r="I136" s="38">
        <v>1338.9</v>
      </c>
      <c r="J136" s="38">
        <v>1369.1</v>
      </c>
      <c r="K136" s="38">
        <v>1376.8999999999996</v>
      </c>
      <c r="L136" s="38">
        <v>1384.1999999999998</v>
      </c>
      <c r="M136" s="28">
        <v>1369.6</v>
      </c>
      <c r="N136" s="28">
        <v>1354.5</v>
      </c>
      <c r="O136" s="39">
        <v>9856700</v>
      </c>
      <c r="P136" s="40">
        <v>-5.4204728640515849E-2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195.6</v>
      </c>
      <c r="F137" s="37">
        <v>197.14999999999998</v>
      </c>
      <c r="G137" s="38">
        <v>192.09999999999997</v>
      </c>
      <c r="H137" s="38">
        <v>188.6</v>
      </c>
      <c r="I137" s="38">
        <v>183.54999999999998</v>
      </c>
      <c r="J137" s="38">
        <v>200.64999999999995</v>
      </c>
      <c r="K137" s="38">
        <v>205.69999999999996</v>
      </c>
      <c r="L137" s="38">
        <v>209.19999999999993</v>
      </c>
      <c r="M137" s="28">
        <v>202.2</v>
      </c>
      <c r="N137" s="28">
        <v>193.65</v>
      </c>
      <c r="O137" s="39">
        <v>24720000</v>
      </c>
      <c r="P137" s="40">
        <v>0.19953416149068323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105.95</v>
      </c>
      <c r="F138" s="37">
        <v>106.05</v>
      </c>
      <c r="G138" s="38">
        <v>105</v>
      </c>
      <c r="H138" s="38">
        <v>104.05</v>
      </c>
      <c r="I138" s="38">
        <v>103</v>
      </c>
      <c r="J138" s="38">
        <v>107</v>
      </c>
      <c r="K138" s="38">
        <v>108.04999999999998</v>
      </c>
      <c r="L138" s="38">
        <v>109</v>
      </c>
      <c r="M138" s="28">
        <v>107.1</v>
      </c>
      <c r="N138" s="28">
        <v>105.1</v>
      </c>
      <c r="O138" s="39">
        <v>27570000</v>
      </c>
      <c r="P138" s="40">
        <v>2.1792305981765622E-2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533.9</v>
      </c>
      <c r="F139" s="37">
        <v>531.23333333333323</v>
      </c>
      <c r="G139" s="38">
        <v>527.16666666666652</v>
      </c>
      <c r="H139" s="38">
        <v>520.43333333333328</v>
      </c>
      <c r="I139" s="38">
        <v>516.36666666666656</v>
      </c>
      <c r="J139" s="38">
        <v>537.96666666666647</v>
      </c>
      <c r="K139" s="38">
        <v>542.0333333333333</v>
      </c>
      <c r="L139" s="38">
        <v>548.76666666666642</v>
      </c>
      <c r="M139" s="28">
        <v>535.29999999999995</v>
      </c>
      <c r="N139" s="28">
        <v>524.5</v>
      </c>
      <c r="O139" s="39">
        <v>8650800</v>
      </c>
      <c r="P139" s="40">
        <v>1.193149915777653E-2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9486.75</v>
      </c>
      <c r="F140" s="37">
        <v>9516.0833333333339</v>
      </c>
      <c r="G140" s="38">
        <v>9382.2166666666672</v>
      </c>
      <c r="H140" s="38">
        <v>9277.6833333333325</v>
      </c>
      <c r="I140" s="38">
        <v>9143.8166666666657</v>
      </c>
      <c r="J140" s="38">
        <v>9620.6166666666686</v>
      </c>
      <c r="K140" s="38">
        <v>9754.4833333333336</v>
      </c>
      <c r="L140" s="38">
        <v>9859.0166666666701</v>
      </c>
      <c r="M140" s="28">
        <v>9649.9500000000007</v>
      </c>
      <c r="N140" s="28">
        <v>9411.5499999999993</v>
      </c>
      <c r="O140" s="39">
        <v>2905600</v>
      </c>
      <c r="P140" s="40">
        <v>-4.8934568426565413E-2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899.1</v>
      </c>
      <c r="F141" s="37">
        <v>899.33333333333337</v>
      </c>
      <c r="G141" s="38">
        <v>892.56666666666672</v>
      </c>
      <c r="H141" s="38">
        <v>886.0333333333333</v>
      </c>
      <c r="I141" s="38">
        <v>879.26666666666665</v>
      </c>
      <c r="J141" s="38">
        <v>905.86666666666679</v>
      </c>
      <c r="K141" s="38">
        <v>912.63333333333344</v>
      </c>
      <c r="L141" s="38">
        <v>919.16666666666686</v>
      </c>
      <c r="M141" s="28">
        <v>906.1</v>
      </c>
      <c r="N141" s="28">
        <v>892.8</v>
      </c>
      <c r="O141" s="39">
        <v>18915000</v>
      </c>
      <c r="P141" s="40">
        <v>-5.8798410143546956E-3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1523.5</v>
      </c>
      <c r="F142" s="37">
        <v>1530.3166666666666</v>
      </c>
      <c r="G142" s="38">
        <v>1509.6833333333332</v>
      </c>
      <c r="H142" s="38">
        <v>1495.8666666666666</v>
      </c>
      <c r="I142" s="38">
        <v>1475.2333333333331</v>
      </c>
      <c r="J142" s="38">
        <v>1544.1333333333332</v>
      </c>
      <c r="K142" s="38">
        <v>1564.7666666666664</v>
      </c>
      <c r="L142" s="38">
        <v>1578.5833333333333</v>
      </c>
      <c r="M142" s="28">
        <v>1550.95</v>
      </c>
      <c r="N142" s="28">
        <v>1516.5</v>
      </c>
      <c r="O142" s="39">
        <v>2300800</v>
      </c>
      <c r="P142" s="40">
        <v>-2.2765885151206252E-2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1728.05</v>
      </c>
      <c r="F143" s="37">
        <v>1716.25</v>
      </c>
      <c r="G143" s="38">
        <v>1697.5</v>
      </c>
      <c r="H143" s="38">
        <v>1666.95</v>
      </c>
      <c r="I143" s="38">
        <v>1648.2</v>
      </c>
      <c r="J143" s="38">
        <v>1746.8</v>
      </c>
      <c r="K143" s="38">
        <v>1765.55</v>
      </c>
      <c r="L143" s="38">
        <v>1796.1</v>
      </c>
      <c r="M143" s="28">
        <v>1735</v>
      </c>
      <c r="N143" s="28">
        <v>1685.7</v>
      </c>
      <c r="O143" s="39">
        <v>784200</v>
      </c>
      <c r="P143" s="40">
        <v>5.3041493218745801E-2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720.5</v>
      </c>
      <c r="F144" s="37">
        <v>717.4</v>
      </c>
      <c r="G144" s="38">
        <v>710.55</v>
      </c>
      <c r="H144" s="38">
        <v>700.6</v>
      </c>
      <c r="I144" s="38">
        <v>693.75</v>
      </c>
      <c r="J144" s="38">
        <v>727.34999999999991</v>
      </c>
      <c r="K144" s="38">
        <v>734.2</v>
      </c>
      <c r="L144" s="38">
        <v>744.14999999999986</v>
      </c>
      <c r="M144" s="28">
        <v>724.25</v>
      </c>
      <c r="N144" s="28">
        <v>707.45</v>
      </c>
      <c r="O144" s="39">
        <v>2384200</v>
      </c>
      <c r="P144" s="40">
        <v>4.7401484865790974E-2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871.05</v>
      </c>
      <c r="F145" s="37">
        <v>869.08333333333337</v>
      </c>
      <c r="G145" s="38">
        <v>864.16666666666674</v>
      </c>
      <c r="H145" s="38">
        <v>857.28333333333342</v>
      </c>
      <c r="I145" s="38">
        <v>852.36666666666679</v>
      </c>
      <c r="J145" s="38">
        <v>875.9666666666667</v>
      </c>
      <c r="K145" s="38">
        <v>880.88333333333344</v>
      </c>
      <c r="L145" s="38">
        <v>887.76666666666665</v>
      </c>
      <c r="M145" s="28">
        <v>874</v>
      </c>
      <c r="N145" s="28">
        <v>862.2</v>
      </c>
      <c r="O145" s="39">
        <v>3123200</v>
      </c>
      <c r="P145" s="40">
        <v>-8.8855039350088857E-3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3523.8</v>
      </c>
      <c r="F146" s="37">
        <v>3491.2666666666664</v>
      </c>
      <c r="G146" s="38">
        <v>3452.5333333333328</v>
      </c>
      <c r="H146" s="38">
        <v>3381.2666666666664</v>
      </c>
      <c r="I146" s="38">
        <v>3342.5333333333328</v>
      </c>
      <c r="J146" s="38">
        <v>3562.5333333333328</v>
      </c>
      <c r="K146" s="38">
        <v>3601.2666666666664</v>
      </c>
      <c r="L146" s="38">
        <v>3672.5333333333328</v>
      </c>
      <c r="M146" s="28">
        <v>3530</v>
      </c>
      <c r="N146" s="28">
        <v>3420</v>
      </c>
      <c r="O146" s="39">
        <v>2625400</v>
      </c>
      <c r="P146" s="40">
        <v>-2.0007465472191115E-2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65.599999999999994</v>
      </c>
      <c r="F147" s="37">
        <v>65.733333333333334</v>
      </c>
      <c r="G147" s="38">
        <v>64.616666666666674</v>
      </c>
      <c r="H147" s="38">
        <v>63.63333333333334</v>
      </c>
      <c r="I147" s="38">
        <v>62.51666666666668</v>
      </c>
      <c r="J147" s="38">
        <v>66.716666666666669</v>
      </c>
      <c r="K147" s="38">
        <v>67.833333333333314</v>
      </c>
      <c r="L147" s="38">
        <v>68.816666666666663</v>
      </c>
      <c r="M147" s="28">
        <v>66.849999999999994</v>
      </c>
      <c r="N147" s="28">
        <v>64.75</v>
      </c>
      <c r="O147" s="39">
        <v>99731250</v>
      </c>
      <c r="P147" s="40">
        <v>-2.1911823116642394E-2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2025.1</v>
      </c>
      <c r="F148" s="37">
        <v>2015.3833333333332</v>
      </c>
      <c r="G148" s="38">
        <v>2002.1666666666665</v>
      </c>
      <c r="H148" s="38">
        <v>1979.2333333333333</v>
      </c>
      <c r="I148" s="38">
        <v>1966.0166666666667</v>
      </c>
      <c r="J148" s="38">
        <v>2038.3166666666664</v>
      </c>
      <c r="K148" s="38">
        <v>2051.5333333333328</v>
      </c>
      <c r="L148" s="38">
        <v>2074.4666666666662</v>
      </c>
      <c r="M148" s="28">
        <v>2028.6</v>
      </c>
      <c r="N148" s="28">
        <v>1992.45</v>
      </c>
      <c r="O148" s="39">
        <v>2276275</v>
      </c>
      <c r="P148" s="40">
        <v>-2.1882519766242694E-2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91193.15</v>
      </c>
      <c r="F149" s="37">
        <v>91347.716666666674</v>
      </c>
      <c r="G149" s="38">
        <v>90295.433333333349</v>
      </c>
      <c r="H149" s="38">
        <v>89397.716666666674</v>
      </c>
      <c r="I149" s="38">
        <v>88345.433333333349</v>
      </c>
      <c r="J149" s="38">
        <v>92245.433333333349</v>
      </c>
      <c r="K149" s="38">
        <v>93297.716666666674</v>
      </c>
      <c r="L149" s="38">
        <v>94195.433333333349</v>
      </c>
      <c r="M149" s="28">
        <v>92400</v>
      </c>
      <c r="N149" s="28">
        <v>90450</v>
      </c>
      <c r="O149" s="39">
        <v>50300</v>
      </c>
      <c r="P149" s="40">
        <v>-7.889546351084813E-3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1064.75</v>
      </c>
      <c r="F150" s="37">
        <v>1062.3166666666666</v>
      </c>
      <c r="G150" s="38">
        <v>1044.6333333333332</v>
      </c>
      <c r="H150" s="38">
        <v>1024.5166666666667</v>
      </c>
      <c r="I150" s="38">
        <v>1006.8333333333333</v>
      </c>
      <c r="J150" s="38">
        <v>1082.4333333333332</v>
      </c>
      <c r="K150" s="38">
        <v>1100.1166666666666</v>
      </c>
      <c r="L150" s="38">
        <v>1120.2333333333331</v>
      </c>
      <c r="M150" s="28">
        <v>1080</v>
      </c>
      <c r="N150" s="28">
        <v>1042.2</v>
      </c>
      <c r="O150" s="39">
        <v>7382350</v>
      </c>
      <c r="P150" s="40">
        <v>3.895180896690275E-2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71.5</v>
      </c>
      <c r="F151" s="37">
        <v>71.2</v>
      </c>
      <c r="G151" s="38">
        <v>70.400000000000006</v>
      </c>
      <c r="H151" s="38">
        <v>69.3</v>
      </c>
      <c r="I151" s="38">
        <v>68.5</v>
      </c>
      <c r="J151" s="38">
        <v>72.300000000000011</v>
      </c>
      <c r="K151" s="38">
        <v>73.099999999999994</v>
      </c>
      <c r="L151" s="38">
        <v>74.200000000000017</v>
      </c>
      <c r="M151" s="28">
        <v>72</v>
      </c>
      <c r="N151" s="28">
        <v>70.099999999999994</v>
      </c>
      <c r="O151" s="39">
        <v>64826000</v>
      </c>
      <c r="P151" s="40">
        <v>-1.5281322153360068E-2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4024.95</v>
      </c>
      <c r="F152" s="37">
        <v>4007.1666666666665</v>
      </c>
      <c r="G152" s="38">
        <v>3972.833333333333</v>
      </c>
      <c r="H152" s="38">
        <v>3920.7166666666667</v>
      </c>
      <c r="I152" s="38">
        <v>3886.3833333333332</v>
      </c>
      <c r="J152" s="38">
        <v>4059.2833333333328</v>
      </c>
      <c r="K152" s="38">
        <v>4093.6166666666659</v>
      </c>
      <c r="L152" s="38">
        <v>4145.7333333333327</v>
      </c>
      <c r="M152" s="28">
        <v>4041.5</v>
      </c>
      <c r="N152" s="28">
        <v>3955.05</v>
      </c>
      <c r="O152" s="39">
        <v>1730375</v>
      </c>
      <c r="P152" s="40">
        <v>2.260471300879072E-2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4561.05</v>
      </c>
      <c r="F153" s="37">
        <v>4545.5</v>
      </c>
      <c r="G153" s="38">
        <v>4506.25</v>
      </c>
      <c r="H153" s="38">
        <v>4451.45</v>
      </c>
      <c r="I153" s="38">
        <v>4412.2</v>
      </c>
      <c r="J153" s="38">
        <v>4600.3</v>
      </c>
      <c r="K153" s="38">
        <v>4639.55</v>
      </c>
      <c r="L153" s="38">
        <v>4694.3500000000004</v>
      </c>
      <c r="M153" s="28">
        <v>4584.75</v>
      </c>
      <c r="N153" s="28">
        <v>4490.7</v>
      </c>
      <c r="O153" s="39">
        <v>475875</v>
      </c>
      <c r="P153" s="40">
        <v>-1.5821312238250351E-2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20678.95</v>
      </c>
      <c r="F154" s="37">
        <v>20617.850000000002</v>
      </c>
      <c r="G154" s="38">
        <v>20461.100000000006</v>
      </c>
      <c r="H154" s="38">
        <v>20243.250000000004</v>
      </c>
      <c r="I154" s="38">
        <v>20086.500000000007</v>
      </c>
      <c r="J154" s="38">
        <v>20835.700000000004</v>
      </c>
      <c r="K154" s="38">
        <v>20992.449999999997</v>
      </c>
      <c r="L154" s="38">
        <v>21210.300000000003</v>
      </c>
      <c r="M154" s="28">
        <v>20774.599999999999</v>
      </c>
      <c r="N154" s="28">
        <v>20400</v>
      </c>
      <c r="O154" s="39">
        <v>258440</v>
      </c>
      <c r="P154" s="40">
        <v>-4.1615289765721333E-3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105.2</v>
      </c>
      <c r="F155" s="37">
        <v>103.2</v>
      </c>
      <c r="G155" s="38">
        <v>100.95</v>
      </c>
      <c r="H155" s="38">
        <v>96.7</v>
      </c>
      <c r="I155" s="38">
        <v>94.45</v>
      </c>
      <c r="J155" s="38">
        <v>107.45</v>
      </c>
      <c r="K155" s="38">
        <v>109.7</v>
      </c>
      <c r="L155" s="38">
        <v>113.95</v>
      </c>
      <c r="M155" s="28">
        <v>105.45</v>
      </c>
      <c r="N155" s="28">
        <v>98.95</v>
      </c>
      <c r="O155" s="39">
        <v>21175000</v>
      </c>
      <c r="P155" s="40">
        <v>-0.12159345229329445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182.1</v>
      </c>
      <c r="F156" s="37">
        <v>179.4</v>
      </c>
      <c r="G156" s="38">
        <v>176.3</v>
      </c>
      <c r="H156" s="38">
        <v>170.5</v>
      </c>
      <c r="I156" s="38">
        <v>167.4</v>
      </c>
      <c r="J156" s="38">
        <v>185.20000000000002</v>
      </c>
      <c r="K156" s="38">
        <v>188.29999999999998</v>
      </c>
      <c r="L156" s="38">
        <v>194.10000000000002</v>
      </c>
      <c r="M156" s="28">
        <v>182.5</v>
      </c>
      <c r="N156" s="28">
        <v>173.6</v>
      </c>
      <c r="O156" s="39">
        <v>49994700</v>
      </c>
      <c r="P156" s="40">
        <v>9.9949836970153E-2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934.1</v>
      </c>
      <c r="F157" s="37">
        <v>929.69999999999993</v>
      </c>
      <c r="G157" s="38">
        <v>923.39999999999986</v>
      </c>
      <c r="H157" s="38">
        <v>912.69999999999993</v>
      </c>
      <c r="I157" s="38">
        <v>906.39999999999986</v>
      </c>
      <c r="J157" s="38">
        <v>940.39999999999986</v>
      </c>
      <c r="K157" s="38">
        <v>946.69999999999982</v>
      </c>
      <c r="L157" s="38">
        <v>957.39999999999986</v>
      </c>
      <c r="M157" s="28">
        <v>936</v>
      </c>
      <c r="N157" s="28">
        <v>919</v>
      </c>
      <c r="O157" s="39">
        <v>6086500</v>
      </c>
      <c r="P157" s="40">
        <v>-4.1232390333295153E-3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2941.55</v>
      </c>
      <c r="F158" s="37">
        <v>2936.85</v>
      </c>
      <c r="G158" s="38">
        <v>2925.7</v>
      </c>
      <c r="H158" s="38">
        <v>2909.85</v>
      </c>
      <c r="I158" s="38">
        <v>2898.7</v>
      </c>
      <c r="J158" s="38">
        <v>2952.7</v>
      </c>
      <c r="K158" s="38">
        <v>2963.8500000000004</v>
      </c>
      <c r="L158" s="38">
        <v>2979.7</v>
      </c>
      <c r="M158" s="28">
        <v>2948</v>
      </c>
      <c r="N158" s="28">
        <v>2921</v>
      </c>
      <c r="O158" s="39">
        <v>606200</v>
      </c>
      <c r="P158" s="40">
        <v>6.2390466175955138E-2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136</v>
      </c>
      <c r="F159" s="37">
        <v>135.78333333333333</v>
      </c>
      <c r="G159" s="38">
        <v>135.06666666666666</v>
      </c>
      <c r="H159" s="38">
        <v>134.13333333333333</v>
      </c>
      <c r="I159" s="38">
        <v>133.41666666666666</v>
      </c>
      <c r="J159" s="38">
        <v>136.71666666666667</v>
      </c>
      <c r="K159" s="38">
        <v>137.43333333333331</v>
      </c>
      <c r="L159" s="38">
        <v>138.36666666666667</v>
      </c>
      <c r="M159" s="28">
        <v>136.5</v>
      </c>
      <c r="N159" s="28">
        <v>134.85</v>
      </c>
      <c r="O159" s="39">
        <v>42003500</v>
      </c>
      <c r="P159" s="40">
        <v>3.0801209372637944E-2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50135.75</v>
      </c>
      <c r="F160" s="37">
        <v>49987.333333333336</v>
      </c>
      <c r="G160" s="38">
        <v>49274.716666666674</v>
      </c>
      <c r="H160" s="38">
        <v>48413.683333333342</v>
      </c>
      <c r="I160" s="38">
        <v>47701.06666666668</v>
      </c>
      <c r="J160" s="38">
        <v>50848.366666666669</v>
      </c>
      <c r="K160" s="38">
        <v>51560.983333333323</v>
      </c>
      <c r="L160" s="38">
        <v>52422.016666666663</v>
      </c>
      <c r="M160" s="28">
        <v>50699.95</v>
      </c>
      <c r="N160" s="28">
        <v>49126.3</v>
      </c>
      <c r="O160" s="39">
        <v>105810</v>
      </c>
      <c r="P160" s="40">
        <v>3.7505515516987789E-2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858.05</v>
      </c>
      <c r="F161" s="37">
        <v>856.94999999999993</v>
      </c>
      <c r="G161" s="38">
        <v>852.09999999999991</v>
      </c>
      <c r="H161" s="38">
        <v>846.15</v>
      </c>
      <c r="I161" s="38">
        <v>841.3</v>
      </c>
      <c r="J161" s="38">
        <v>862.89999999999986</v>
      </c>
      <c r="K161" s="38">
        <v>867.75</v>
      </c>
      <c r="L161" s="38">
        <v>873.69999999999982</v>
      </c>
      <c r="M161" s="28">
        <v>861.8</v>
      </c>
      <c r="N161" s="28">
        <v>851</v>
      </c>
      <c r="O161" s="39">
        <v>5218950</v>
      </c>
      <c r="P161" s="40">
        <v>9.7366320830007975E-3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3788.4</v>
      </c>
      <c r="F162" s="37">
        <v>3769.0833333333335</v>
      </c>
      <c r="G162" s="38">
        <v>3735.3166666666671</v>
      </c>
      <c r="H162" s="38">
        <v>3682.2333333333336</v>
      </c>
      <c r="I162" s="38">
        <v>3648.4666666666672</v>
      </c>
      <c r="J162" s="38">
        <v>3822.166666666667</v>
      </c>
      <c r="K162" s="38">
        <v>3855.9333333333334</v>
      </c>
      <c r="L162" s="38">
        <v>3909.0166666666669</v>
      </c>
      <c r="M162" s="28">
        <v>3802.85</v>
      </c>
      <c r="N162" s="28">
        <v>3716</v>
      </c>
      <c r="O162" s="39">
        <v>621250</v>
      </c>
      <c r="P162" s="40">
        <v>2.2760011524056468E-2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211.3</v>
      </c>
      <c r="F163" s="37">
        <v>209.93333333333331</v>
      </c>
      <c r="G163" s="38">
        <v>208.16666666666663</v>
      </c>
      <c r="H163" s="38">
        <v>205.03333333333333</v>
      </c>
      <c r="I163" s="38">
        <v>203.26666666666665</v>
      </c>
      <c r="J163" s="38">
        <v>213.06666666666661</v>
      </c>
      <c r="K163" s="38">
        <v>214.83333333333331</v>
      </c>
      <c r="L163" s="38">
        <v>217.96666666666658</v>
      </c>
      <c r="M163" s="28">
        <v>211.7</v>
      </c>
      <c r="N163" s="28">
        <v>206.8</v>
      </c>
      <c r="O163" s="39">
        <v>13752000</v>
      </c>
      <c r="P163" s="40">
        <v>-4.9554219365540123E-2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116.45</v>
      </c>
      <c r="F164" s="37">
        <v>116.14999999999999</v>
      </c>
      <c r="G164" s="38">
        <v>115.04999999999998</v>
      </c>
      <c r="H164" s="38">
        <v>113.64999999999999</v>
      </c>
      <c r="I164" s="38">
        <v>112.54999999999998</v>
      </c>
      <c r="J164" s="38">
        <v>117.54999999999998</v>
      </c>
      <c r="K164" s="38">
        <v>118.64999999999998</v>
      </c>
      <c r="L164" s="38">
        <v>120.04999999999998</v>
      </c>
      <c r="M164" s="28">
        <v>117.25</v>
      </c>
      <c r="N164" s="28">
        <v>114.75</v>
      </c>
      <c r="O164" s="39">
        <v>50703600</v>
      </c>
      <c r="P164" s="40">
        <v>1.112759643916914E-2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2643.95</v>
      </c>
      <c r="F165" s="37">
        <v>2630.9500000000003</v>
      </c>
      <c r="G165" s="38">
        <v>2613.0000000000005</v>
      </c>
      <c r="H165" s="38">
        <v>2582.0500000000002</v>
      </c>
      <c r="I165" s="38">
        <v>2564.1000000000004</v>
      </c>
      <c r="J165" s="38">
        <v>2661.9000000000005</v>
      </c>
      <c r="K165" s="38">
        <v>2679.8500000000004</v>
      </c>
      <c r="L165" s="38">
        <v>2710.8000000000006</v>
      </c>
      <c r="M165" s="28">
        <v>2648.9</v>
      </c>
      <c r="N165" s="28">
        <v>2600</v>
      </c>
      <c r="O165" s="39">
        <v>3021000</v>
      </c>
      <c r="P165" s="40">
        <v>-1.0157273918741808E-2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3328.85</v>
      </c>
      <c r="F166" s="37">
        <v>3307.8833333333332</v>
      </c>
      <c r="G166" s="38">
        <v>3274.4666666666662</v>
      </c>
      <c r="H166" s="38">
        <v>3220.083333333333</v>
      </c>
      <c r="I166" s="38">
        <v>3186.6666666666661</v>
      </c>
      <c r="J166" s="38">
        <v>3362.2666666666664</v>
      </c>
      <c r="K166" s="38">
        <v>3395.6833333333334</v>
      </c>
      <c r="L166" s="38">
        <v>3450.0666666666666</v>
      </c>
      <c r="M166" s="28">
        <v>3341.3</v>
      </c>
      <c r="N166" s="28">
        <v>3253.5</v>
      </c>
      <c r="O166" s="39">
        <v>1696750</v>
      </c>
      <c r="P166" s="40">
        <v>3.3658239415169051E-2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40.35</v>
      </c>
      <c r="F167" s="37">
        <v>41.449999999999996</v>
      </c>
      <c r="G167" s="38">
        <v>39.04999999999999</v>
      </c>
      <c r="H167" s="38">
        <v>37.749999999999993</v>
      </c>
      <c r="I167" s="38">
        <v>35.349999999999987</v>
      </c>
      <c r="J167" s="38">
        <v>42.749999999999993</v>
      </c>
      <c r="K167" s="38">
        <v>45.15</v>
      </c>
      <c r="L167" s="38">
        <v>46.449999999999996</v>
      </c>
      <c r="M167" s="28">
        <v>43.85</v>
      </c>
      <c r="N167" s="28">
        <v>40.15</v>
      </c>
      <c r="O167" s="39">
        <v>275168000</v>
      </c>
      <c r="P167" s="40">
        <v>7.5076576858160909E-2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2780.7</v>
      </c>
      <c r="F168" s="37">
        <v>2778.0833333333335</v>
      </c>
      <c r="G168" s="38">
        <v>2767.666666666667</v>
      </c>
      <c r="H168" s="38">
        <v>2754.6333333333337</v>
      </c>
      <c r="I168" s="38">
        <v>2744.2166666666672</v>
      </c>
      <c r="J168" s="38">
        <v>2791.1166666666668</v>
      </c>
      <c r="K168" s="38">
        <v>2801.5333333333338</v>
      </c>
      <c r="L168" s="38">
        <v>2814.5666666666666</v>
      </c>
      <c r="M168" s="28">
        <v>2788.5</v>
      </c>
      <c r="N168" s="28">
        <v>2765.05</v>
      </c>
      <c r="O168" s="39">
        <v>699300</v>
      </c>
      <c r="P168" s="40">
        <v>2.3266022827041263E-2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233.5</v>
      </c>
      <c r="F169" s="37">
        <v>231.85</v>
      </c>
      <c r="G169" s="38">
        <v>229.5</v>
      </c>
      <c r="H169" s="38">
        <v>225.5</v>
      </c>
      <c r="I169" s="38">
        <v>223.15</v>
      </c>
      <c r="J169" s="38">
        <v>235.85</v>
      </c>
      <c r="K169" s="38">
        <v>238.19999999999996</v>
      </c>
      <c r="L169" s="38">
        <v>242.2</v>
      </c>
      <c r="M169" s="28">
        <v>234.2</v>
      </c>
      <c r="N169" s="28">
        <v>227.85</v>
      </c>
      <c r="O169" s="39">
        <v>29497500</v>
      </c>
      <c r="P169" s="40">
        <v>2.3419203747072601E-2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1770.6</v>
      </c>
      <c r="F170" s="37">
        <v>1772.2</v>
      </c>
      <c r="G170" s="38">
        <v>1754.4</v>
      </c>
      <c r="H170" s="38">
        <v>1738.2</v>
      </c>
      <c r="I170" s="38">
        <v>1720.4</v>
      </c>
      <c r="J170" s="38">
        <v>1788.4</v>
      </c>
      <c r="K170" s="38">
        <v>1806.1999999999998</v>
      </c>
      <c r="L170" s="38">
        <v>1822.4</v>
      </c>
      <c r="M170" s="28">
        <v>1790</v>
      </c>
      <c r="N170" s="28">
        <v>1756</v>
      </c>
      <c r="O170" s="39">
        <v>2651605</v>
      </c>
      <c r="P170" s="40">
        <v>-5.0397067806963961E-3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168.5</v>
      </c>
      <c r="F171" s="37">
        <v>168.33333333333334</v>
      </c>
      <c r="G171" s="38">
        <v>167.26666666666668</v>
      </c>
      <c r="H171" s="38">
        <v>166.03333333333333</v>
      </c>
      <c r="I171" s="38">
        <v>164.96666666666667</v>
      </c>
      <c r="J171" s="38">
        <v>169.56666666666669</v>
      </c>
      <c r="K171" s="38">
        <v>170.63333333333335</v>
      </c>
      <c r="L171" s="38">
        <v>171.8666666666667</v>
      </c>
      <c r="M171" s="28">
        <v>169.4</v>
      </c>
      <c r="N171" s="28">
        <v>167.1</v>
      </c>
      <c r="O171" s="39">
        <v>10832500</v>
      </c>
      <c r="P171" s="40">
        <v>-2.5810513062637708E-2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730.9</v>
      </c>
      <c r="F172" s="37">
        <v>727.75</v>
      </c>
      <c r="G172" s="38">
        <v>722.5</v>
      </c>
      <c r="H172" s="38">
        <v>714.1</v>
      </c>
      <c r="I172" s="38">
        <v>708.85</v>
      </c>
      <c r="J172" s="38">
        <v>736.15</v>
      </c>
      <c r="K172" s="38">
        <v>741.4</v>
      </c>
      <c r="L172" s="38">
        <v>749.8</v>
      </c>
      <c r="M172" s="28">
        <v>733</v>
      </c>
      <c r="N172" s="28">
        <v>719.35</v>
      </c>
      <c r="O172" s="39">
        <v>3145000</v>
      </c>
      <c r="P172" s="40">
        <v>-1.3495276653171389E-3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135.6</v>
      </c>
      <c r="F173" s="37">
        <v>135.35</v>
      </c>
      <c r="G173" s="38">
        <v>133.6</v>
      </c>
      <c r="H173" s="38">
        <v>131.6</v>
      </c>
      <c r="I173" s="38">
        <v>129.85</v>
      </c>
      <c r="J173" s="38">
        <v>137.35</v>
      </c>
      <c r="K173" s="38">
        <v>139.1</v>
      </c>
      <c r="L173" s="38">
        <v>141.1</v>
      </c>
      <c r="M173" s="28">
        <v>137.1</v>
      </c>
      <c r="N173" s="28">
        <v>133.35</v>
      </c>
      <c r="O173" s="39">
        <v>48465000</v>
      </c>
      <c r="P173" s="40">
        <v>-1.2228676245796393E-2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103.65</v>
      </c>
      <c r="F174" s="37">
        <v>103.51666666666667</v>
      </c>
      <c r="G174" s="38">
        <v>102.93333333333334</v>
      </c>
      <c r="H174" s="38">
        <v>102.21666666666667</v>
      </c>
      <c r="I174" s="38">
        <v>101.63333333333334</v>
      </c>
      <c r="J174" s="38">
        <v>104.23333333333333</v>
      </c>
      <c r="K174" s="38">
        <v>104.81666666666668</v>
      </c>
      <c r="L174" s="38">
        <v>105.53333333333333</v>
      </c>
      <c r="M174" s="28">
        <v>104.1</v>
      </c>
      <c r="N174" s="28">
        <v>102.8</v>
      </c>
      <c r="O174" s="39">
        <v>41264000</v>
      </c>
      <c r="P174" s="40">
        <v>-9.6842920782490803E-4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2542.65</v>
      </c>
      <c r="F175" s="37">
        <v>2550.2166666666667</v>
      </c>
      <c r="G175" s="38">
        <v>2510.4333333333334</v>
      </c>
      <c r="H175" s="38">
        <v>2478.2166666666667</v>
      </c>
      <c r="I175" s="38">
        <v>2438.4333333333334</v>
      </c>
      <c r="J175" s="38">
        <v>2582.4333333333334</v>
      </c>
      <c r="K175" s="38">
        <v>2622.2166666666672</v>
      </c>
      <c r="L175" s="38">
        <v>2654.4333333333334</v>
      </c>
      <c r="M175" s="28">
        <v>2590</v>
      </c>
      <c r="N175" s="28">
        <v>2518</v>
      </c>
      <c r="O175" s="39">
        <v>31860750</v>
      </c>
      <c r="P175" s="40">
        <v>-5.3539791928447116E-3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80.5</v>
      </c>
      <c r="F176" s="37">
        <v>79.783333333333331</v>
      </c>
      <c r="G176" s="38">
        <v>78.86666666666666</v>
      </c>
      <c r="H176" s="38">
        <v>77.233333333333334</v>
      </c>
      <c r="I176" s="38">
        <v>76.316666666666663</v>
      </c>
      <c r="J176" s="38">
        <v>81.416666666666657</v>
      </c>
      <c r="K176" s="38">
        <v>82.333333333333343</v>
      </c>
      <c r="L176" s="38">
        <v>83.966666666666654</v>
      </c>
      <c r="M176" s="28">
        <v>80.7</v>
      </c>
      <c r="N176" s="28">
        <v>78.150000000000006</v>
      </c>
      <c r="O176" s="39">
        <v>94486000</v>
      </c>
      <c r="P176" s="40">
        <v>-4.4186375867440869E-2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829.7</v>
      </c>
      <c r="F177" s="37">
        <v>829.69999999999993</v>
      </c>
      <c r="G177" s="38">
        <v>824.39999999999986</v>
      </c>
      <c r="H177" s="38">
        <v>819.09999999999991</v>
      </c>
      <c r="I177" s="38">
        <v>813.79999999999984</v>
      </c>
      <c r="J177" s="38">
        <v>834.99999999999989</v>
      </c>
      <c r="K177" s="38">
        <v>840.29999999999984</v>
      </c>
      <c r="L177" s="38">
        <v>845.59999999999991</v>
      </c>
      <c r="M177" s="28">
        <v>835</v>
      </c>
      <c r="N177" s="28">
        <v>824.4</v>
      </c>
      <c r="O177" s="39">
        <v>6074400</v>
      </c>
      <c r="P177" s="40">
        <v>1.24E-2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1275.2</v>
      </c>
      <c r="F178" s="37">
        <v>1278.5833333333333</v>
      </c>
      <c r="G178" s="38">
        <v>1267.2166666666665</v>
      </c>
      <c r="H178" s="38">
        <v>1259.2333333333331</v>
      </c>
      <c r="I178" s="38">
        <v>1247.8666666666663</v>
      </c>
      <c r="J178" s="38">
        <v>1286.5666666666666</v>
      </c>
      <c r="K178" s="38">
        <v>1297.9333333333334</v>
      </c>
      <c r="L178" s="38">
        <v>1305.9166666666667</v>
      </c>
      <c r="M178" s="28">
        <v>1289.95</v>
      </c>
      <c r="N178" s="28">
        <v>1270.5999999999999</v>
      </c>
      <c r="O178" s="39">
        <v>5302500</v>
      </c>
      <c r="P178" s="40">
        <v>-4.7860360360360357E-3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579.79999999999995</v>
      </c>
      <c r="F179" s="37">
        <v>581.94999999999993</v>
      </c>
      <c r="G179" s="38">
        <v>575.09999999999991</v>
      </c>
      <c r="H179" s="38">
        <v>570.4</v>
      </c>
      <c r="I179" s="38">
        <v>563.54999999999995</v>
      </c>
      <c r="J179" s="38">
        <v>586.64999999999986</v>
      </c>
      <c r="K179" s="38">
        <v>593.5</v>
      </c>
      <c r="L179" s="38">
        <v>598.19999999999982</v>
      </c>
      <c r="M179" s="28">
        <v>588.79999999999995</v>
      </c>
      <c r="N179" s="28">
        <v>577.25</v>
      </c>
      <c r="O179" s="39">
        <v>62152500</v>
      </c>
      <c r="P179" s="40">
        <v>3.2982648583964901E-2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22613.95</v>
      </c>
      <c r="F180" s="37">
        <v>22605.766666666666</v>
      </c>
      <c r="G180" s="38">
        <v>22415.633333333331</v>
      </c>
      <c r="H180" s="38">
        <v>22217.316666666666</v>
      </c>
      <c r="I180" s="38">
        <v>22027.183333333331</v>
      </c>
      <c r="J180" s="38">
        <v>22804.083333333332</v>
      </c>
      <c r="K180" s="38">
        <v>22994.216666666671</v>
      </c>
      <c r="L180" s="38">
        <v>23192.533333333333</v>
      </c>
      <c r="M180" s="28">
        <v>22795.9</v>
      </c>
      <c r="N180" s="28">
        <v>22407.45</v>
      </c>
      <c r="O180" s="39">
        <v>282000</v>
      </c>
      <c r="P180" s="40">
        <v>-3.3584647018505824E-2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2966.25</v>
      </c>
      <c r="F181" s="37">
        <v>2962.4500000000003</v>
      </c>
      <c r="G181" s="38">
        <v>2938.9000000000005</v>
      </c>
      <c r="H181" s="38">
        <v>2911.55</v>
      </c>
      <c r="I181" s="38">
        <v>2888.0000000000005</v>
      </c>
      <c r="J181" s="38">
        <v>2989.8000000000006</v>
      </c>
      <c r="K181" s="38">
        <v>3013.3500000000008</v>
      </c>
      <c r="L181" s="38">
        <v>3040.7000000000007</v>
      </c>
      <c r="M181" s="28">
        <v>2986</v>
      </c>
      <c r="N181" s="28">
        <v>2935.1</v>
      </c>
      <c r="O181" s="39">
        <v>1544400</v>
      </c>
      <c r="P181" s="40">
        <v>5.3856258209795456E-2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2635.85</v>
      </c>
      <c r="F182" s="37">
        <v>2614.8333333333335</v>
      </c>
      <c r="G182" s="38">
        <v>2574.7666666666669</v>
      </c>
      <c r="H182" s="38">
        <v>2513.6833333333334</v>
      </c>
      <c r="I182" s="38">
        <v>2473.6166666666668</v>
      </c>
      <c r="J182" s="38">
        <v>2675.916666666667</v>
      </c>
      <c r="K182" s="38">
        <v>2715.9833333333336</v>
      </c>
      <c r="L182" s="38">
        <v>2777.0666666666671</v>
      </c>
      <c r="M182" s="28">
        <v>2654.9</v>
      </c>
      <c r="N182" s="28">
        <v>2553.75</v>
      </c>
      <c r="O182" s="39">
        <v>3644250</v>
      </c>
      <c r="P182" s="40">
        <v>1.0397171969224371E-2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1209.95</v>
      </c>
      <c r="F183" s="37">
        <v>1210.4000000000001</v>
      </c>
      <c r="G183" s="38">
        <v>1197.9500000000003</v>
      </c>
      <c r="H183" s="38">
        <v>1185.9500000000003</v>
      </c>
      <c r="I183" s="38">
        <v>1173.5000000000005</v>
      </c>
      <c r="J183" s="38">
        <v>1222.4000000000001</v>
      </c>
      <c r="K183" s="38">
        <v>1234.8499999999999</v>
      </c>
      <c r="L183" s="38">
        <v>1246.8499999999999</v>
      </c>
      <c r="M183" s="28">
        <v>1222.8499999999999</v>
      </c>
      <c r="N183" s="28">
        <v>1198.4000000000001</v>
      </c>
      <c r="O183" s="39">
        <v>3750600</v>
      </c>
      <c r="P183" s="40">
        <v>-1.6055406894380609E-2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1040.4000000000001</v>
      </c>
      <c r="F184" s="37">
        <v>1038.9666666666667</v>
      </c>
      <c r="G184" s="38">
        <v>1023.9333333333334</v>
      </c>
      <c r="H184" s="38">
        <v>1007.4666666666667</v>
      </c>
      <c r="I184" s="38">
        <v>992.43333333333339</v>
      </c>
      <c r="J184" s="38">
        <v>1055.4333333333334</v>
      </c>
      <c r="K184" s="38">
        <v>1070.4666666666667</v>
      </c>
      <c r="L184" s="38">
        <v>1086.9333333333334</v>
      </c>
      <c r="M184" s="28">
        <v>1054</v>
      </c>
      <c r="N184" s="28">
        <v>1022.5</v>
      </c>
      <c r="O184" s="39">
        <v>19823300</v>
      </c>
      <c r="P184" s="40">
        <v>2.9744372931893387E-2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524.70000000000005</v>
      </c>
      <c r="F185" s="37">
        <v>524.33333333333337</v>
      </c>
      <c r="G185" s="38">
        <v>521.26666666666677</v>
      </c>
      <c r="H185" s="38">
        <v>517.83333333333337</v>
      </c>
      <c r="I185" s="38">
        <v>514.76666666666677</v>
      </c>
      <c r="J185" s="38">
        <v>527.76666666666677</v>
      </c>
      <c r="K185" s="38">
        <v>530.83333333333337</v>
      </c>
      <c r="L185" s="38">
        <v>534.26666666666677</v>
      </c>
      <c r="M185" s="28">
        <v>527.4</v>
      </c>
      <c r="N185" s="28">
        <v>520.9</v>
      </c>
      <c r="O185" s="39">
        <v>9523500</v>
      </c>
      <c r="P185" s="40">
        <v>-1.8550007729169888E-2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631.45000000000005</v>
      </c>
      <c r="F186" s="37">
        <v>631.9</v>
      </c>
      <c r="G186" s="38">
        <v>625.79999999999995</v>
      </c>
      <c r="H186" s="38">
        <v>620.15</v>
      </c>
      <c r="I186" s="38">
        <v>614.04999999999995</v>
      </c>
      <c r="J186" s="38">
        <v>637.54999999999995</v>
      </c>
      <c r="K186" s="38">
        <v>643.65000000000009</v>
      </c>
      <c r="L186" s="38">
        <v>649.29999999999995</v>
      </c>
      <c r="M186" s="28">
        <v>638</v>
      </c>
      <c r="N186" s="28">
        <v>626.25</v>
      </c>
      <c r="O186" s="39">
        <v>2206000</v>
      </c>
      <c r="P186" s="40">
        <v>-2.3029229406554472E-2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1150.3</v>
      </c>
      <c r="F187" s="37">
        <v>1147.8833333333334</v>
      </c>
      <c r="G187" s="38">
        <v>1140.2666666666669</v>
      </c>
      <c r="H187" s="38">
        <v>1130.2333333333333</v>
      </c>
      <c r="I187" s="38">
        <v>1122.6166666666668</v>
      </c>
      <c r="J187" s="38">
        <v>1157.916666666667</v>
      </c>
      <c r="K187" s="38">
        <v>1165.5333333333333</v>
      </c>
      <c r="L187" s="38">
        <v>1175.5666666666671</v>
      </c>
      <c r="M187" s="28">
        <v>1155.5</v>
      </c>
      <c r="N187" s="28">
        <v>1137.8499999999999</v>
      </c>
      <c r="O187" s="39">
        <v>7400500</v>
      </c>
      <c r="P187" s="40">
        <v>-8.8394830241746471E-3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1278.2</v>
      </c>
      <c r="F188" s="37">
        <v>1273.6499999999999</v>
      </c>
      <c r="G188" s="38">
        <v>1264.5999999999997</v>
      </c>
      <c r="H188" s="38">
        <v>1250.9999999999998</v>
      </c>
      <c r="I188" s="38">
        <v>1241.9499999999996</v>
      </c>
      <c r="J188" s="38">
        <v>1287.2499999999998</v>
      </c>
      <c r="K188" s="38">
        <v>1296.3</v>
      </c>
      <c r="L188" s="38">
        <v>1309.8999999999999</v>
      </c>
      <c r="M188" s="28">
        <v>1282.7</v>
      </c>
      <c r="N188" s="28">
        <v>1260.05</v>
      </c>
      <c r="O188" s="39">
        <v>2762000</v>
      </c>
      <c r="P188" s="40">
        <v>7.661437431594309E-3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779.9</v>
      </c>
      <c r="F189" s="37">
        <v>780.30000000000007</v>
      </c>
      <c r="G189" s="38">
        <v>771.60000000000014</v>
      </c>
      <c r="H189" s="38">
        <v>763.30000000000007</v>
      </c>
      <c r="I189" s="38">
        <v>754.60000000000014</v>
      </c>
      <c r="J189" s="38">
        <v>788.60000000000014</v>
      </c>
      <c r="K189" s="38">
        <v>797.30000000000018</v>
      </c>
      <c r="L189" s="38">
        <v>805.60000000000014</v>
      </c>
      <c r="M189" s="28">
        <v>789</v>
      </c>
      <c r="N189" s="28">
        <v>772</v>
      </c>
      <c r="O189" s="39">
        <v>9063900</v>
      </c>
      <c r="P189" s="40">
        <v>9.9277978339350186E-3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423.1</v>
      </c>
      <c r="F190" s="37">
        <v>420.60000000000008</v>
      </c>
      <c r="G190" s="38">
        <v>416.65000000000015</v>
      </c>
      <c r="H190" s="38">
        <v>410.20000000000005</v>
      </c>
      <c r="I190" s="38">
        <v>406.25000000000011</v>
      </c>
      <c r="J190" s="38">
        <v>427.05000000000018</v>
      </c>
      <c r="K190" s="38">
        <v>431.00000000000011</v>
      </c>
      <c r="L190" s="38">
        <v>437.45000000000022</v>
      </c>
      <c r="M190" s="28">
        <v>424.55</v>
      </c>
      <c r="N190" s="28">
        <v>414.15</v>
      </c>
      <c r="O190" s="39">
        <v>67582050</v>
      </c>
      <c r="P190" s="40">
        <v>4.0861262253085763E-3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232.15</v>
      </c>
      <c r="F191" s="37">
        <v>230.75</v>
      </c>
      <c r="G191" s="38">
        <v>228.7</v>
      </c>
      <c r="H191" s="38">
        <v>225.25</v>
      </c>
      <c r="I191" s="38">
        <v>223.2</v>
      </c>
      <c r="J191" s="38">
        <v>234.2</v>
      </c>
      <c r="K191" s="38">
        <v>236.25</v>
      </c>
      <c r="L191" s="38">
        <v>239.7</v>
      </c>
      <c r="M191" s="28">
        <v>232.8</v>
      </c>
      <c r="N191" s="28">
        <v>227.3</v>
      </c>
      <c r="O191" s="39">
        <v>97105500</v>
      </c>
      <c r="P191" s="40">
        <v>-2.2457785478884246E-2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101.8</v>
      </c>
      <c r="F192" s="37">
        <v>100.96666666666665</v>
      </c>
      <c r="G192" s="38">
        <v>99.933333333333309</v>
      </c>
      <c r="H192" s="38">
        <v>98.066666666666649</v>
      </c>
      <c r="I192" s="38">
        <v>97.033333333333303</v>
      </c>
      <c r="J192" s="38">
        <v>102.83333333333331</v>
      </c>
      <c r="K192" s="38">
        <v>103.86666666666665</v>
      </c>
      <c r="L192" s="38">
        <v>105.73333333333332</v>
      </c>
      <c r="M192" s="28">
        <v>102</v>
      </c>
      <c r="N192" s="28">
        <v>99.1</v>
      </c>
      <c r="O192" s="39">
        <v>206306250</v>
      </c>
      <c r="P192" s="40">
        <v>-1.1450866331889447E-2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3276.8</v>
      </c>
      <c r="F193" s="37">
        <v>3257.6</v>
      </c>
      <c r="G193" s="38">
        <v>3235.2</v>
      </c>
      <c r="H193" s="38">
        <v>3193.6</v>
      </c>
      <c r="I193" s="38">
        <v>3171.2</v>
      </c>
      <c r="J193" s="38">
        <v>3299.2</v>
      </c>
      <c r="K193" s="38">
        <v>3321.6000000000004</v>
      </c>
      <c r="L193" s="38">
        <v>3363.2</v>
      </c>
      <c r="M193" s="28">
        <v>3280</v>
      </c>
      <c r="N193" s="28">
        <v>3216</v>
      </c>
      <c r="O193" s="39">
        <v>10656950</v>
      </c>
      <c r="P193" s="40">
        <v>7.0191253559447769E-4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1064.25</v>
      </c>
      <c r="F194" s="37">
        <v>1059.95</v>
      </c>
      <c r="G194" s="38">
        <v>1046.6000000000001</v>
      </c>
      <c r="H194" s="38">
        <v>1028.95</v>
      </c>
      <c r="I194" s="38">
        <v>1015.6000000000001</v>
      </c>
      <c r="J194" s="38">
        <v>1077.6000000000001</v>
      </c>
      <c r="K194" s="38">
        <v>1090.95</v>
      </c>
      <c r="L194" s="38">
        <v>1108.6000000000001</v>
      </c>
      <c r="M194" s="28">
        <v>1073.3</v>
      </c>
      <c r="N194" s="28">
        <v>1042.3</v>
      </c>
      <c r="O194" s="39">
        <v>13590600</v>
      </c>
      <c r="P194" s="40">
        <v>4.5752539242843955E-2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2773.6</v>
      </c>
      <c r="F195" s="37">
        <v>2775.0666666666671</v>
      </c>
      <c r="G195" s="38">
        <v>2756.5833333333339</v>
      </c>
      <c r="H195" s="38">
        <v>2739.5666666666671</v>
      </c>
      <c r="I195" s="38">
        <v>2721.0833333333339</v>
      </c>
      <c r="J195" s="38">
        <v>2792.0833333333339</v>
      </c>
      <c r="K195" s="38">
        <v>2810.5666666666666</v>
      </c>
      <c r="L195" s="38">
        <v>2827.5833333333339</v>
      </c>
      <c r="M195" s="28">
        <v>2793.55</v>
      </c>
      <c r="N195" s="28">
        <v>2758.05</v>
      </c>
      <c r="O195" s="39">
        <v>5165250</v>
      </c>
      <c r="P195" s="40">
        <v>2.8831789662384224E-2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1695.2</v>
      </c>
      <c r="F196" s="37">
        <v>1686.1166666666668</v>
      </c>
      <c r="G196" s="38">
        <v>1663.2833333333335</v>
      </c>
      <c r="H196" s="38">
        <v>1631.3666666666668</v>
      </c>
      <c r="I196" s="38">
        <v>1608.5333333333335</v>
      </c>
      <c r="J196" s="38">
        <v>1718.0333333333335</v>
      </c>
      <c r="K196" s="38">
        <v>1740.8666666666666</v>
      </c>
      <c r="L196" s="38">
        <v>1772.7833333333335</v>
      </c>
      <c r="M196" s="28">
        <v>1708.95</v>
      </c>
      <c r="N196" s="28">
        <v>1654.2</v>
      </c>
      <c r="O196" s="39">
        <v>1799500</v>
      </c>
      <c r="P196" s="40">
        <v>0.11011721159777915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520.20000000000005</v>
      </c>
      <c r="F197" s="37">
        <v>516.1</v>
      </c>
      <c r="G197" s="38">
        <v>510.6</v>
      </c>
      <c r="H197" s="38">
        <v>501</v>
      </c>
      <c r="I197" s="38">
        <v>495.5</v>
      </c>
      <c r="J197" s="38">
        <v>525.70000000000005</v>
      </c>
      <c r="K197" s="38">
        <v>531.20000000000005</v>
      </c>
      <c r="L197" s="38">
        <v>540.80000000000007</v>
      </c>
      <c r="M197" s="28">
        <v>521.6</v>
      </c>
      <c r="N197" s="28">
        <v>506.5</v>
      </c>
      <c r="O197" s="39">
        <v>3922500</v>
      </c>
      <c r="P197" s="40">
        <v>2.6840490797546013E-3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1562.2</v>
      </c>
      <c r="F198" s="37">
        <v>1553.55</v>
      </c>
      <c r="G198" s="38">
        <v>1537.55</v>
      </c>
      <c r="H198" s="38">
        <v>1512.9</v>
      </c>
      <c r="I198" s="38">
        <v>1496.9</v>
      </c>
      <c r="J198" s="38">
        <v>1578.1999999999998</v>
      </c>
      <c r="K198" s="38">
        <v>1594.1999999999998</v>
      </c>
      <c r="L198" s="38">
        <v>1618.8499999999997</v>
      </c>
      <c r="M198" s="28">
        <v>1569.55</v>
      </c>
      <c r="N198" s="28">
        <v>1528.9</v>
      </c>
      <c r="O198" s="39">
        <v>4260500</v>
      </c>
      <c r="P198" s="40">
        <v>-4.0022532037741164E-2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1143</v>
      </c>
      <c r="F199" s="37">
        <v>1143.7</v>
      </c>
      <c r="G199" s="38">
        <v>1130.4000000000001</v>
      </c>
      <c r="H199" s="38">
        <v>1117.8</v>
      </c>
      <c r="I199" s="38">
        <v>1104.5</v>
      </c>
      <c r="J199" s="38">
        <v>1156.3000000000002</v>
      </c>
      <c r="K199" s="38">
        <v>1169.5999999999999</v>
      </c>
      <c r="L199" s="38">
        <v>1182.2000000000003</v>
      </c>
      <c r="M199" s="28">
        <v>1157</v>
      </c>
      <c r="N199" s="28">
        <v>1131.0999999999999</v>
      </c>
      <c r="O199" s="39">
        <v>5505500</v>
      </c>
      <c r="P199" s="40">
        <v>1.0276172125883108E-2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1692.6</v>
      </c>
      <c r="F200" s="37">
        <v>1684.7833333333335</v>
      </c>
      <c r="G200" s="38">
        <v>1666.8166666666671</v>
      </c>
      <c r="H200" s="38">
        <v>1641.0333333333335</v>
      </c>
      <c r="I200" s="38">
        <v>1623.0666666666671</v>
      </c>
      <c r="J200" s="38">
        <v>1710.5666666666671</v>
      </c>
      <c r="K200" s="38">
        <v>1728.5333333333338</v>
      </c>
      <c r="L200" s="38">
        <v>1754.3166666666671</v>
      </c>
      <c r="M200" s="28">
        <v>1702.75</v>
      </c>
      <c r="N200" s="28">
        <v>1659</v>
      </c>
      <c r="O200" s="39">
        <v>1000800</v>
      </c>
      <c r="P200" s="40">
        <v>6.0313630880579009E-3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6847.15</v>
      </c>
      <c r="F201" s="37">
        <v>6819.5999999999995</v>
      </c>
      <c r="G201" s="38">
        <v>6765.1999999999989</v>
      </c>
      <c r="H201" s="38">
        <v>6683.2499999999991</v>
      </c>
      <c r="I201" s="38">
        <v>6628.8499999999985</v>
      </c>
      <c r="J201" s="38">
        <v>6901.5499999999993</v>
      </c>
      <c r="K201" s="38">
        <v>6955.9499999999989</v>
      </c>
      <c r="L201" s="38">
        <v>7037.9</v>
      </c>
      <c r="M201" s="28">
        <v>6874</v>
      </c>
      <c r="N201" s="28">
        <v>6737.65</v>
      </c>
      <c r="O201" s="39">
        <v>2064400</v>
      </c>
      <c r="P201" s="40">
        <v>-1.0164940544687379E-2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721.55</v>
      </c>
      <c r="F202" s="37">
        <v>726.38333333333333</v>
      </c>
      <c r="G202" s="38">
        <v>711.26666666666665</v>
      </c>
      <c r="H202" s="38">
        <v>700.98333333333335</v>
      </c>
      <c r="I202" s="38">
        <v>685.86666666666667</v>
      </c>
      <c r="J202" s="38">
        <v>736.66666666666663</v>
      </c>
      <c r="K202" s="38">
        <v>751.78333333333319</v>
      </c>
      <c r="L202" s="38">
        <v>762.06666666666661</v>
      </c>
      <c r="M202" s="28">
        <v>741.5</v>
      </c>
      <c r="N202" s="28">
        <v>716.1</v>
      </c>
      <c r="O202" s="39">
        <v>24852100</v>
      </c>
      <c r="P202" s="40">
        <v>5.3220208252988815E-2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288.75</v>
      </c>
      <c r="F203" s="37">
        <v>287.25</v>
      </c>
      <c r="G203" s="38">
        <v>284</v>
      </c>
      <c r="H203" s="38">
        <v>279.25</v>
      </c>
      <c r="I203" s="38">
        <v>276</v>
      </c>
      <c r="J203" s="38">
        <v>292</v>
      </c>
      <c r="K203" s="38">
        <v>295.25</v>
      </c>
      <c r="L203" s="38">
        <v>300</v>
      </c>
      <c r="M203" s="28">
        <v>290.5</v>
      </c>
      <c r="N203" s="28">
        <v>282.5</v>
      </c>
      <c r="O203" s="39">
        <v>35380800</v>
      </c>
      <c r="P203" s="40">
        <v>6.1289746847023853E-2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910.15</v>
      </c>
      <c r="F204" s="37">
        <v>901</v>
      </c>
      <c r="G204" s="38">
        <v>887.9</v>
      </c>
      <c r="H204" s="38">
        <v>865.65</v>
      </c>
      <c r="I204" s="38">
        <v>852.55</v>
      </c>
      <c r="J204" s="38">
        <v>923.25</v>
      </c>
      <c r="K204" s="38">
        <v>936.34999999999991</v>
      </c>
      <c r="L204" s="38">
        <v>958.6</v>
      </c>
      <c r="M204" s="28">
        <v>914.1</v>
      </c>
      <c r="N204" s="28">
        <v>878.75</v>
      </c>
      <c r="O204" s="39">
        <v>4377400</v>
      </c>
      <c r="P204" s="40">
        <v>-6.6373757624877364E-2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1571.25</v>
      </c>
      <c r="F205" s="37">
        <v>1566.95</v>
      </c>
      <c r="G205" s="38">
        <v>1541.95</v>
      </c>
      <c r="H205" s="38">
        <v>1512.65</v>
      </c>
      <c r="I205" s="38">
        <v>1487.65</v>
      </c>
      <c r="J205" s="38">
        <v>1596.25</v>
      </c>
      <c r="K205" s="38">
        <v>1621.25</v>
      </c>
      <c r="L205" s="38">
        <v>1650.55</v>
      </c>
      <c r="M205" s="28">
        <v>1591.95</v>
      </c>
      <c r="N205" s="28">
        <v>1537.65</v>
      </c>
      <c r="O205" s="39">
        <v>722050</v>
      </c>
      <c r="P205" s="40">
        <v>0.13663911845730028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394.2</v>
      </c>
      <c r="F206" s="37">
        <v>392.23333333333335</v>
      </c>
      <c r="G206" s="38">
        <v>389.66666666666669</v>
      </c>
      <c r="H206" s="38">
        <v>385.13333333333333</v>
      </c>
      <c r="I206" s="38">
        <v>382.56666666666666</v>
      </c>
      <c r="J206" s="38">
        <v>396.76666666666671</v>
      </c>
      <c r="K206" s="38">
        <v>399.33333333333331</v>
      </c>
      <c r="L206" s="38">
        <v>403.86666666666673</v>
      </c>
      <c r="M206" s="28">
        <v>394.8</v>
      </c>
      <c r="N206" s="28">
        <v>387.7</v>
      </c>
      <c r="O206" s="39">
        <v>40880000</v>
      </c>
      <c r="P206" s="40">
        <v>-1.1641260592580057E-2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264.14999999999998</v>
      </c>
      <c r="F207" s="37">
        <v>264.08333333333331</v>
      </c>
      <c r="G207" s="38">
        <v>262.36666666666662</v>
      </c>
      <c r="H207" s="38">
        <v>260.58333333333331</v>
      </c>
      <c r="I207" s="38">
        <v>258.86666666666662</v>
      </c>
      <c r="J207" s="38">
        <v>265.86666666666662</v>
      </c>
      <c r="K207" s="38">
        <v>267.58333333333331</v>
      </c>
      <c r="L207" s="38">
        <v>269.36666666666662</v>
      </c>
      <c r="M207" s="28">
        <v>265.8</v>
      </c>
      <c r="N207" s="28">
        <v>262.3</v>
      </c>
      <c r="O207" s="39">
        <v>89721000</v>
      </c>
      <c r="P207" s="40">
        <v>1.1328283511429732E-2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435.9</v>
      </c>
      <c r="F208" s="37">
        <v>436.31666666666666</v>
      </c>
      <c r="G208" s="38">
        <v>432.08333333333331</v>
      </c>
      <c r="H208" s="38">
        <v>428.26666666666665</v>
      </c>
      <c r="I208" s="38">
        <v>424.0333333333333</v>
      </c>
      <c r="J208" s="38">
        <v>440.13333333333333</v>
      </c>
      <c r="K208" s="38">
        <v>444.36666666666667</v>
      </c>
      <c r="L208" s="38">
        <v>448.18333333333334</v>
      </c>
      <c r="M208" s="28">
        <v>440.55</v>
      </c>
      <c r="N208" s="28">
        <v>432.5</v>
      </c>
      <c r="O208" s="39">
        <v>12281400</v>
      </c>
      <c r="P208" s="40">
        <v>2.8644655510327154E-2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C15" sqref="C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0" t="s">
        <v>16</v>
      </c>
      <c r="B8" s="372"/>
      <c r="C8" s="376" t="s">
        <v>20</v>
      </c>
      <c r="D8" s="376" t="s">
        <v>21</v>
      </c>
      <c r="E8" s="367" t="s">
        <v>22</v>
      </c>
      <c r="F8" s="368"/>
      <c r="G8" s="369"/>
      <c r="H8" s="367" t="s">
        <v>23</v>
      </c>
      <c r="I8" s="368"/>
      <c r="J8" s="369"/>
      <c r="K8" s="23"/>
      <c r="L8" s="50"/>
      <c r="M8" s="50"/>
      <c r="N8" s="1"/>
      <c r="O8" s="1"/>
    </row>
    <row r="9" spans="1:15" ht="36" customHeight="1">
      <c r="A9" s="374"/>
      <c r="B9" s="375"/>
      <c r="C9" s="375"/>
      <c r="D9" s="37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8" t="s">
        <v>230</v>
      </c>
      <c r="C10" s="318">
        <v>18145.400000000001</v>
      </c>
      <c r="D10" s="318">
        <v>18127.116666666665</v>
      </c>
      <c r="E10" s="318">
        <v>18078.433333333331</v>
      </c>
      <c r="F10" s="318">
        <v>18011.466666666667</v>
      </c>
      <c r="G10" s="318">
        <v>17962.783333333333</v>
      </c>
      <c r="H10" s="318">
        <v>18194.083333333328</v>
      </c>
      <c r="I10" s="318">
        <v>18242.766666666663</v>
      </c>
      <c r="J10" s="318">
        <v>18309.733333333326</v>
      </c>
      <c r="K10" s="318">
        <v>18175.8</v>
      </c>
      <c r="L10" s="318">
        <v>18060.150000000001</v>
      </c>
      <c r="M10" s="319"/>
      <c r="N10" s="1"/>
      <c r="O10" s="1"/>
    </row>
    <row r="11" spans="1:15" ht="12.75" customHeight="1">
      <c r="A11" s="227">
        <v>2</v>
      </c>
      <c r="B11" s="326" t="s">
        <v>231</v>
      </c>
      <c r="C11" s="318">
        <v>41289.550000000003</v>
      </c>
      <c r="D11" s="318">
        <v>41385.116666666669</v>
      </c>
      <c r="E11" s="318">
        <v>41092.983333333337</v>
      </c>
      <c r="F11" s="318">
        <v>40896.416666666672</v>
      </c>
      <c r="G11" s="318">
        <v>40604.28333333334</v>
      </c>
      <c r="H11" s="318">
        <v>41581.683333333334</v>
      </c>
      <c r="I11" s="318">
        <v>41873.816666666666</v>
      </c>
      <c r="J11" s="318">
        <v>42070.383333333331</v>
      </c>
      <c r="K11" s="318">
        <v>41677.25</v>
      </c>
      <c r="L11" s="318">
        <v>41188.550000000003</v>
      </c>
      <c r="M11" s="319"/>
      <c r="N11" s="1"/>
      <c r="O11" s="1"/>
    </row>
    <row r="12" spans="1:15" ht="12.75" customHeight="1">
      <c r="A12" s="227">
        <v>3</v>
      </c>
      <c r="B12" s="259" t="s">
        <v>232</v>
      </c>
      <c r="C12" s="260">
        <v>2856.55</v>
      </c>
      <c r="D12" s="260">
        <v>2842.4500000000003</v>
      </c>
      <c r="E12" s="260">
        <v>2822.8500000000004</v>
      </c>
      <c r="F12" s="260">
        <v>2789.15</v>
      </c>
      <c r="G12" s="260">
        <v>2769.55</v>
      </c>
      <c r="H12" s="260">
        <v>2876.1500000000005</v>
      </c>
      <c r="I12" s="260">
        <v>2895.75</v>
      </c>
      <c r="J12" s="260">
        <v>2929.4500000000007</v>
      </c>
      <c r="K12" s="260">
        <v>2862.05</v>
      </c>
      <c r="L12" s="260">
        <v>2808.75</v>
      </c>
      <c r="M12" s="319"/>
      <c r="N12" s="1"/>
      <c r="O12" s="1"/>
    </row>
    <row r="13" spans="1:15" ht="12.75" customHeight="1">
      <c r="A13" s="227">
        <v>4</v>
      </c>
      <c r="B13" s="259" t="s">
        <v>233</v>
      </c>
      <c r="C13" s="260">
        <v>5272.9</v>
      </c>
      <c r="D13" s="260">
        <v>5262.3</v>
      </c>
      <c r="E13" s="260">
        <v>5248.05</v>
      </c>
      <c r="F13" s="260">
        <v>5223.2</v>
      </c>
      <c r="G13" s="260">
        <v>5208.95</v>
      </c>
      <c r="H13" s="260">
        <v>5287.1500000000005</v>
      </c>
      <c r="I13" s="260">
        <v>5301.4000000000005</v>
      </c>
      <c r="J13" s="260">
        <v>5326.2500000000009</v>
      </c>
      <c r="K13" s="260">
        <v>5276.55</v>
      </c>
      <c r="L13" s="260">
        <v>5237.45</v>
      </c>
      <c r="M13" s="319"/>
      <c r="N13" s="1"/>
      <c r="O13" s="1"/>
    </row>
    <row r="14" spans="1:15" ht="12.75" customHeight="1">
      <c r="A14" s="227">
        <v>5</v>
      </c>
      <c r="B14" s="259" t="s">
        <v>234</v>
      </c>
      <c r="C14" s="260">
        <v>29270.65</v>
      </c>
      <c r="D14" s="260">
        <v>29147.150000000005</v>
      </c>
      <c r="E14" s="260">
        <v>28998.150000000009</v>
      </c>
      <c r="F14" s="260">
        <v>28725.650000000005</v>
      </c>
      <c r="G14" s="260">
        <v>28576.650000000009</v>
      </c>
      <c r="H14" s="260">
        <v>29419.650000000009</v>
      </c>
      <c r="I14" s="260">
        <v>29568.65</v>
      </c>
      <c r="J14" s="260">
        <v>29841.150000000009</v>
      </c>
      <c r="K14" s="260">
        <v>29296.15</v>
      </c>
      <c r="L14" s="260">
        <v>28874.65</v>
      </c>
      <c r="M14" s="319"/>
      <c r="N14" s="1"/>
      <c r="O14" s="1"/>
    </row>
    <row r="15" spans="1:15" ht="12.75" customHeight="1">
      <c r="A15" s="227">
        <v>6</v>
      </c>
      <c r="B15" s="259" t="s">
        <v>235</v>
      </c>
      <c r="C15" s="260">
        <v>4341.55</v>
      </c>
      <c r="D15" s="260">
        <v>4326.1166666666677</v>
      </c>
      <c r="E15" s="260">
        <v>4303.883333333335</v>
      </c>
      <c r="F15" s="260">
        <v>4266.2166666666672</v>
      </c>
      <c r="G15" s="260">
        <v>4243.9833333333345</v>
      </c>
      <c r="H15" s="260">
        <v>4363.7833333333356</v>
      </c>
      <c r="I15" s="260">
        <v>4386.0166666666673</v>
      </c>
      <c r="J15" s="260">
        <v>4423.6833333333361</v>
      </c>
      <c r="K15" s="260">
        <v>4348.3500000000004</v>
      </c>
      <c r="L15" s="260">
        <v>4288.45</v>
      </c>
      <c r="M15" s="319"/>
      <c r="N15" s="1"/>
      <c r="O15" s="1"/>
    </row>
    <row r="16" spans="1:15" ht="12.75" customHeight="1">
      <c r="A16" s="227">
        <v>7</v>
      </c>
      <c r="B16" s="259" t="s">
        <v>236</v>
      </c>
      <c r="C16" s="260">
        <v>8762.4500000000007</v>
      </c>
      <c r="D16" s="260">
        <v>8747.8166666666675</v>
      </c>
      <c r="E16" s="260">
        <v>8724.2833333333347</v>
      </c>
      <c r="F16" s="260">
        <v>8686.1166666666668</v>
      </c>
      <c r="G16" s="260">
        <v>8662.5833333333339</v>
      </c>
      <c r="H16" s="260">
        <v>8785.9833333333354</v>
      </c>
      <c r="I16" s="260">
        <v>8809.5166666666682</v>
      </c>
      <c r="J16" s="260">
        <v>8847.6833333333361</v>
      </c>
      <c r="K16" s="260">
        <v>8771.35</v>
      </c>
      <c r="L16" s="260">
        <v>8709.65</v>
      </c>
      <c r="M16" s="319"/>
      <c r="N16" s="1"/>
      <c r="O16" s="1"/>
    </row>
    <row r="17" spans="1:15" ht="12.75" customHeight="1">
      <c r="A17" s="227">
        <v>8</v>
      </c>
      <c r="B17" s="269" t="s">
        <v>288</v>
      </c>
      <c r="C17" s="259">
        <v>3152.15</v>
      </c>
      <c r="D17" s="260">
        <v>3135.4500000000003</v>
      </c>
      <c r="E17" s="260">
        <v>3076.7000000000007</v>
      </c>
      <c r="F17" s="260">
        <v>3001.2500000000005</v>
      </c>
      <c r="G17" s="260">
        <v>2942.5000000000009</v>
      </c>
      <c r="H17" s="260">
        <v>3210.9000000000005</v>
      </c>
      <c r="I17" s="260">
        <v>3269.6499999999996</v>
      </c>
      <c r="J17" s="260">
        <v>3345.1000000000004</v>
      </c>
      <c r="K17" s="259">
        <v>3194.2</v>
      </c>
      <c r="L17" s="259">
        <v>3060</v>
      </c>
      <c r="M17" s="259">
        <v>5.0415599999999996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2428.0500000000002</v>
      </c>
      <c r="D18" s="260">
        <v>2417.0000000000005</v>
      </c>
      <c r="E18" s="260">
        <v>2397.6000000000008</v>
      </c>
      <c r="F18" s="260">
        <v>2367.1500000000005</v>
      </c>
      <c r="G18" s="260">
        <v>2347.7500000000009</v>
      </c>
      <c r="H18" s="260">
        <v>2447.4500000000007</v>
      </c>
      <c r="I18" s="260">
        <v>2466.8500000000004</v>
      </c>
      <c r="J18" s="260">
        <v>2497.3000000000006</v>
      </c>
      <c r="K18" s="259">
        <v>2436.4</v>
      </c>
      <c r="L18" s="259">
        <v>2386.5500000000002</v>
      </c>
      <c r="M18" s="259">
        <v>7.2693500000000002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613.6</v>
      </c>
      <c r="D19" s="260">
        <v>607.4</v>
      </c>
      <c r="E19" s="260">
        <v>598.19999999999993</v>
      </c>
      <c r="F19" s="260">
        <v>582.79999999999995</v>
      </c>
      <c r="G19" s="260">
        <v>573.59999999999991</v>
      </c>
      <c r="H19" s="260">
        <v>622.79999999999995</v>
      </c>
      <c r="I19" s="260">
        <v>632</v>
      </c>
      <c r="J19" s="260">
        <v>647.4</v>
      </c>
      <c r="K19" s="259">
        <v>616.6</v>
      </c>
      <c r="L19" s="259">
        <v>592</v>
      </c>
      <c r="M19" s="259">
        <v>32.508690000000001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19685.95</v>
      </c>
      <c r="D20" s="260">
        <v>19529.016666666666</v>
      </c>
      <c r="E20" s="260">
        <v>19258.033333333333</v>
      </c>
      <c r="F20" s="260">
        <v>18830.116666666665</v>
      </c>
      <c r="G20" s="260">
        <v>18559.133333333331</v>
      </c>
      <c r="H20" s="260">
        <v>19956.933333333334</v>
      </c>
      <c r="I20" s="260">
        <v>20227.916666666664</v>
      </c>
      <c r="J20" s="260">
        <v>20655.833333333336</v>
      </c>
      <c r="K20" s="259">
        <v>19800</v>
      </c>
      <c r="L20" s="259">
        <v>19101.099999999999</v>
      </c>
      <c r="M20" s="259">
        <v>0.27506000000000003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3575.7</v>
      </c>
      <c r="D21" s="260">
        <v>3511.7166666666667</v>
      </c>
      <c r="E21" s="260">
        <v>3415.9833333333336</v>
      </c>
      <c r="F21" s="260">
        <v>3256.2666666666669</v>
      </c>
      <c r="G21" s="260">
        <v>3160.5333333333338</v>
      </c>
      <c r="H21" s="260">
        <v>3671.4333333333334</v>
      </c>
      <c r="I21" s="260">
        <v>3767.1666666666661</v>
      </c>
      <c r="J21" s="260">
        <v>3926.8833333333332</v>
      </c>
      <c r="K21" s="259">
        <v>3607.45</v>
      </c>
      <c r="L21" s="259">
        <v>3352</v>
      </c>
      <c r="M21" s="259">
        <v>43.933349999999997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2121.25</v>
      </c>
      <c r="D22" s="260">
        <v>2112.5499999999997</v>
      </c>
      <c r="E22" s="260">
        <v>2095.0999999999995</v>
      </c>
      <c r="F22" s="260">
        <v>2068.9499999999998</v>
      </c>
      <c r="G22" s="260">
        <v>2051.4999999999995</v>
      </c>
      <c r="H22" s="260">
        <v>2138.6999999999994</v>
      </c>
      <c r="I22" s="260">
        <v>2156.1499999999992</v>
      </c>
      <c r="J22" s="260">
        <v>2182.2999999999993</v>
      </c>
      <c r="K22" s="259">
        <v>2130</v>
      </c>
      <c r="L22" s="259">
        <v>2086.4</v>
      </c>
      <c r="M22" s="259">
        <v>11.126670000000001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841.8</v>
      </c>
      <c r="D23" s="260">
        <v>836.75</v>
      </c>
      <c r="E23" s="260">
        <v>828.6</v>
      </c>
      <c r="F23" s="260">
        <v>815.4</v>
      </c>
      <c r="G23" s="260">
        <v>807.25</v>
      </c>
      <c r="H23" s="260">
        <v>849.95</v>
      </c>
      <c r="I23" s="260">
        <v>858.10000000000014</v>
      </c>
      <c r="J23" s="260">
        <v>871.30000000000007</v>
      </c>
      <c r="K23" s="259">
        <v>844.9</v>
      </c>
      <c r="L23" s="259">
        <v>823.55</v>
      </c>
      <c r="M23" s="259">
        <v>77.691079999999999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3681.2</v>
      </c>
      <c r="D24" s="260">
        <v>3646.25</v>
      </c>
      <c r="E24" s="260">
        <v>3572</v>
      </c>
      <c r="F24" s="260">
        <v>3462.8</v>
      </c>
      <c r="G24" s="260">
        <v>3388.55</v>
      </c>
      <c r="H24" s="260">
        <v>3755.45</v>
      </c>
      <c r="I24" s="260">
        <v>3829.7</v>
      </c>
      <c r="J24" s="260">
        <v>3938.8999999999996</v>
      </c>
      <c r="K24" s="259">
        <v>3720.5</v>
      </c>
      <c r="L24" s="259">
        <v>3537.05</v>
      </c>
      <c r="M24" s="259">
        <v>3.6994400000000001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3342.45</v>
      </c>
      <c r="D25" s="260">
        <v>3333.1666666666665</v>
      </c>
      <c r="E25" s="260">
        <v>3301.3833333333332</v>
      </c>
      <c r="F25" s="260">
        <v>3260.3166666666666</v>
      </c>
      <c r="G25" s="260">
        <v>3228.5333333333333</v>
      </c>
      <c r="H25" s="260">
        <v>3374.2333333333331</v>
      </c>
      <c r="I25" s="260">
        <v>3406.0166666666669</v>
      </c>
      <c r="J25" s="260">
        <v>3447.083333333333</v>
      </c>
      <c r="K25" s="259">
        <v>3364.95</v>
      </c>
      <c r="L25" s="259">
        <v>3292.1</v>
      </c>
      <c r="M25" s="259">
        <v>7.2176</v>
      </c>
      <c r="N25" s="1"/>
      <c r="O25" s="1"/>
    </row>
    <row r="26" spans="1:15" ht="12.75" customHeight="1">
      <c r="A26" s="227">
        <v>17</v>
      </c>
      <c r="B26" s="269" t="s">
        <v>871</v>
      </c>
      <c r="C26" s="259">
        <v>716.45</v>
      </c>
      <c r="D26" s="260">
        <v>704.30000000000007</v>
      </c>
      <c r="E26" s="260">
        <v>684.30000000000018</v>
      </c>
      <c r="F26" s="260">
        <v>652.15000000000009</v>
      </c>
      <c r="G26" s="260">
        <v>632.1500000000002</v>
      </c>
      <c r="H26" s="260">
        <v>736.45000000000016</v>
      </c>
      <c r="I26" s="260">
        <v>756.44999999999993</v>
      </c>
      <c r="J26" s="260">
        <v>788.60000000000014</v>
      </c>
      <c r="K26" s="259">
        <v>724.3</v>
      </c>
      <c r="L26" s="259">
        <v>672.15</v>
      </c>
      <c r="M26" s="259">
        <v>73.863560000000007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118.25</v>
      </c>
      <c r="D27" s="260">
        <v>118.43333333333334</v>
      </c>
      <c r="E27" s="260">
        <v>116.96666666666667</v>
      </c>
      <c r="F27" s="260">
        <v>115.68333333333334</v>
      </c>
      <c r="G27" s="260">
        <v>114.21666666666667</v>
      </c>
      <c r="H27" s="260">
        <v>119.71666666666667</v>
      </c>
      <c r="I27" s="260">
        <v>121.18333333333334</v>
      </c>
      <c r="J27" s="260">
        <v>122.46666666666667</v>
      </c>
      <c r="K27" s="259">
        <v>119.9</v>
      </c>
      <c r="L27" s="259">
        <v>117.15</v>
      </c>
      <c r="M27" s="259">
        <v>42.488149999999997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358.15</v>
      </c>
      <c r="D28" s="260">
        <v>356.88333333333338</v>
      </c>
      <c r="E28" s="260">
        <v>354.26666666666677</v>
      </c>
      <c r="F28" s="260">
        <v>350.38333333333338</v>
      </c>
      <c r="G28" s="260">
        <v>347.76666666666677</v>
      </c>
      <c r="H28" s="260">
        <v>360.76666666666677</v>
      </c>
      <c r="I28" s="260">
        <v>363.38333333333344</v>
      </c>
      <c r="J28" s="260">
        <v>367.26666666666677</v>
      </c>
      <c r="K28" s="259">
        <v>359.5</v>
      </c>
      <c r="L28" s="259">
        <v>353</v>
      </c>
      <c r="M28" s="259">
        <v>26.54345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3226.65</v>
      </c>
      <c r="D29" s="260">
        <v>3202.8333333333335</v>
      </c>
      <c r="E29" s="260">
        <v>3165.666666666667</v>
      </c>
      <c r="F29" s="260">
        <v>3104.6833333333334</v>
      </c>
      <c r="G29" s="260">
        <v>3067.5166666666669</v>
      </c>
      <c r="H29" s="260">
        <v>3263.8166666666671</v>
      </c>
      <c r="I29" s="260">
        <v>3300.983333333334</v>
      </c>
      <c r="J29" s="260">
        <v>3361.9666666666672</v>
      </c>
      <c r="K29" s="259">
        <v>3240</v>
      </c>
      <c r="L29" s="259">
        <v>3141.85</v>
      </c>
      <c r="M29" s="259">
        <v>0.95576000000000005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544.04999999999995</v>
      </c>
      <c r="D30" s="260">
        <v>541.13333333333333</v>
      </c>
      <c r="E30" s="260">
        <v>536.66666666666663</v>
      </c>
      <c r="F30" s="260">
        <v>529.2833333333333</v>
      </c>
      <c r="G30" s="260">
        <v>524.81666666666661</v>
      </c>
      <c r="H30" s="260">
        <v>548.51666666666665</v>
      </c>
      <c r="I30" s="260">
        <v>552.98333333333335</v>
      </c>
      <c r="J30" s="260">
        <v>560.36666666666667</v>
      </c>
      <c r="K30" s="259">
        <v>545.6</v>
      </c>
      <c r="L30" s="259">
        <v>533.75</v>
      </c>
      <c r="M30" s="259">
        <v>86.692459999999997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4511.3500000000004</v>
      </c>
      <c r="D31" s="260">
        <v>4542.7833333333338</v>
      </c>
      <c r="E31" s="260">
        <v>4438.5666666666675</v>
      </c>
      <c r="F31" s="260">
        <v>4365.7833333333338</v>
      </c>
      <c r="G31" s="260">
        <v>4261.5666666666675</v>
      </c>
      <c r="H31" s="260">
        <v>4615.5666666666675</v>
      </c>
      <c r="I31" s="260">
        <v>4719.7833333333328</v>
      </c>
      <c r="J31" s="260">
        <v>4792.5666666666675</v>
      </c>
      <c r="K31" s="259">
        <v>4647</v>
      </c>
      <c r="L31" s="259">
        <v>4470</v>
      </c>
      <c r="M31" s="259">
        <v>8.6665600000000005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149.75</v>
      </c>
      <c r="D32" s="260">
        <v>150.43333333333331</v>
      </c>
      <c r="E32" s="260">
        <v>146.46666666666661</v>
      </c>
      <c r="F32" s="260">
        <v>143.18333333333331</v>
      </c>
      <c r="G32" s="260">
        <v>139.21666666666661</v>
      </c>
      <c r="H32" s="260">
        <v>153.71666666666661</v>
      </c>
      <c r="I32" s="260">
        <v>157.68333333333331</v>
      </c>
      <c r="J32" s="260">
        <v>160.96666666666661</v>
      </c>
      <c r="K32" s="259">
        <v>154.4</v>
      </c>
      <c r="L32" s="259">
        <v>147.15</v>
      </c>
      <c r="M32" s="259">
        <v>154.20855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3159.4</v>
      </c>
      <c r="D33" s="260">
        <v>3144.7666666666664</v>
      </c>
      <c r="E33" s="260">
        <v>3125.1333333333328</v>
      </c>
      <c r="F33" s="260">
        <v>3090.8666666666663</v>
      </c>
      <c r="G33" s="260">
        <v>3071.2333333333327</v>
      </c>
      <c r="H33" s="260">
        <v>3179.0333333333328</v>
      </c>
      <c r="I33" s="260">
        <v>3198.6666666666661</v>
      </c>
      <c r="J33" s="260">
        <v>3232.9333333333329</v>
      </c>
      <c r="K33" s="259">
        <v>3164.4</v>
      </c>
      <c r="L33" s="259">
        <v>3110.5</v>
      </c>
      <c r="M33" s="259">
        <v>9.3933499999999999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2067.0500000000002</v>
      </c>
      <c r="D34" s="260">
        <v>2054.916666666667</v>
      </c>
      <c r="E34" s="260">
        <v>2032.9333333333338</v>
      </c>
      <c r="F34" s="260">
        <v>1998.8166666666668</v>
      </c>
      <c r="G34" s="260">
        <v>1976.8333333333337</v>
      </c>
      <c r="H34" s="260">
        <v>2089.0333333333338</v>
      </c>
      <c r="I34" s="260">
        <v>2111.0166666666673</v>
      </c>
      <c r="J34" s="260">
        <v>2145.1333333333341</v>
      </c>
      <c r="K34" s="259">
        <v>2076.9</v>
      </c>
      <c r="L34" s="259">
        <v>2020.8</v>
      </c>
      <c r="M34" s="259">
        <v>4.9382200000000003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549.75</v>
      </c>
      <c r="D35" s="260">
        <v>545.56666666666672</v>
      </c>
      <c r="E35" s="260">
        <v>539.38333333333344</v>
      </c>
      <c r="F35" s="260">
        <v>529.01666666666677</v>
      </c>
      <c r="G35" s="260">
        <v>522.83333333333348</v>
      </c>
      <c r="H35" s="260">
        <v>555.93333333333339</v>
      </c>
      <c r="I35" s="260">
        <v>562.11666666666656</v>
      </c>
      <c r="J35" s="260">
        <v>572.48333333333335</v>
      </c>
      <c r="K35" s="259">
        <v>551.75</v>
      </c>
      <c r="L35" s="259">
        <v>535.20000000000005</v>
      </c>
      <c r="M35" s="259">
        <v>15.604150000000001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4247.5</v>
      </c>
      <c r="D36" s="260">
        <v>4275.7166666666672</v>
      </c>
      <c r="E36" s="260">
        <v>4204.3333333333339</v>
      </c>
      <c r="F36" s="260">
        <v>4161.166666666667</v>
      </c>
      <c r="G36" s="260">
        <v>4089.7833333333338</v>
      </c>
      <c r="H36" s="260">
        <v>4318.8833333333341</v>
      </c>
      <c r="I36" s="260">
        <v>4390.2666666666673</v>
      </c>
      <c r="J36" s="260">
        <v>4433.4333333333343</v>
      </c>
      <c r="K36" s="259">
        <v>4347.1000000000004</v>
      </c>
      <c r="L36" s="259">
        <v>4232.55</v>
      </c>
      <c r="M36" s="259">
        <v>2.4922900000000001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871.75</v>
      </c>
      <c r="D37" s="260">
        <v>881.58333333333337</v>
      </c>
      <c r="E37" s="260">
        <v>859.16666666666674</v>
      </c>
      <c r="F37" s="260">
        <v>846.58333333333337</v>
      </c>
      <c r="G37" s="260">
        <v>824.16666666666674</v>
      </c>
      <c r="H37" s="260">
        <v>894.16666666666674</v>
      </c>
      <c r="I37" s="260">
        <v>916.58333333333348</v>
      </c>
      <c r="J37" s="260">
        <v>929.16666666666674</v>
      </c>
      <c r="K37" s="259">
        <v>904</v>
      </c>
      <c r="L37" s="259">
        <v>869</v>
      </c>
      <c r="M37" s="259">
        <v>291.91921000000002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3732.7</v>
      </c>
      <c r="D38" s="260">
        <v>3713.2999999999997</v>
      </c>
      <c r="E38" s="260">
        <v>3682.3999999999996</v>
      </c>
      <c r="F38" s="260">
        <v>3632.1</v>
      </c>
      <c r="G38" s="260">
        <v>3601.2</v>
      </c>
      <c r="H38" s="260">
        <v>3763.5999999999995</v>
      </c>
      <c r="I38" s="260">
        <v>3794.5</v>
      </c>
      <c r="J38" s="260">
        <v>3844.7999999999993</v>
      </c>
      <c r="K38" s="259">
        <v>3744.2</v>
      </c>
      <c r="L38" s="259">
        <v>3663</v>
      </c>
      <c r="M38" s="259">
        <v>5.1410600000000004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7209.5</v>
      </c>
      <c r="D39" s="260">
        <v>7201.833333333333</v>
      </c>
      <c r="E39" s="260">
        <v>7167.6666666666661</v>
      </c>
      <c r="F39" s="260">
        <v>7125.833333333333</v>
      </c>
      <c r="G39" s="260">
        <v>7091.6666666666661</v>
      </c>
      <c r="H39" s="260">
        <v>7243.6666666666661</v>
      </c>
      <c r="I39" s="260">
        <v>7277.8333333333321</v>
      </c>
      <c r="J39" s="260">
        <v>7319.6666666666661</v>
      </c>
      <c r="K39" s="259">
        <v>7236</v>
      </c>
      <c r="L39" s="259">
        <v>7160</v>
      </c>
      <c r="M39" s="259">
        <v>7.6274199999999999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1709.05</v>
      </c>
      <c r="D40" s="260">
        <v>1704.9166666666667</v>
      </c>
      <c r="E40" s="260">
        <v>1695.1333333333334</v>
      </c>
      <c r="F40" s="260">
        <v>1681.2166666666667</v>
      </c>
      <c r="G40" s="260">
        <v>1671.4333333333334</v>
      </c>
      <c r="H40" s="260">
        <v>1718.8333333333335</v>
      </c>
      <c r="I40" s="260">
        <v>1728.6166666666668</v>
      </c>
      <c r="J40" s="260">
        <v>1742.5333333333335</v>
      </c>
      <c r="K40" s="259">
        <v>1714.7</v>
      </c>
      <c r="L40" s="259">
        <v>1691</v>
      </c>
      <c r="M40" s="259">
        <v>20.02317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6713.5</v>
      </c>
      <c r="D41" s="260">
        <v>6708.8499999999995</v>
      </c>
      <c r="E41" s="260">
        <v>6652.6999999999989</v>
      </c>
      <c r="F41" s="260">
        <v>6591.9</v>
      </c>
      <c r="G41" s="260">
        <v>6535.7499999999991</v>
      </c>
      <c r="H41" s="260">
        <v>6769.6499999999987</v>
      </c>
      <c r="I41" s="260">
        <v>6825.7999999999984</v>
      </c>
      <c r="J41" s="260">
        <v>6886.5999999999985</v>
      </c>
      <c r="K41" s="259">
        <v>6765</v>
      </c>
      <c r="L41" s="259">
        <v>6648.05</v>
      </c>
      <c r="M41" s="259">
        <v>0.69437000000000004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1946.4</v>
      </c>
      <c r="D42" s="260">
        <v>1951.4000000000003</v>
      </c>
      <c r="E42" s="260">
        <v>1928.8500000000006</v>
      </c>
      <c r="F42" s="260">
        <v>1911.3000000000002</v>
      </c>
      <c r="G42" s="260">
        <v>1888.7500000000005</v>
      </c>
      <c r="H42" s="260">
        <v>1968.9500000000007</v>
      </c>
      <c r="I42" s="260">
        <v>1991.5000000000005</v>
      </c>
      <c r="J42" s="260">
        <v>2009.0500000000009</v>
      </c>
      <c r="K42" s="259">
        <v>1973.95</v>
      </c>
      <c r="L42" s="259">
        <v>1933.85</v>
      </c>
      <c r="M42" s="259">
        <v>3.03701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235.95</v>
      </c>
      <c r="D43" s="260">
        <v>237.45000000000002</v>
      </c>
      <c r="E43" s="260">
        <v>233.90000000000003</v>
      </c>
      <c r="F43" s="260">
        <v>231.85000000000002</v>
      </c>
      <c r="G43" s="260">
        <v>228.30000000000004</v>
      </c>
      <c r="H43" s="260">
        <v>239.50000000000003</v>
      </c>
      <c r="I43" s="260">
        <v>243.05000000000004</v>
      </c>
      <c r="J43" s="260">
        <v>245.10000000000002</v>
      </c>
      <c r="K43" s="259">
        <v>241</v>
      </c>
      <c r="L43" s="259">
        <v>235.4</v>
      </c>
      <c r="M43" s="259">
        <v>183.60941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147.69999999999999</v>
      </c>
      <c r="D44" s="260">
        <v>148.70000000000002</v>
      </c>
      <c r="E44" s="260">
        <v>145.60000000000002</v>
      </c>
      <c r="F44" s="260">
        <v>143.5</v>
      </c>
      <c r="G44" s="260">
        <v>140.4</v>
      </c>
      <c r="H44" s="260">
        <v>150.80000000000004</v>
      </c>
      <c r="I44" s="260">
        <v>153.9</v>
      </c>
      <c r="J44" s="260">
        <v>156.00000000000006</v>
      </c>
      <c r="K44" s="259">
        <v>151.80000000000001</v>
      </c>
      <c r="L44" s="259">
        <v>146.6</v>
      </c>
      <c r="M44" s="259">
        <v>248.27995000000001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61.8</v>
      </c>
      <c r="D45" s="260">
        <v>61.416666666666664</v>
      </c>
      <c r="E45" s="260">
        <v>60.483333333333327</v>
      </c>
      <c r="F45" s="260">
        <v>59.166666666666664</v>
      </c>
      <c r="G45" s="260">
        <v>58.233333333333327</v>
      </c>
      <c r="H45" s="260">
        <v>62.733333333333327</v>
      </c>
      <c r="I45" s="260">
        <v>63.666666666666664</v>
      </c>
      <c r="J45" s="260">
        <v>64.98333333333332</v>
      </c>
      <c r="K45" s="259">
        <v>62.35</v>
      </c>
      <c r="L45" s="259">
        <v>60.1</v>
      </c>
      <c r="M45" s="259">
        <v>226.73304999999999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1837.75</v>
      </c>
      <c r="D46" s="260">
        <v>1833.5666666666666</v>
      </c>
      <c r="E46" s="260">
        <v>1823.1833333333332</v>
      </c>
      <c r="F46" s="260">
        <v>1808.6166666666666</v>
      </c>
      <c r="G46" s="260">
        <v>1798.2333333333331</v>
      </c>
      <c r="H46" s="260">
        <v>1848.1333333333332</v>
      </c>
      <c r="I46" s="260">
        <v>1858.5166666666664</v>
      </c>
      <c r="J46" s="260">
        <v>1873.0833333333333</v>
      </c>
      <c r="K46" s="259">
        <v>1843.95</v>
      </c>
      <c r="L46" s="259">
        <v>1819</v>
      </c>
      <c r="M46" s="259">
        <v>1.5267999999999999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598.5</v>
      </c>
      <c r="D47" s="260">
        <v>594.7833333333333</v>
      </c>
      <c r="E47" s="260">
        <v>590.06666666666661</v>
      </c>
      <c r="F47" s="260">
        <v>581.63333333333333</v>
      </c>
      <c r="G47" s="260">
        <v>576.91666666666663</v>
      </c>
      <c r="H47" s="260">
        <v>603.21666666666658</v>
      </c>
      <c r="I47" s="260">
        <v>607.93333333333328</v>
      </c>
      <c r="J47" s="260">
        <v>616.36666666666656</v>
      </c>
      <c r="K47" s="259">
        <v>599.5</v>
      </c>
      <c r="L47" s="259">
        <v>586.35</v>
      </c>
      <c r="M47" s="259">
        <v>6.9009200000000002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108.5</v>
      </c>
      <c r="D48" s="260">
        <v>108.55</v>
      </c>
      <c r="E48" s="260">
        <v>106.69999999999999</v>
      </c>
      <c r="F48" s="260">
        <v>104.89999999999999</v>
      </c>
      <c r="G48" s="260">
        <v>103.04999999999998</v>
      </c>
      <c r="H48" s="260">
        <v>110.35</v>
      </c>
      <c r="I48" s="260">
        <v>112.19999999999999</v>
      </c>
      <c r="J48" s="260">
        <v>114</v>
      </c>
      <c r="K48" s="259">
        <v>110.4</v>
      </c>
      <c r="L48" s="259">
        <v>106.75</v>
      </c>
      <c r="M48" s="259">
        <v>265.21676000000002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850.7</v>
      </c>
      <c r="D49" s="260">
        <v>845.41666666666663</v>
      </c>
      <c r="E49" s="260">
        <v>837.83333333333326</v>
      </c>
      <c r="F49" s="260">
        <v>824.96666666666658</v>
      </c>
      <c r="G49" s="260">
        <v>817.38333333333321</v>
      </c>
      <c r="H49" s="260">
        <v>858.2833333333333</v>
      </c>
      <c r="I49" s="260">
        <v>865.86666666666656</v>
      </c>
      <c r="J49" s="260">
        <v>878.73333333333335</v>
      </c>
      <c r="K49" s="259">
        <v>853</v>
      </c>
      <c r="L49" s="259">
        <v>832.55</v>
      </c>
      <c r="M49" s="259">
        <v>18.608550000000001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76.05</v>
      </c>
      <c r="D50" s="260">
        <v>75.433333333333323</v>
      </c>
      <c r="E50" s="260">
        <v>74.21666666666664</v>
      </c>
      <c r="F50" s="260">
        <v>72.383333333333312</v>
      </c>
      <c r="G50" s="260">
        <v>71.166666666666629</v>
      </c>
      <c r="H50" s="260">
        <v>77.266666666666652</v>
      </c>
      <c r="I50" s="260">
        <v>78.48333333333332</v>
      </c>
      <c r="J50" s="260">
        <v>80.316666666666663</v>
      </c>
      <c r="K50" s="259">
        <v>76.650000000000006</v>
      </c>
      <c r="L50" s="259">
        <v>73.599999999999994</v>
      </c>
      <c r="M50" s="259">
        <v>617.73050999999998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304.35000000000002</v>
      </c>
      <c r="D51" s="260">
        <v>304.11666666666673</v>
      </c>
      <c r="E51" s="260">
        <v>302.43333333333345</v>
      </c>
      <c r="F51" s="260">
        <v>300.51666666666671</v>
      </c>
      <c r="G51" s="260">
        <v>298.83333333333343</v>
      </c>
      <c r="H51" s="260">
        <v>306.03333333333347</v>
      </c>
      <c r="I51" s="260">
        <v>307.71666666666675</v>
      </c>
      <c r="J51" s="260">
        <v>309.6333333333335</v>
      </c>
      <c r="K51" s="259">
        <v>305.8</v>
      </c>
      <c r="L51" s="259">
        <v>302.2</v>
      </c>
      <c r="M51" s="259">
        <v>33.645740000000004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835.55</v>
      </c>
      <c r="D52" s="260">
        <v>832.68333333333339</v>
      </c>
      <c r="E52" s="260">
        <v>823.91666666666674</v>
      </c>
      <c r="F52" s="260">
        <v>812.2833333333333</v>
      </c>
      <c r="G52" s="260">
        <v>803.51666666666665</v>
      </c>
      <c r="H52" s="260">
        <v>844.31666666666683</v>
      </c>
      <c r="I52" s="260">
        <v>853.08333333333348</v>
      </c>
      <c r="J52" s="260">
        <v>864.71666666666692</v>
      </c>
      <c r="K52" s="259">
        <v>841.45</v>
      </c>
      <c r="L52" s="259">
        <v>821.05</v>
      </c>
      <c r="M52" s="259">
        <v>104.88759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270.3</v>
      </c>
      <c r="D53" s="260">
        <v>271.63333333333333</v>
      </c>
      <c r="E53" s="260">
        <v>268.26666666666665</v>
      </c>
      <c r="F53" s="260">
        <v>266.23333333333335</v>
      </c>
      <c r="G53" s="260">
        <v>262.86666666666667</v>
      </c>
      <c r="H53" s="260">
        <v>273.66666666666663</v>
      </c>
      <c r="I53" s="260">
        <v>277.0333333333333</v>
      </c>
      <c r="J53" s="260">
        <v>279.06666666666661</v>
      </c>
      <c r="K53" s="259">
        <v>275</v>
      </c>
      <c r="L53" s="259">
        <v>269.60000000000002</v>
      </c>
      <c r="M53" s="259">
        <v>24.362870000000001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16599.3</v>
      </c>
      <c r="D54" s="260">
        <v>16543.166666666668</v>
      </c>
      <c r="E54" s="260">
        <v>16436.333333333336</v>
      </c>
      <c r="F54" s="260">
        <v>16273.366666666669</v>
      </c>
      <c r="G54" s="260">
        <v>16166.533333333336</v>
      </c>
      <c r="H54" s="260">
        <v>16706.133333333335</v>
      </c>
      <c r="I54" s="260">
        <v>16812.966666666671</v>
      </c>
      <c r="J54" s="260">
        <v>16975.933333333334</v>
      </c>
      <c r="K54" s="259">
        <v>16650</v>
      </c>
      <c r="L54" s="259">
        <v>16380.2</v>
      </c>
      <c r="M54" s="259">
        <v>0.53464999999999996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3788</v>
      </c>
      <c r="D55" s="260">
        <v>3783.8833333333337</v>
      </c>
      <c r="E55" s="260">
        <v>3759.1666666666674</v>
      </c>
      <c r="F55" s="260">
        <v>3730.3333333333339</v>
      </c>
      <c r="G55" s="260">
        <v>3705.6166666666677</v>
      </c>
      <c r="H55" s="260">
        <v>3812.7166666666672</v>
      </c>
      <c r="I55" s="260">
        <v>3837.4333333333334</v>
      </c>
      <c r="J55" s="260">
        <v>3866.2666666666669</v>
      </c>
      <c r="K55" s="259">
        <v>3808.6</v>
      </c>
      <c r="L55" s="259">
        <v>3755.05</v>
      </c>
      <c r="M55" s="259">
        <v>3.3887299999999998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292</v>
      </c>
      <c r="D56" s="260">
        <v>292.66666666666669</v>
      </c>
      <c r="E56" s="260">
        <v>288.03333333333336</v>
      </c>
      <c r="F56" s="260">
        <v>284.06666666666666</v>
      </c>
      <c r="G56" s="260">
        <v>279.43333333333334</v>
      </c>
      <c r="H56" s="260">
        <v>296.63333333333338</v>
      </c>
      <c r="I56" s="260">
        <v>301.26666666666671</v>
      </c>
      <c r="J56" s="260">
        <v>305.23333333333341</v>
      </c>
      <c r="K56" s="259">
        <v>297.3</v>
      </c>
      <c r="L56" s="259">
        <v>288.7</v>
      </c>
      <c r="M56" s="259">
        <v>137.07107999999999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709.5</v>
      </c>
      <c r="D57" s="260">
        <v>708.81666666666661</v>
      </c>
      <c r="E57" s="260">
        <v>701.68333333333317</v>
      </c>
      <c r="F57" s="260">
        <v>693.86666666666656</v>
      </c>
      <c r="G57" s="260">
        <v>686.73333333333312</v>
      </c>
      <c r="H57" s="260">
        <v>716.63333333333321</v>
      </c>
      <c r="I57" s="260">
        <v>723.76666666666665</v>
      </c>
      <c r="J57" s="260">
        <v>731.58333333333326</v>
      </c>
      <c r="K57" s="259">
        <v>715.95</v>
      </c>
      <c r="L57" s="259">
        <v>701</v>
      </c>
      <c r="M57" s="259">
        <v>16.163689999999999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1173.4000000000001</v>
      </c>
      <c r="D58" s="260">
        <v>1174.0833333333333</v>
      </c>
      <c r="E58" s="260">
        <v>1162.9166666666665</v>
      </c>
      <c r="F58" s="260">
        <v>1152.4333333333332</v>
      </c>
      <c r="G58" s="260">
        <v>1141.2666666666664</v>
      </c>
      <c r="H58" s="260">
        <v>1184.5666666666666</v>
      </c>
      <c r="I58" s="260">
        <v>1195.7333333333331</v>
      </c>
      <c r="J58" s="260">
        <v>1206.2166666666667</v>
      </c>
      <c r="K58" s="259">
        <v>1185.25</v>
      </c>
      <c r="L58" s="259">
        <v>1163.5999999999999</v>
      </c>
      <c r="M58" s="259">
        <v>14.91658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1573.05</v>
      </c>
      <c r="D59" s="260">
        <v>1575.3</v>
      </c>
      <c r="E59" s="260">
        <v>1557.75</v>
      </c>
      <c r="F59" s="260">
        <v>1542.45</v>
      </c>
      <c r="G59" s="260">
        <v>1524.9</v>
      </c>
      <c r="H59" s="260">
        <v>1590.6</v>
      </c>
      <c r="I59" s="260">
        <v>1608.1499999999996</v>
      </c>
      <c r="J59" s="260">
        <v>1623.4499999999998</v>
      </c>
      <c r="K59" s="259">
        <v>1592.85</v>
      </c>
      <c r="L59" s="259">
        <v>1560</v>
      </c>
      <c r="M59" s="259">
        <v>0.74951999999999996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245.65</v>
      </c>
      <c r="D60" s="260">
        <v>245.29999999999998</v>
      </c>
      <c r="E60" s="260">
        <v>243.59999999999997</v>
      </c>
      <c r="F60" s="260">
        <v>241.54999999999998</v>
      </c>
      <c r="G60" s="260">
        <v>239.84999999999997</v>
      </c>
      <c r="H60" s="260">
        <v>247.34999999999997</v>
      </c>
      <c r="I60" s="260">
        <v>249.04999999999995</v>
      </c>
      <c r="J60" s="260">
        <v>251.09999999999997</v>
      </c>
      <c r="K60" s="259">
        <v>247</v>
      </c>
      <c r="L60" s="259">
        <v>243.25</v>
      </c>
      <c r="M60" s="259">
        <v>88.131060000000005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3844.75</v>
      </c>
      <c r="D61" s="260">
        <v>3841.9</v>
      </c>
      <c r="E61" s="260">
        <v>3814.8500000000004</v>
      </c>
      <c r="F61" s="260">
        <v>3784.9500000000003</v>
      </c>
      <c r="G61" s="260">
        <v>3757.9000000000005</v>
      </c>
      <c r="H61" s="260">
        <v>3871.8</v>
      </c>
      <c r="I61" s="260">
        <v>3898.8500000000004</v>
      </c>
      <c r="J61" s="260">
        <v>3928.75</v>
      </c>
      <c r="K61" s="259">
        <v>3868.95</v>
      </c>
      <c r="L61" s="259">
        <v>3812</v>
      </c>
      <c r="M61" s="259">
        <v>1.5875300000000001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1622.65</v>
      </c>
      <c r="D62" s="260">
        <v>1628.9666666666665</v>
      </c>
      <c r="E62" s="260">
        <v>1611.9333333333329</v>
      </c>
      <c r="F62" s="260">
        <v>1601.2166666666665</v>
      </c>
      <c r="G62" s="260">
        <v>1584.1833333333329</v>
      </c>
      <c r="H62" s="260">
        <v>1639.6833333333329</v>
      </c>
      <c r="I62" s="260">
        <v>1656.7166666666662</v>
      </c>
      <c r="J62" s="260">
        <v>1667.4333333333329</v>
      </c>
      <c r="K62" s="259">
        <v>1646</v>
      </c>
      <c r="L62" s="259">
        <v>1618.25</v>
      </c>
      <c r="M62" s="259">
        <v>1.6558900000000001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795.35</v>
      </c>
      <c r="D63" s="260">
        <v>797.21666666666658</v>
      </c>
      <c r="E63" s="260">
        <v>787.43333333333317</v>
      </c>
      <c r="F63" s="260">
        <v>779.51666666666654</v>
      </c>
      <c r="G63" s="260">
        <v>769.73333333333312</v>
      </c>
      <c r="H63" s="260">
        <v>805.13333333333321</v>
      </c>
      <c r="I63" s="260">
        <v>814.91666666666674</v>
      </c>
      <c r="J63" s="260">
        <v>822.83333333333326</v>
      </c>
      <c r="K63" s="259">
        <v>807</v>
      </c>
      <c r="L63" s="259">
        <v>789.3</v>
      </c>
      <c r="M63" s="259">
        <v>14.45134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964</v>
      </c>
      <c r="D64" s="260">
        <v>962.68333333333339</v>
      </c>
      <c r="E64" s="260">
        <v>956.31666666666683</v>
      </c>
      <c r="F64" s="260">
        <v>948.63333333333344</v>
      </c>
      <c r="G64" s="260">
        <v>942.26666666666688</v>
      </c>
      <c r="H64" s="260">
        <v>970.36666666666679</v>
      </c>
      <c r="I64" s="260">
        <v>976.73333333333335</v>
      </c>
      <c r="J64" s="260">
        <v>984.41666666666674</v>
      </c>
      <c r="K64" s="259">
        <v>969.05</v>
      </c>
      <c r="L64" s="259">
        <v>955</v>
      </c>
      <c r="M64" s="259">
        <v>3.49668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362.2</v>
      </c>
      <c r="D65" s="260">
        <v>361.93333333333334</v>
      </c>
      <c r="E65" s="260">
        <v>358.56666666666666</v>
      </c>
      <c r="F65" s="260">
        <v>354.93333333333334</v>
      </c>
      <c r="G65" s="260">
        <v>351.56666666666666</v>
      </c>
      <c r="H65" s="260">
        <v>365.56666666666666</v>
      </c>
      <c r="I65" s="260">
        <v>368.93333333333334</v>
      </c>
      <c r="J65" s="260">
        <v>372.56666666666666</v>
      </c>
      <c r="K65" s="259">
        <v>365.3</v>
      </c>
      <c r="L65" s="259">
        <v>358.3</v>
      </c>
      <c r="M65" s="259">
        <v>14.69323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1348.2</v>
      </c>
      <c r="D66" s="260">
        <v>1351.6666666666667</v>
      </c>
      <c r="E66" s="260">
        <v>1330.5333333333335</v>
      </c>
      <c r="F66" s="260">
        <v>1312.8666666666668</v>
      </c>
      <c r="G66" s="260">
        <v>1291.7333333333336</v>
      </c>
      <c r="H66" s="260">
        <v>1369.3333333333335</v>
      </c>
      <c r="I66" s="260">
        <v>1390.4666666666667</v>
      </c>
      <c r="J66" s="260">
        <v>1408.1333333333334</v>
      </c>
      <c r="K66" s="259">
        <v>1372.8</v>
      </c>
      <c r="L66" s="259">
        <v>1334</v>
      </c>
      <c r="M66" s="259">
        <v>9.2623300000000004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389.65</v>
      </c>
      <c r="D67" s="260">
        <v>388.88333333333338</v>
      </c>
      <c r="E67" s="260">
        <v>385.76666666666677</v>
      </c>
      <c r="F67" s="260">
        <v>381.88333333333338</v>
      </c>
      <c r="G67" s="260">
        <v>378.76666666666677</v>
      </c>
      <c r="H67" s="260">
        <v>392.76666666666677</v>
      </c>
      <c r="I67" s="260">
        <v>395.88333333333344</v>
      </c>
      <c r="J67" s="260">
        <v>399.76666666666677</v>
      </c>
      <c r="K67" s="259">
        <v>392</v>
      </c>
      <c r="L67" s="259">
        <v>385</v>
      </c>
      <c r="M67" s="259">
        <v>46.555250000000001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563.79999999999995</v>
      </c>
      <c r="D68" s="260">
        <v>561.2166666666667</v>
      </c>
      <c r="E68" s="260">
        <v>557.43333333333339</v>
      </c>
      <c r="F68" s="260">
        <v>551.06666666666672</v>
      </c>
      <c r="G68" s="260">
        <v>547.28333333333342</v>
      </c>
      <c r="H68" s="260">
        <v>567.58333333333337</v>
      </c>
      <c r="I68" s="260">
        <v>571.36666666666667</v>
      </c>
      <c r="J68" s="260">
        <v>577.73333333333335</v>
      </c>
      <c r="K68" s="259">
        <v>565</v>
      </c>
      <c r="L68" s="259">
        <v>554.85</v>
      </c>
      <c r="M68" s="259">
        <v>13.54247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1605.6</v>
      </c>
      <c r="D69" s="260">
        <v>1603.7833333333335</v>
      </c>
      <c r="E69" s="260">
        <v>1591.416666666667</v>
      </c>
      <c r="F69" s="260">
        <v>1577.2333333333333</v>
      </c>
      <c r="G69" s="260">
        <v>1564.8666666666668</v>
      </c>
      <c r="H69" s="260">
        <v>1617.9666666666672</v>
      </c>
      <c r="I69" s="260">
        <v>1630.3333333333335</v>
      </c>
      <c r="J69" s="260">
        <v>1644.5166666666673</v>
      </c>
      <c r="K69" s="259">
        <v>1616.15</v>
      </c>
      <c r="L69" s="259">
        <v>1589.6</v>
      </c>
      <c r="M69" s="259">
        <v>1.6639299999999999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2325.4499999999998</v>
      </c>
      <c r="D70" s="260">
        <v>2323.9833333333331</v>
      </c>
      <c r="E70" s="260">
        <v>2309.9666666666662</v>
      </c>
      <c r="F70" s="260">
        <v>2294.4833333333331</v>
      </c>
      <c r="G70" s="260">
        <v>2280.4666666666662</v>
      </c>
      <c r="H70" s="260">
        <v>2339.4666666666662</v>
      </c>
      <c r="I70" s="260">
        <v>2353.4833333333336</v>
      </c>
      <c r="J70" s="260">
        <v>2368.9666666666662</v>
      </c>
      <c r="K70" s="259">
        <v>2338</v>
      </c>
      <c r="L70" s="259">
        <v>2308.5</v>
      </c>
      <c r="M70" s="259">
        <v>5.2653699999999999</v>
      </c>
      <c r="N70" s="1"/>
      <c r="O70" s="1"/>
    </row>
    <row r="71" spans="1:15" ht="12.75" customHeight="1">
      <c r="A71" s="227">
        <v>62</v>
      </c>
      <c r="B71" s="269" t="s">
        <v>872</v>
      </c>
      <c r="C71" s="259">
        <v>378.6</v>
      </c>
      <c r="D71" s="260">
        <v>367.13333333333338</v>
      </c>
      <c r="E71" s="260">
        <v>355.66666666666674</v>
      </c>
      <c r="F71" s="260">
        <v>332.73333333333335</v>
      </c>
      <c r="G71" s="260">
        <v>321.26666666666671</v>
      </c>
      <c r="H71" s="260">
        <v>390.06666666666678</v>
      </c>
      <c r="I71" s="260">
        <v>401.53333333333336</v>
      </c>
      <c r="J71" s="260">
        <v>424.46666666666681</v>
      </c>
      <c r="K71" s="259">
        <v>378.6</v>
      </c>
      <c r="L71" s="259">
        <v>344.2</v>
      </c>
      <c r="M71" s="259">
        <v>23.87886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3836.45</v>
      </c>
      <c r="D72" s="260">
        <v>3767.2166666666672</v>
      </c>
      <c r="E72" s="260">
        <v>3684.2833333333342</v>
      </c>
      <c r="F72" s="260">
        <v>3532.1166666666672</v>
      </c>
      <c r="G72" s="260">
        <v>3449.1833333333343</v>
      </c>
      <c r="H72" s="260">
        <v>3919.3833333333341</v>
      </c>
      <c r="I72" s="260">
        <v>4002.3166666666666</v>
      </c>
      <c r="J72" s="260">
        <v>4154.4833333333336</v>
      </c>
      <c r="K72" s="259">
        <v>3850.15</v>
      </c>
      <c r="L72" s="259">
        <v>3615.05</v>
      </c>
      <c r="M72" s="259">
        <v>18.609069999999999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4526.95</v>
      </c>
      <c r="D73" s="260">
        <v>4528.25</v>
      </c>
      <c r="E73" s="260">
        <v>4492.8</v>
      </c>
      <c r="F73" s="260">
        <v>4458.6500000000005</v>
      </c>
      <c r="G73" s="260">
        <v>4423.2000000000007</v>
      </c>
      <c r="H73" s="260">
        <v>4562.3999999999996</v>
      </c>
      <c r="I73" s="260">
        <v>4597.8500000000004</v>
      </c>
      <c r="J73" s="260">
        <v>4631.9999999999991</v>
      </c>
      <c r="K73" s="259">
        <v>4563.7</v>
      </c>
      <c r="L73" s="259">
        <v>4494.1000000000004</v>
      </c>
      <c r="M73" s="259">
        <v>2.1183200000000002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2612.35</v>
      </c>
      <c r="D74" s="260">
        <v>2614.75</v>
      </c>
      <c r="E74" s="260">
        <v>2574.5</v>
      </c>
      <c r="F74" s="260">
        <v>2536.65</v>
      </c>
      <c r="G74" s="260">
        <v>2496.4</v>
      </c>
      <c r="H74" s="260">
        <v>2652.6</v>
      </c>
      <c r="I74" s="260">
        <v>2692.85</v>
      </c>
      <c r="J74" s="260">
        <v>2730.7</v>
      </c>
      <c r="K74" s="259">
        <v>2655</v>
      </c>
      <c r="L74" s="259">
        <v>2576.9</v>
      </c>
      <c r="M74" s="259">
        <v>4.5186599999999997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4535.3</v>
      </c>
      <c r="D75" s="260">
        <v>4516.8499999999995</v>
      </c>
      <c r="E75" s="260">
        <v>4453.6999999999989</v>
      </c>
      <c r="F75" s="260">
        <v>4372.0999999999995</v>
      </c>
      <c r="G75" s="260">
        <v>4308.9499999999989</v>
      </c>
      <c r="H75" s="260">
        <v>4598.4499999999989</v>
      </c>
      <c r="I75" s="260">
        <v>4661.5999999999985</v>
      </c>
      <c r="J75" s="260">
        <v>4743.1999999999989</v>
      </c>
      <c r="K75" s="259">
        <v>4580</v>
      </c>
      <c r="L75" s="259">
        <v>4435.25</v>
      </c>
      <c r="M75" s="259">
        <v>10.70196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3798.4</v>
      </c>
      <c r="D76" s="260">
        <v>3813.3333333333335</v>
      </c>
      <c r="E76" s="260">
        <v>3737.0166666666669</v>
      </c>
      <c r="F76" s="260">
        <v>3675.6333333333332</v>
      </c>
      <c r="G76" s="260">
        <v>3599.3166666666666</v>
      </c>
      <c r="H76" s="260">
        <v>3874.7166666666672</v>
      </c>
      <c r="I76" s="260">
        <v>3951.0333333333338</v>
      </c>
      <c r="J76" s="260">
        <v>4012.4166666666674</v>
      </c>
      <c r="K76" s="259">
        <v>3889.65</v>
      </c>
      <c r="L76" s="259">
        <v>3751.95</v>
      </c>
      <c r="M76" s="259">
        <v>7.4605300000000003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485.45</v>
      </c>
      <c r="D77" s="260">
        <v>481.98333333333335</v>
      </c>
      <c r="E77" s="260">
        <v>474.9666666666667</v>
      </c>
      <c r="F77" s="260">
        <v>464.48333333333335</v>
      </c>
      <c r="G77" s="260">
        <v>457.4666666666667</v>
      </c>
      <c r="H77" s="260">
        <v>492.4666666666667</v>
      </c>
      <c r="I77" s="260">
        <v>499.48333333333335</v>
      </c>
      <c r="J77" s="260">
        <v>509.9666666666667</v>
      </c>
      <c r="K77" s="259">
        <v>489</v>
      </c>
      <c r="L77" s="259">
        <v>471.5</v>
      </c>
      <c r="M77" s="259">
        <v>1.6575899999999999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2008.5</v>
      </c>
      <c r="D78" s="260">
        <v>2013.5166666666667</v>
      </c>
      <c r="E78" s="260">
        <v>1970.2333333333331</v>
      </c>
      <c r="F78" s="260">
        <v>1931.9666666666665</v>
      </c>
      <c r="G78" s="260">
        <v>1888.6833333333329</v>
      </c>
      <c r="H78" s="260">
        <v>2051.7833333333333</v>
      </c>
      <c r="I78" s="260">
        <v>2095.0666666666666</v>
      </c>
      <c r="J78" s="260">
        <v>2133.3333333333335</v>
      </c>
      <c r="K78" s="259">
        <v>2056.8000000000002</v>
      </c>
      <c r="L78" s="259">
        <v>1975.25</v>
      </c>
      <c r="M78" s="259">
        <v>6.7362799999999998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1185.4000000000001</v>
      </c>
      <c r="D79" s="260">
        <v>1195.1166666666666</v>
      </c>
      <c r="E79" s="260">
        <v>1156.9333333333332</v>
      </c>
      <c r="F79" s="260">
        <v>1128.4666666666667</v>
      </c>
      <c r="G79" s="260">
        <v>1090.2833333333333</v>
      </c>
      <c r="H79" s="260">
        <v>1223.583333333333</v>
      </c>
      <c r="I79" s="260">
        <v>1261.7666666666664</v>
      </c>
      <c r="J79" s="260">
        <v>1290.2333333333329</v>
      </c>
      <c r="K79" s="259">
        <v>1233.3</v>
      </c>
      <c r="L79" s="259">
        <v>1166.6500000000001</v>
      </c>
      <c r="M79" s="259">
        <v>107.38802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131.9</v>
      </c>
      <c r="D80" s="260">
        <v>132.25</v>
      </c>
      <c r="E80" s="260">
        <v>130.9</v>
      </c>
      <c r="F80" s="260">
        <v>129.9</v>
      </c>
      <c r="G80" s="260">
        <v>128.55000000000001</v>
      </c>
      <c r="H80" s="260">
        <v>133.25</v>
      </c>
      <c r="I80" s="260">
        <v>134.60000000000002</v>
      </c>
      <c r="J80" s="260">
        <v>135.6</v>
      </c>
      <c r="K80" s="259">
        <v>133.6</v>
      </c>
      <c r="L80" s="259">
        <v>131.25</v>
      </c>
      <c r="M80" s="259">
        <v>174.14680000000001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277.45</v>
      </c>
      <c r="D81" s="260">
        <v>277.3</v>
      </c>
      <c r="E81" s="260">
        <v>275.10000000000002</v>
      </c>
      <c r="F81" s="260">
        <v>272.75</v>
      </c>
      <c r="G81" s="260">
        <v>270.55</v>
      </c>
      <c r="H81" s="260">
        <v>279.65000000000003</v>
      </c>
      <c r="I81" s="260">
        <v>281.84999999999997</v>
      </c>
      <c r="J81" s="260">
        <v>284.20000000000005</v>
      </c>
      <c r="K81" s="259">
        <v>279.5</v>
      </c>
      <c r="L81" s="259">
        <v>274.95</v>
      </c>
      <c r="M81" s="259">
        <v>9.1642299999999999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91.4</v>
      </c>
      <c r="D82" s="260">
        <v>91.366666666666674</v>
      </c>
      <c r="E82" s="260">
        <v>90.833333333333343</v>
      </c>
      <c r="F82" s="260">
        <v>90.266666666666666</v>
      </c>
      <c r="G82" s="260">
        <v>89.733333333333334</v>
      </c>
      <c r="H82" s="260">
        <v>91.933333333333351</v>
      </c>
      <c r="I82" s="260">
        <v>92.466666666666683</v>
      </c>
      <c r="J82" s="260">
        <v>93.03333333333336</v>
      </c>
      <c r="K82" s="259">
        <v>91.9</v>
      </c>
      <c r="L82" s="259">
        <v>90.8</v>
      </c>
      <c r="M82" s="259">
        <v>76.321560000000005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1786.25</v>
      </c>
      <c r="D83" s="260">
        <v>1795.95</v>
      </c>
      <c r="E83" s="260">
        <v>1752</v>
      </c>
      <c r="F83" s="260">
        <v>1717.75</v>
      </c>
      <c r="G83" s="260">
        <v>1673.8</v>
      </c>
      <c r="H83" s="260">
        <v>1830.2</v>
      </c>
      <c r="I83" s="260">
        <v>1874.1500000000003</v>
      </c>
      <c r="J83" s="260">
        <v>1908.4</v>
      </c>
      <c r="K83" s="259">
        <v>1839.9</v>
      </c>
      <c r="L83" s="259">
        <v>1761.7</v>
      </c>
      <c r="M83" s="259">
        <v>13.51858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838.4</v>
      </c>
      <c r="D84" s="260">
        <v>835.31666666666661</v>
      </c>
      <c r="E84" s="260">
        <v>830.68333333333317</v>
      </c>
      <c r="F84" s="260">
        <v>822.96666666666658</v>
      </c>
      <c r="G84" s="260">
        <v>818.33333333333314</v>
      </c>
      <c r="H84" s="260">
        <v>843.03333333333319</v>
      </c>
      <c r="I84" s="260">
        <v>847.66666666666663</v>
      </c>
      <c r="J84" s="260">
        <v>855.38333333333321</v>
      </c>
      <c r="K84" s="259">
        <v>839.95</v>
      </c>
      <c r="L84" s="259">
        <v>827.6</v>
      </c>
      <c r="M84" s="259">
        <v>8.5477399999999992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1268.1500000000001</v>
      </c>
      <c r="D85" s="260">
        <v>1263.5000000000002</v>
      </c>
      <c r="E85" s="260">
        <v>1255.8000000000004</v>
      </c>
      <c r="F85" s="260">
        <v>1243.4500000000003</v>
      </c>
      <c r="G85" s="260">
        <v>1235.7500000000005</v>
      </c>
      <c r="H85" s="260">
        <v>1275.8500000000004</v>
      </c>
      <c r="I85" s="260">
        <v>1283.5500000000002</v>
      </c>
      <c r="J85" s="260">
        <v>1295.9000000000003</v>
      </c>
      <c r="K85" s="259">
        <v>1271.2</v>
      </c>
      <c r="L85" s="259">
        <v>1251.1500000000001</v>
      </c>
      <c r="M85" s="259">
        <v>6.0755400000000002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1761.3</v>
      </c>
      <c r="D86" s="260">
        <v>1753.1666666666667</v>
      </c>
      <c r="E86" s="260">
        <v>1736.3333333333335</v>
      </c>
      <c r="F86" s="260">
        <v>1711.3666666666668</v>
      </c>
      <c r="G86" s="260">
        <v>1694.5333333333335</v>
      </c>
      <c r="H86" s="260">
        <v>1778.1333333333334</v>
      </c>
      <c r="I86" s="260">
        <v>1794.9666666666669</v>
      </c>
      <c r="J86" s="260">
        <v>1819.9333333333334</v>
      </c>
      <c r="K86" s="259">
        <v>1770</v>
      </c>
      <c r="L86" s="259">
        <v>1728.2</v>
      </c>
      <c r="M86" s="259">
        <v>8.5922599999999996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520.1</v>
      </c>
      <c r="D87" s="260">
        <v>519.7166666666667</v>
      </c>
      <c r="E87" s="260">
        <v>515.48333333333335</v>
      </c>
      <c r="F87" s="260">
        <v>510.86666666666667</v>
      </c>
      <c r="G87" s="260">
        <v>506.63333333333333</v>
      </c>
      <c r="H87" s="260">
        <v>524.33333333333337</v>
      </c>
      <c r="I87" s="260">
        <v>528.56666666666672</v>
      </c>
      <c r="J87" s="260">
        <v>533.18333333333339</v>
      </c>
      <c r="K87" s="259">
        <v>523.95000000000005</v>
      </c>
      <c r="L87" s="259">
        <v>515.1</v>
      </c>
      <c r="M87" s="259">
        <v>8.7682800000000007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226.75</v>
      </c>
      <c r="D88" s="260">
        <v>226.4</v>
      </c>
      <c r="E88" s="260">
        <v>224.35000000000002</v>
      </c>
      <c r="F88" s="260">
        <v>221.95000000000002</v>
      </c>
      <c r="G88" s="260">
        <v>219.90000000000003</v>
      </c>
      <c r="H88" s="260">
        <v>228.8</v>
      </c>
      <c r="I88" s="260">
        <v>230.85000000000002</v>
      </c>
      <c r="J88" s="260">
        <v>233.25</v>
      </c>
      <c r="K88" s="259">
        <v>228.45</v>
      </c>
      <c r="L88" s="259">
        <v>224</v>
      </c>
      <c r="M88" s="259">
        <v>8.2850800000000007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1060.05</v>
      </c>
      <c r="D89" s="260">
        <v>1055.6333333333332</v>
      </c>
      <c r="E89" s="260">
        <v>1049.4166666666665</v>
      </c>
      <c r="F89" s="260">
        <v>1038.7833333333333</v>
      </c>
      <c r="G89" s="260">
        <v>1032.5666666666666</v>
      </c>
      <c r="H89" s="260">
        <v>1066.2666666666664</v>
      </c>
      <c r="I89" s="260">
        <v>1072.4833333333331</v>
      </c>
      <c r="J89" s="260">
        <v>1083.1166666666663</v>
      </c>
      <c r="K89" s="259">
        <v>1061.8499999999999</v>
      </c>
      <c r="L89" s="259">
        <v>1045</v>
      </c>
      <c r="M89" s="259">
        <v>22.75488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2090.25</v>
      </c>
      <c r="D90" s="260">
        <v>2087.1</v>
      </c>
      <c r="E90" s="260">
        <v>2076.25</v>
      </c>
      <c r="F90" s="260">
        <v>2062.25</v>
      </c>
      <c r="G90" s="260">
        <v>2051.4</v>
      </c>
      <c r="H90" s="260">
        <v>2101.1</v>
      </c>
      <c r="I90" s="260">
        <v>2111.9499999999994</v>
      </c>
      <c r="J90" s="260">
        <v>2125.9499999999998</v>
      </c>
      <c r="K90" s="259">
        <v>2097.9499999999998</v>
      </c>
      <c r="L90" s="259">
        <v>2073.1</v>
      </c>
      <c r="M90" s="259">
        <v>1.1868099999999999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1513.25</v>
      </c>
      <c r="D91" s="260">
        <v>1513.7166666666665</v>
      </c>
      <c r="E91" s="260">
        <v>1498.4333333333329</v>
      </c>
      <c r="F91" s="260">
        <v>1483.6166666666666</v>
      </c>
      <c r="G91" s="260">
        <v>1468.333333333333</v>
      </c>
      <c r="H91" s="260">
        <v>1528.5333333333328</v>
      </c>
      <c r="I91" s="260">
        <v>1543.8166666666662</v>
      </c>
      <c r="J91" s="260">
        <v>1558.6333333333328</v>
      </c>
      <c r="K91" s="259">
        <v>1529</v>
      </c>
      <c r="L91" s="259">
        <v>1498.9</v>
      </c>
      <c r="M91" s="259">
        <v>95.368780000000001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544.54999999999995</v>
      </c>
      <c r="D92" s="260">
        <v>545.11666666666667</v>
      </c>
      <c r="E92" s="260">
        <v>539.33333333333337</v>
      </c>
      <c r="F92" s="260">
        <v>534.11666666666667</v>
      </c>
      <c r="G92" s="260">
        <v>528.33333333333337</v>
      </c>
      <c r="H92" s="260">
        <v>550.33333333333337</v>
      </c>
      <c r="I92" s="260">
        <v>556.11666666666667</v>
      </c>
      <c r="J92" s="260">
        <v>561.33333333333337</v>
      </c>
      <c r="K92" s="259">
        <v>550.9</v>
      </c>
      <c r="L92" s="259">
        <v>539.9</v>
      </c>
      <c r="M92" s="259">
        <v>27.269380000000002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1220.75</v>
      </c>
      <c r="D93" s="260">
        <v>1223.1666666666667</v>
      </c>
      <c r="E93" s="260">
        <v>1212.5833333333335</v>
      </c>
      <c r="F93" s="260">
        <v>1204.4166666666667</v>
      </c>
      <c r="G93" s="260">
        <v>1193.8333333333335</v>
      </c>
      <c r="H93" s="260">
        <v>1231.3333333333335</v>
      </c>
      <c r="I93" s="260">
        <v>1241.916666666667</v>
      </c>
      <c r="J93" s="260">
        <v>1250.0833333333335</v>
      </c>
      <c r="K93" s="259">
        <v>1233.75</v>
      </c>
      <c r="L93" s="259">
        <v>1215</v>
      </c>
      <c r="M93" s="259">
        <v>6.8955200000000003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2673.15</v>
      </c>
      <c r="D94" s="260">
        <v>2667.7666666666669</v>
      </c>
      <c r="E94" s="260">
        <v>2644.6833333333338</v>
      </c>
      <c r="F94" s="260">
        <v>2616.2166666666672</v>
      </c>
      <c r="G94" s="260">
        <v>2593.1333333333341</v>
      </c>
      <c r="H94" s="260">
        <v>2696.2333333333336</v>
      </c>
      <c r="I94" s="260">
        <v>2719.3166666666666</v>
      </c>
      <c r="J94" s="260">
        <v>2747.7833333333333</v>
      </c>
      <c r="K94" s="259">
        <v>2690.85</v>
      </c>
      <c r="L94" s="259">
        <v>2639.3</v>
      </c>
      <c r="M94" s="259">
        <v>3.6826599999999998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414.4</v>
      </c>
      <c r="D95" s="260">
        <v>411.8</v>
      </c>
      <c r="E95" s="260">
        <v>408.6</v>
      </c>
      <c r="F95" s="260">
        <v>402.8</v>
      </c>
      <c r="G95" s="260">
        <v>399.6</v>
      </c>
      <c r="H95" s="260">
        <v>417.6</v>
      </c>
      <c r="I95" s="260">
        <v>420.79999999999995</v>
      </c>
      <c r="J95" s="260">
        <v>426.6</v>
      </c>
      <c r="K95" s="259">
        <v>415</v>
      </c>
      <c r="L95" s="259">
        <v>406</v>
      </c>
      <c r="M95" s="259">
        <v>74.832520000000002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2531.35</v>
      </c>
      <c r="D96" s="260">
        <v>2529.2333333333336</v>
      </c>
      <c r="E96" s="260">
        <v>2508.9666666666672</v>
      </c>
      <c r="F96" s="260">
        <v>2486.5833333333335</v>
      </c>
      <c r="G96" s="260">
        <v>2466.3166666666671</v>
      </c>
      <c r="H96" s="260">
        <v>2551.6166666666672</v>
      </c>
      <c r="I96" s="260">
        <v>2571.8833333333337</v>
      </c>
      <c r="J96" s="260">
        <v>2594.2666666666673</v>
      </c>
      <c r="K96" s="259">
        <v>2549.5</v>
      </c>
      <c r="L96" s="259">
        <v>2506.85</v>
      </c>
      <c r="M96" s="259">
        <v>4.2079800000000001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212.1</v>
      </c>
      <c r="D97" s="260">
        <v>212.18333333333331</v>
      </c>
      <c r="E97" s="260">
        <v>210.11666666666662</v>
      </c>
      <c r="F97" s="260">
        <v>208.1333333333333</v>
      </c>
      <c r="G97" s="260">
        <v>206.06666666666661</v>
      </c>
      <c r="H97" s="260">
        <v>214.16666666666663</v>
      </c>
      <c r="I97" s="260">
        <v>216.23333333333329</v>
      </c>
      <c r="J97" s="260">
        <v>218.21666666666664</v>
      </c>
      <c r="K97" s="259">
        <v>214.25</v>
      </c>
      <c r="L97" s="259">
        <v>210.2</v>
      </c>
      <c r="M97" s="259">
        <v>16.32047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2551.8000000000002</v>
      </c>
      <c r="D98" s="260">
        <v>2558.4166666666665</v>
      </c>
      <c r="E98" s="260">
        <v>2540.9833333333331</v>
      </c>
      <c r="F98" s="260">
        <v>2530.1666666666665</v>
      </c>
      <c r="G98" s="260">
        <v>2512.7333333333331</v>
      </c>
      <c r="H98" s="260">
        <v>2569.2333333333331</v>
      </c>
      <c r="I98" s="260">
        <v>2586.6666666666665</v>
      </c>
      <c r="J98" s="260">
        <v>2597.4833333333331</v>
      </c>
      <c r="K98" s="259">
        <v>2575.85</v>
      </c>
      <c r="L98" s="259">
        <v>2547.6</v>
      </c>
      <c r="M98" s="259">
        <v>12.80132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283.60000000000002</v>
      </c>
      <c r="D99" s="260">
        <v>283.63333333333333</v>
      </c>
      <c r="E99" s="260">
        <v>282.56666666666666</v>
      </c>
      <c r="F99" s="260">
        <v>281.53333333333336</v>
      </c>
      <c r="G99" s="260">
        <v>280.4666666666667</v>
      </c>
      <c r="H99" s="260">
        <v>284.66666666666663</v>
      </c>
      <c r="I99" s="260">
        <v>285.73333333333323</v>
      </c>
      <c r="J99" s="260">
        <v>286.76666666666659</v>
      </c>
      <c r="K99" s="259">
        <v>284.7</v>
      </c>
      <c r="L99" s="259">
        <v>282.60000000000002</v>
      </c>
      <c r="M99" s="259">
        <v>2.8882500000000002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40866.5</v>
      </c>
      <c r="D100" s="260">
        <v>40387</v>
      </c>
      <c r="E100" s="260">
        <v>39774</v>
      </c>
      <c r="F100" s="260">
        <v>38681.5</v>
      </c>
      <c r="G100" s="260">
        <v>38068.5</v>
      </c>
      <c r="H100" s="260">
        <v>41479.5</v>
      </c>
      <c r="I100" s="260">
        <v>42092.5</v>
      </c>
      <c r="J100" s="260">
        <v>43185</v>
      </c>
      <c r="K100" s="259">
        <v>41000</v>
      </c>
      <c r="L100" s="259">
        <v>39294.5</v>
      </c>
      <c r="M100" s="259">
        <v>8.8480000000000003E-2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2506.1999999999998</v>
      </c>
      <c r="D101" s="260">
        <v>2499.7166666666667</v>
      </c>
      <c r="E101" s="260">
        <v>2481.4333333333334</v>
      </c>
      <c r="F101" s="260">
        <v>2456.6666666666665</v>
      </c>
      <c r="G101" s="260">
        <v>2438.3833333333332</v>
      </c>
      <c r="H101" s="260">
        <v>2524.4833333333336</v>
      </c>
      <c r="I101" s="260">
        <v>2542.7666666666673</v>
      </c>
      <c r="J101" s="260">
        <v>2567.5333333333338</v>
      </c>
      <c r="K101" s="259">
        <v>2518</v>
      </c>
      <c r="L101" s="259">
        <v>2474.9499999999998</v>
      </c>
      <c r="M101" s="259">
        <v>29.13438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908.6</v>
      </c>
      <c r="D102" s="260">
        <v>909.71666666666658</v>
      </c>
      <c r="E102" s="260">
        <v>898.43333333333317</v>
      </c>
      <c r="F102" s="260">
        <v>888.26666666666654</v>
      </c>
      <c r="G102" s="260">
        <v>876.98333333333312</v>
      </c>
      <c r="H102" s="260">
        <v>919.88333333333321</v>
      </c>
      <c r="I102" s="260">
        <v>931.16666666666674</v>
      </c>
      <c r="J102" s="260">
        <v>941.33333333333326</v>
      </c>
      <c r="K102" s="259">
        <v>921</v>
      </c>
      <c r="L102" s="259">
        <v>899.55</v>
      </c>
      <c r="M102" s="259">
        <v>98.237610000000004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1172.0999999999999</v>
      </c>
      <c r="D103" s="260">
        <v>1170.3166666666666</v>
      </c>
      <c r="E103" s="260">
        <v>1163.8833333333332</v>
      </c>
      <c r="F103" s="260">
        <v>1155.6666666666665</v>
      </c>
      <c r="G103" s="260">
        <v>1149.2333333333331</v>
      </c>
      <c r="H103" s="260">
        <v>1178.5333333333333</v>
      </c>
      <c r="I103" s="260">
        <v>1184.9666666666667</v>
      </c>
      <c r="J103" s="260">
        <v>1193.1833333333334</v>
      </c>
      <c r="K103" s="259">
        <v>1176.75</v>
      </c>
      <c r="L103" s="259">
        <v>1162.0999999999999</v>
      </c>
      <c r="M103" s="259">
        <v>3.7584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520.25</v>
      </c>
      <c r="D104" s="260">
        <v>517.33333333333337</v>
      </c>
      <c r="E104" s="260">
        <v>511.91666666666674</v>
      </c>
      <c r="F104" s="260">
        <v>503.58333333333337</v>
      </c>
      <c r="G104" s="260">
        <v>498.16666666666674</v>
      </c>
      <c r="H104" s="260">
        <v>525.66666666666674</v>
      </c>
      <c r="I104" s="260">
        <v>531.08333333333348</v>
      </c>
      <c r="J104" s="260">
        <v>539.41666666666674</v>
      </c>
      <c r="K104" s="259">
        <v>522.75</v>
      </c>
      <c r="L104" s="259">
        <v>509</v>
      </c>
      <c r="M104" s="259">
        <v>7.2256099999999996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514.15</v>
      </c>
      <c r="D105" s="260">
        <v>514.61666666666667</v>
      </c>
      <c r="E105" s="260">
        <v>510.63333333333333</v>
      </c>
      <c r="F105" s="260">
        <v>507.11666666666667</v>
      </c>
      <c r="G105" s="260">
        <v>503.13333333333333</v>
      </c>
      <c r="H105" s="260">
        <v>518.13333333333333</v>
      </c>
      <c r="I105" s="260">
        <v>522.11666666666667</v>
      </c>
      <c r="J105" s="260">
        <v>525.63333333333333</v>
      </c>
      <c r="K105" s="259">
        <v>518.6</v>
      </c>
      <c r="L105" s="259">
        <v>511.1</v>
      </c>
      <c r="M105" s="259">
        <v>1.53748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55.7</v>
      </c>
      <c r="D106" s="260">
        <v>55.966666666666669</v>
      </c>
      <c r="E106" s="260">
        <v>55.333333333333336</v>
      </c>
      <c r="F106" s="260">
        <v>54.966666666666669</v>
      </c>
      <c r="G106" s="260">
        <v>54.333333333333336</v>
      </c>
      <c r="H106" s="260">
        <v>56.333333333333336</v>
      </c>
      <c r="I106" s="260">
        <v>56.966666666666661</v>
      </c>
      <c r="J106" s="260">
        <v>57.333333333333336</v>
      </c>
      <c r="K106" s="259">
        <v>56.6</v>
      </c>
      <c r="L106" s="259">
        <v>55.6</v>
      </c>
      <c r="M106" s="259">
        <v>285.57648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349.5</v>
      </c>
      <c r="D107" s="260">
        <v>349.06666666666666</v>
      </c>
      <c r="E107" s="260">
        <v>347.63333333333333</v>
      </c>
      <c r="F107" s="260">
        <v>345.76666666666665</v>
      </c>
      <c r="G107" s="260">
        <v>344.33333333333331</v>
      </c>
      <c r="H107" s="260">
        <v>350.93333333333334</v>
      </c>
      <c r="I107" s="260">
        <v>352.36666666666662</v>
      </c>
      <c r="J107" s="260">
        <v>354.23333333333335</v>
      </c>
      <c r="K107" s="259">
        <v>350.5</v>
      </c>
      <c r="L107" s="259">
        <v>347.2</v>
      </c>
      <c r="M107" s="259">
        <v>196.65199999999999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4631.3500000000004</v>
      </c>
      <c r="D108" s="260">
        <v>4622.3499999999995</v>
      </c>
      <c r="E108" s="260">
        <v>4577.9999999999991</v>
      </c>
      <c r="F108" s="260">
        <v>4524.6499999999996</v>
      </c>
      <c r="G108" s="260">
        <v>4480.2999999999993</v>
      </c>
      <c r="H108" s="260">
        <v>4675.6999999999989</v>
      </c>
      <c r="I108" s="260">
        <v>4720.0499999999993</v>
      </c>
      <c r="J108" s="260">
        <v>4773.3999999999987</v>
      </c>
      <c r="K108" s="259">
        <v>4666.7</v>
      </c>
      <c r="L108" s="259">
        <v>4569</v>
      </c>
      <c r="M108" s="259">
        <v>0.65869999999999995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249.8</v>
      </c>
      <c r="D109" s="260">
        <v>250.83333333333334</v>
      </c>
      <c r="E109" s="260">
        <v>243.06666666666666</v>
      </c>
      <c r="F109" s="260">
        <v>236.33333333333331</v>
      </c>
      <c r="G109" s="260">
        <v>228.56666666666663</v>
      </c>
      <c r="H109" s="260">
        <v>257.56666666666672</v>
      </c>
      <c r="I109" s="260">
        <v>265.33333333333337</v>
      </c>
      <c r="J109" s="260">
        <v>272.06666666666672</v>
      </c>
      <c r="K109" s="259">
        <v>258.60000000000002</v>
      </c>
      <c r="L109" s="259">
        <v>244.1</v>
      </c>
      <c r="M109" s="259">
        <v>23.311260000000001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140.55000000000001</v>
      </c>
      <c r="D110" s="260">
        <v>140.53333333333333</v>
      </c>
      <c r="E110" s="260">
        <v>139.21666666666667</v>
      </c>
      <c r="F110" s="260">
        <v>137.88333333333333</v>
      </c>
      <c r="G110" s="260">
        <v>136.56666666666666</v>
      </c>
      <c r="H110" s="260">
        <v>141.86666666666667</v>
      </c>
      <c r="I110" s="260">
        <v>143.18333333333334</v>
      </c>
      <c r="J110" s="260">
        <v>144.51666666666668</v>
      </c>
      <c r="K110" s="259">
        <v>141.85</v>
      </c>
      <c r="L110" s="259">
        <v>139.19999999999999</v>
      </c>
      <c r="M110" s="259">
        <v>36.233710000000002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341.4</v>
      </c>
      <c r="D111" s="260">
        <v>339.51666666666665</v>
      </c>
      <c r="E111" s="260">
        <v>336.38333333333333</v>
      </c>
      <c r="F111" s="260">
        <v>331.36666666666667</v>
      </c>
      <c r="G111" s="260">
        <v>328.23333333333335</v>
      </c>
      <c r="H111" s="260">
        <v>344.5333333333333</v>
      </c>
      <c r="I111" s="260">
        <v>347.66666666666663</v>
      </c>
      <c r="J111" s="260">
        <v>352.68333333333328</v>
      </c>
      <c r="K111" s="259">
        <v>342.65</v>
      </c>
      <c r="L111" s="259">
        <v>334.5</v>
      </c>
      <c r="M111" s="259">
        <v>50.091430000000003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68.5</v>
      </c>
      <c r="D112" s="260">
        <v>68.433333333333337</v>
      </c>
      <c r="E112" s="260">
        <v>68.216666666666669</v>
      </c>
      <c r="F112" s="260">
        <v>67.933333333333337</v>
      </c>
      <c r="G112" s="260">
        <v>67.716666666666669</v>
      </c>
      <c r="H112" s="260">
        <v>68.716666666666669</v>
      </c>
      <c r="I112" s="260">
        <v>68.933333333333337</v>
      </c>
      <c r="J112" s="260">
        <v>69.216666666666669</v>
      </c>
      <c r="K112" s="259">
        <v>68.650000000000006</v>
      </c>
      <c r="L112" s="259">
        <v>68.150000000000006</v>
      </c>
      <c r="M112" s="259">
        <v>78.406000000000006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742.25</v>
      </c>
      <c r="D113" s="260">
        <v>743.08333333333337</v>
      </c>
      <c r="E113" s="260">
        <v>738.51666666666677</v>
      </c>
      <c r="F113" s="260">
        <v>734.78333333333342</v>
      </c>
      <c r="G113" s="260">
        <v>730.21666666666681</v>
      </c>
      <c r="H113" s="260">
        <v>746.81666666666672</v>
      </c>
      <c r="I113" s="260">
        <v>751.38333333333333</v>
      </c>
      <c r="J113" s="260">
        <v>755.11666666666667</v>
      </c>
      <c r="K113" s="259">
        <v>747.65</v>
      </c>
      <c r="L113" s="259">
        <v>739.35</v>
      </c>
      <c r="M113" s="259">
        <v>13.59226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424.7</v>
      </c>
      <c r="D114" s="260">
        <v>425.06666666666666</v>
      </c>
      <c r="E114" s="260">
        <v>420.83333333333331</v>
      </c>
      <c r="F114" s="260">
        <v>416.96666666666664</v>
      </c>
      <c r="G114" s="260">
        <v>412.73333333333329</v>
      </c>
      <c r="H114" s="260">
        <v>428.93333333333334</v>
      </c>
      <c r="I114" s="260">
        <v>433.16666666666669</v>
      </c>
      <c r="J114" s="260">
        <v>437.03333333333336</v>
      </c>
      <c r="K114" s="259">
        <v>429.3</v>
      </c>
      <c r="L114" s="259">
        <v>421.2</v>
      </c>
      <c r="M114" s="259">
        <v>15.92971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186.5</v>
      </c>
      <c r="D115" s="260">
        <v>186.85</v>
      </c>
      <c r="E115" s="260">
        <v>185.1</v>
      </c>
      <c r="F115" s="260">
        <v>183.7</v>
      </c>
      <c r="G115" s="260">
        <v>181.95</v>
      </c>
      <c r="H115" s="260">
        <v>188.25</v>
      </c>
      <c r="I115" s="260">
        <v>190</v>
      </c>
      <c r="J115" s="260">
        <v>191.4</v>
      </c>
      <c r="K115" s="259">
        <v>188.6</v>
      </c>
      <c r="L115" s="259">
        <v>185.45</v>
      </c>
      <c r="M115" s="259">
        <v>19.880009999999999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1151.1500000000001</v>
      </c>
      <c r="D116" s="260">
        <v>1152.0166666666667</v>
      </c>
      <c r="E116" s="260">
        <v>1144.1333333333332</v>
      </c>
      <c r="F116" s="260">
        <v>1137.1166666666666</v>
      </c>
      <c r="G116" s="260">
        <v>1129.2333333333331</v>
      </c>
      <c r="H116" s="260">
        <v>1159.0333333333333</v>
      </c>
      <c r="I116" s="260">
        <v>1166.916666666667</v>
      </c>
      <c r="J116" s="260">
        <v>1173.9333333333334</v>
      </c>
      <c r="K116" s="259">
        <v>1159.9000000000001</v>
      </c>
      <c r="L116" s="259">
        <v>1145</v>
      </c>
      <c r="M116" s="259">
        <v>26.64189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4000.75</v>
      </c>
      <c r="D117" s="260">
        <v>3980.4833333333336</v>
      </c>
      <c r="E117" s="260">
        <v>3944.9666666666672</v>
      </c>
      <c r="F117" s="260">
        <v>3889.1833333333334</v>
      </c>
      <c r="G117" s="260">
        <v>3853.666666666667</v>
      </c>
      <c r="H117" s="260">
        <v>4036.2666666666673</v>
      </c>
      <c r="I117" s="260">
        <v>4071.7833333333338</v>
      </c>
      <c r="J117" s="260">
        <v>4127.5666666666675</v>
      </c>
      <c r="K117" s="259">
        <v>4016</v>
      </c>
      <c r="L117" s="259">
        <v>3924.7</v>
      </c>
      <c r="M117" s="259">
        <v>2.4105699999999999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1573</v>
      </c>
      <c r="D118" s="260">
        <v>1565.0333333333335</v>
      </c>
      <c r="E118" s="260">
        <v>1555.0666666666671</v>
      </c>
      <c r="F118" s="260">
        <v>1537.1333333333334</v>
      </c>
      <c r="G118" s="260">
        <v>1527.166666666667</v>
      </c>
      <c r="H118" s="260">
        <v>1582.9666666666672</v>
      </c>
      <c r="I118" s="260">
        <v>1592.9333333333338</v>
      </c>
      <c r="J118" s="260">
        <v>1610.8666666666672</v>
      </c>
      <c r="K118" s="259">
        <v>1575</v>
      </c>
      <c r="L118" s="259">
        <v>1547.1</v>
      </c>
      <c r="M118" s="259">
        <v>45.426920000000003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1820.7</v>
      </c>
      <c r="D119" s="260">
        <v>1807.3666666666668</v>
      </c>
      <c r="E119" s="260">
        <v>1786.9833333333336</v>
      </c>
      <c r="F119" s="260">
        <v>1753.2666666666669</v>
      </c>
      <c r="G119" s="260">
        <v>1732.8833333333337</v>
      </c>
      <c r="H119" s="260">
        <v>1841.0833333333335</v>
      </c>
      <c r="I119" s="260">
        <v>1861.4666666666667</v>
      </c>
      <c r="J119" s="260">
        <v>1895.1833333333334</v>
      </c>
      <c r="K119" s="259">
        <v>1827.75</v>
      </c>
      <c r="L119" s="259">
        <v>1773.65</v>
      </c>
      <c r="M119" s="259">
        <v>5.7211100000000004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924.65</v>
      </c>
      <c r="D120" s="260">
        <v>920.4666666666667</v>
      </c>
      <c r="E120" s="260">
        <v>905.18333333333339</v>
      </c>
      <c r="F120" s="260">
        <v>885.7166666666667</v>
      </c>
      <c r="G120" s="260">
        <v>870.43333333333339</v>
      </c>
      <c r="H120" s="260">
        <v>939.93333333333339</v>
      </c>
      <c r="I120" s="260">
        <v>955.2166666666667</v>
      </c>
      <c r="J120" s="260">
        <v>974.68333333333339</v>
      </c>
      <c r="K120" s="259">
        <v>935.75</v>
      </c>
      <c r="L120" s="259">
        <v>901</v>
      </c>
      <c r="M120" s="259">
        <v>4.8904500000000004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348.35</v>
      </c>
      <c r="D121" s="260">
        <v>346.25</v>
      </c>
      <c r="E121" s="260">
        <v>341.1</v>
      </c>
      <c r="F121" s="260">
        <v>333.85</v>
      </c>
      <c r="G121" s="260">
        <v>328.70000000000005</v>
      </c>
      <c r="H121" s="260">
        <v>353.5</v>
      </c>
      <c r="I121" s="260">
        <v>358.65</v>
      </c>
      <c r="J121" s="260">
        <v>365.9</v>
      </c>
      <c r="K121" s="259">
        <v>351.4</v>
      </c>
      <c r="L121" s="259">
        <v>339</v>
      </c>
      <c r="M121" s="259">
        <v>41.034469999999999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686.35</v>
      </c>
      <c r="D122" s="260">
        <v>681.5333333333333</v>
      </c>
      <c r="E122" s="260">
        <v>674.81666666666661</v>
      </c>
      <c r="F122" s="260">
        <v>663.2833333333333</v>
      </c>
      <c r="G122" s="260">
        <v>656.56666666666661</v>
      </c>
      <c r="H122" s="260">
        <v>693.06666666666661</v>
      </c>
      <c r="I122" s="260">
        <v>699.7833333333333</v>
      </c>
      <c r="J122" s="260">
        <v>711.31666666666661</v>
      </c>
      <c r="K122" s="259">
        <v>688.25</v>
      </c>
      <c r="L122" s="259">
        <v>670</v>
      </c>
      <c r="M122" s="259">
        <v>28.465730000000001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465</v>
      </c>
      <c r="D123" s="260">
        <v>462.38333333333338</v>
      </c>
      <c r="E123" s="260">
        <v>456.96666666666675</v>
      </c>
      <c r="F123" s="260">
        <v>448.93333333333339</v>
      </c>
      <c r="G123" s="260">
        <v>443.51666666666677</v>
      </c>
      <c r="H123" s="260">
        <v>470.41666666666674</v>
      </c>
      <c r="I123" s="260">
        <v>475.83333333333337</v>
      </c>
      <c r="J123" s="260">
        <v>483.86666666666673</v>
      </c>
      <c r="K123" s="259">
        <v>467.8</v>
      </c>
      <c r="L123" s="259">
        <v>454.35</v>
      </c>
      <c r="M123" s="259">
        <v>21.039280000000002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620</v>
      </c>
      <c r="D124" s="260">
        <v>617.81666666666672</v>
      </c>
      <c r="E124" s="260">
        <v>612.68333333333339</v>
      </c>
      <c r="F124" s="260">
        <v>605.36666666666667</v>
      </c>
      <c r="G124" s="260">
        <v>600.23333333333335</v>
      </c>
      <c r="H124" s="260">
        <v>625.13333333333344</v>
      </c>
      <c r="I124" s="260">
        <v>630.26666666666688</v>
      </c>
      <c r="J124" s="260">
        <v>637.58333333333348</v>
      </c>
      <c r="K124" s="259">
        <v>622.95000000000005</v>
      </c>
      <c r="L124" s="259">
        <v>610.5</v>
      </c>
      <c r="M124" s="259">
        <v>23.581939999999999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1909.2</v>
      </c>
      <c r="D125" s="260">
        <v>1918.0333333333335</v>
      </c>
      <c r="E125" s="260">
        <v>1894.5666666666671</v>
      </c>
      <c r="F125" s="260">
        <v>1879.9333333333336</v>
      </c>
      <c r="G125" s="260">
        <v>1856.4666666666672</v>
      </c>
      <c r="H125" s="260">
        <v>1932.666666666667</v>
      </c>
      <c r="I125" s="260">
        <v>1956.1333333333337</v>
      </c>
      <c r="J125" s="260">
        <v>1970.7666666666669</v>
      </c>
      <c r="K125" s="259">
        <v>1941.5</v>
      </c>
      <c r="L125" s="259">
        <v>1903.4</v>
      </c>
      <c r="M125" s="259">
        <v>25.454170000000001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81</v>
      </c>
      <c r="D126" s="260">
        <v>81.183333333333337</v>
      </c>
      <c r="E126" s="260">
        <v>80.26666666666668</v>
      </c>
      <c r="F126" s="260">
        <v>79.533333333333346</v>
      </c>
      <c r="G126" s="260">
        <v>78.616666666666688</v>
      </c>
      <c r="H126" s="260">
        <v>81.916666666666671</v>
      </c>
      <c r="I126" s="260">
        <v>82.833333333333329</v>
      </c>
      <c r="J126" s="260">
        <v>83.566666666666663</v>
      </c>
      <c r="K126" s="259">
        <v>82.1</v>
      </c>
      <c r="L126" s="259">
        <v>80.45</v>
      </c>
      <c r="M126" s="259">
        <v>49.35859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3606.85</v>
      </c>
      <c r="D127" s="260">
        <v>3584.0166666666664</v>
      </c>
      <c r="E127" s="260">
        <v>3553.083333333333</v>
      </c>
      <c r="F127" s="260">
        <v>3499.3166666666666</v>
      </c>
      <c r="G127" s="260">
        <v>3468.3833333333332</v>
      </c>
      <c r="H127" s="260">
        <v>3637.7833333333328</v>
      </c>
      <c r="I127" s="260">
        <v>3668.7166666666662</v>
      </c>
      <c r="J127" s="260">
        <v>3722.4833333333327</v>
      </c>
      <c r="K127" s="259">
        <v>3614.95</v>
      </c>
      <c r="L127" s="259">
        <v>3530.25</v>
      </c>
      <c r="M127" s="259">
        <v>1.5202599999999999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400.5</v>
      </c>
      <c r="D128" s="260">
        <v>402.75</v>
      </c>
      <c r="E128" s="260">
        <v>397.25</v>
      </c>
      <c r="F128" s="260">
        <v>394</v>
      </c>
      <c r="G128" s="260">
        <v>388.5</v>
      </c>
      <c r="H128" s="260">
        <v>406</v>
      </c>
      <c r="I128" s="260">
        <v>411.5</v>
      </c>
      <c r="J128" s="260">
        <v>414.75</v>
      </c>
      <c r="K128" s="259">
        <v>408.25</v>
      </c>
      <c r="L128" s="259">
        <v>399.5</v>
      </c>
      <c r="M128" s="259">
        <v>26.657630000000001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4845.6499999999996</v>
      </c>
      <c r="D129" s="260">
        <v>4811.9000000000005</v>
      </c>
      <c r="E129" s="260">
        <v>4768.8000000000011</v>
      </c>
      <c r="F129" s="260">
        <v>4691.9500000000007</v>
      </c>
      <c r="G129" s="260">
        <v>4648.8500000000013</v>
      </c>
      <c r="H129" s="260">
        <v>4888.7500000000009</v>
      </c>
      <c r="I129" s="260">
        <v>4931.8500000000013</v>
      </c>
      <c r="J129" s="260">
        <v>5008.7000000000007</v>
      </c>
      <c r="K129" s="259">
        <v>4855</v>
      </c>
      <c r="L129" s="259">
        <v>4735.05</v>
      </c>
      <c r="M129" s="259">
        <v>2.7113399999999999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2024.45</v>
      </c>
      <c r="D130" s="260">
        <v>2023.5</v>
      </c>
      <c r="E130" s="260">
        <v>1991</v>
      </c>
      <c r="F130" s="260">
        <v>1957.55</v>
      </c>
      <c r="G130" s="260">
        <v>1925.05</v>
      </c>
      <c r="H130" s="260">
        <v>2056.9499999999998</v>
      </c>
      <c r="I130" s="260">
        <v>2089.4499999999998</v>
      </c>
      <c r="J130" s="260">
        <v>2122.9</v>
      </c>
      <c r="K130" s="259">
        <v>2056</v>
      </c>
      <c r="L130" s="259">
        <v>1990.05</v>
      </c>
      <c r="M130" s="259">
        <v>44.642110000000002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470.85</v>
      </c>
      <c r="D131" s="260">
        <v>466.59999999999997</v>
      </c>
      <c r="E131" s="260">
        <v>461.19999999999993</v>
      </c>
      <c r="F131" s="260">
        <v>451.54999999999995</v>
      </c>
      <c r="G131" s="260">
        <v>446.14999999999992</v>
      </c>
      <c r="H131" s="260">
        <v>476.24999999999994</v>
      </c>
      <c r="I131" s="260">
        <v>481.64999999999992</v>
      </c>
      <c r="J131" s="260">
        <v>491.29999999999995</v>
      </c>
      <c r="K131" s="259">
        <v>472</v>
      </c>
      <c r="L131" s="259">
        <v>456.95</v>
      </c>
      <c r="M131" s="259">
        <v>20.740290000000002</v>
      </c>
      <c r="N131" s="1"/>
      <c r="O131" s="1"/>
    </row>
    <row r="132" spans="1:15" ht="12.75" customHeight="1">
      <c r="A132" s="227">
        <v>123</v>
      </c>
      <c r="B132" s="269" t="s">
        <v>873</v>
      </c>
      <c r="C132" s="259">
        <v>605.20000000000005</v>
      </c>
      <c r="D132" s="260">
        <v>606.03333333333342</v>
      </c>
      <c r="E132" s="260">
        <v>603.11666666666679</v>
      </c>
      <c r="F132" s="260">
        <v>601.03333333333342</v>
      </c>
      <c r="G132" s="260">
        <v>598.11666666666679</v>
      </c>
      <c r="H132" s="260">
        <v>608.11666666666679</v>
      </c>
      <c r="I132" s="260">
        <v>611.03333333333353</v>
      </c>
      <c r="J132" s="260">
        <v>613.11666666666679</v>
      </c>
      <c r="K132" s="259">
        <v>608.95000000000005</v>
      </c>
      <c r="L132" s="259">
        <v>603.95000000000005</v>
      </c>
      <c r="M132" s="259">
        <v>10.138579999999999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3013.7</v>
      </c>
      <c r="D133" s="260">
        <v>3034.0833333333335</v>
      </c>
      <c r="E133" s="260">
        <v>2968.2166666666672</v>
      </c>
      <c r="F133" s="260">
        <v>2922.7333333333336</v>
      </c>
      <c r="G133" s="260">
        <v>2856.8666666666672</v>
      </c>
      <c r="H133" s="260">
        <v>3079.5666666666671</v>
      </c>
      <c r="I133" s="260">
        <v>3145.4333333333329</v>
      </c>
      <c r="J133" s="260">
        <v>3190.916666666667</v>
      </c>
      <c r="K133" s="259">
        <v>3099.95</v>
      </c>
      <c r="L133" s="259">
        <v>2988.6</v>
      </c>
      <c r="M133" s="259">
        <v>0.25930999999999998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709.25</v>
      </c>
      <c r="D134" s="260">
        <v>708.01666666666677</v>
      </c>
      <c r="E134" s="260">
        <v>701.23333333333358</v>
      </c>
      <c r="F134" s="260">
        <v>693.21666666666681</v>
      </c>
      <c r="G134" s="260">
        <v>686.43333333333362</v>
      </c>
      <c r="H134" s="260">
        <v>716.03333333333353</v>
      </c>
      <c r="I134" s="260">
        <v>722.81666666666661</v>
      </c>
      <c r="J134" s="260">
        <v>730.83333333333348</v>
      </c>
      <c r="K134" s="259">
        <v>714.8</v>
      </c>
      <c r="L134" s="259">
        <v>700</v>
      </c>
      <c r="M134" s="259">
        <v>7.9099300000000001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90830.2</v>
      </c>
      <c r="D135" s="260">
        <v>91076.716666666674</v>
      </c>
      <c r="E135" s="260">
        <v>90053.483333333352</v>
      </c>
      <c r="F135" s="260">
        <v>89276.766666666677</v>
      </c>
      <c r="G135" s="260">
        <v>88253.533333333355</v>
      </c>
      <c r="H135" s="260">
        <v>91853.433333333349</v>
      </c>
      <c r="I135" s="260">
        <v>92876.666666666686</v>
      </c>
      <c r="J135" s="260">
        <v>93653.383333333346</v>
      </c>
      <c r="K135" s="259">
        <v>92099.95</v>
      </c>
      <c r="L135" s="259">
        <v>90300</v>
      </c>
      <c r="M135" s="259">
        <v>0.14548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198.15</v>
      </c>
      <c r="D136" s="260">
        <v>199.5</v>
      </c>
      <c r="E136" s="260">
        <v>195.5</v>
      </c>
      <c r="F136" s="260">
        <v>192.85</v>
      </c>
      <c r="G136" s="260">
        <v>188.85</v>
      </c>
      <c r="H136" s="260">
        <v>202.15</v>
      </c>
      <c r="I136" s="260">
        <v>206.15</v>
      </c>
      <c r="J136" s="260">
        <v>208.8</v>
      </c>
      <c r="K136" s="259">
        <v>203.5</v>
      </c>
      <c r="L136" s="259">
        <v>196.85</v>
      </c>
      <c r="M136" s="259">
        <v>32.264389999999999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1354.05</v>
      </c>
      <c r="D137" s="260">
        <v>1356.6499999999999</v>
      </c>
      <c r="E137" s="260">
        <v>1346.7499999999998</v>
      </c>
      <c r="F137" s="260">
        <v>1339.4499999999998</v>
      </c>
      <c r="G137" s="260">
        <v>1329.5499999999997</v>
      </c>
      <c r="H137" s="260">
        <v>1363.9499999999998</v>
      </c>
      <c r="I137" s="260">
        <v>1373.85</v>
      </c>
      <c r="J137" s="260">
        <v>1381.1499999999999</v>
      </c>
      <c r="K137" s="259">
        <v>1366.55</v>
      </c>
      <c r="L137" s="259">
        <v>1349.35</v>
      </c>
      <c r="M137" s="259">
        <v>34.054720000000003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531.4</v>
      </c>
      <c r="D138" s="260">
        <v>528.80000000000007</v>
      </c>
      <c r="E138" s="260">
        <v>524.60000000000014</v>
      </c>
      <c r="F138" s="260">
        <v>517.80000000000007</v>
      </c>
      <c r="G138" s="260">
        <v>513.60000000000014</v>
      </c>
      <c r="H138" s="260">
        <v>535.60000000000014</v>
      </c>
      <c r="I138" s="260">
        <v>539.80000000000018</v>
      </c>
      <c r="J138" s="260">
        <v>546.60000000000014</v>
      </c>
      <c r="K138" s="259">
        <v>533</v>
      </c>
      <c r="L138" s="259">
        <v>522</v>
      </c>
      <c r="M138" s="259">
        <v>12.53309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9454.6</v>
      </c>
      <c r="D139" s="260">
        <v>9488.8333333333339</v>
      </c>
      <c r="E139" s="260">
        <v>9340.7666666666682</v>
      </c>
      <c r="F139" s="260">
        <v>9226.9333333333343</v>
      </c>
      <c r="G139" s="260">
        <v>9078.8666666666686</v>
      </c>
      <c r="H139" s="260">
        <v>9602.6666666666679</v>
      </c>
      <c r="I139" s="260">
        <v>9750.7333333333336</v>
      </c>
      <c r="J139" s="260">
        <v>9864.5666666666675</v>
      </c>
      <c r="K139" s="259">
        <v>9636.9</v>
      </c>
      <c r="L139" s="259">
        <v>9375</v>
      </c>
      <c r="M139" s="259">
        <v>8.0551700000000004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717.4</v>
      </c>
      <c r="D140" s="260">
        <v>713.48333333333323</v>
      </c>
      <c r="E140" s="260">
        <v>706.91666666666652</v>
      </c>
      <c r="F140" s="260">
        <v>696.43333333333328</v>
      </c>
      <c r="G140" s="260">
        <v>689.86666666666656</v>
      </c>
      <c r="H140" s="260">
        <v>723.96666666666647</v>
      </c>
      <c r="I140" s="260">
        <v>730.5333333333333</v>
      </c>
      <c r="J140" s="260">
        <v>741.01666666666642</v>
      </c>
      <c r="K140" s="259">
        <v>720.05</v>
      </c>
      <c r="L140" s="259">
        <v>703</v>
      </c>
      <c r="M140" s="259">
        <v>5.8738299999999999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457.8</v>
      </c>
      <c r="D141" s="260">
        <v>458.4666666666667</v>
      </c>
      <c r="E141" s="260">
        <v>446.93333333333339</v>
      </c>
      <c r="F141" s="260">
        <v>436.06666666666672</v>
      </c>
      <c r="G141" s="260">
        <v>424.53333333333342</v>
      </c>
      <c r="H141" s="260">
        <v>469.33333333333337</v>
      </c>
      <c r="I141" s="260">
        <v>480.86666666666667</v>
      </c>
      <c r="J141" s="260">
        <v>491.73333333333335</v>
      </c>
      <c r="K141" s="259">
        <v>470</v>
      </c>
      <c r="L141" s="259">
        <v>447.6</v>
      </c>
      <c r="M141" s="259">
        <v>35.951639999999998</v>
      </c>
      <c r="N141" s="1"/>
      <c r="O141" s="1"/>
    </row>
    <row r="142" spans="1:15" ht="12.75" customHeight="1">
      <c r="A142" s="227">
        <v>133</v>
      </c>
      <c r="B142" s="269" t="s">
        <v>874</v>
      </c>
      <c r="C142" s="259">
        <v>82.65</v>
      </c>
      <c r="D142" s="260">
        <v>83.4</v>
      </c>
      <c r="E142" s="260">
        <v>81.150000000000006</v>
      </c>
      <c r="F142" s="260">
        <v>79.650000000000006</v>
      </c>
      <c r="G142" s="260">
        <v>77.400000000000006</v>
      </c>
      <c r="H142" s="260">
        <v>84.9</v>
      </c>
      <c r="I142" s="260">
        <v>87.15</v>
      </c>
      <c r="J142" s="260">
        <v>88.65</v>
      </c>
      <c r="K142" s="259">
        <v>85.65</v>
      </c>
      <c r="L142" s="259">
        <v>81.900000000000006</v>
      </c>
      <c r="M142" s="259">
        <v>100.10599000000001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2011.3</v>
      </c>
      <c r="D143" s="260">
        <v>2001.3</v>
      </c>
      <c r="E143" s="260">
        <v>1987.1</v>
      </c>
      <c r="F143" s="260">
        <v>1962.8999999999999</v>
      </c>
      <c r="G143" s="260">
        <v>1948.6999999999998</v>
      </c>
      <c r="H143" s="260">
        <v>2025.5</v>
      </c>
      <c r="I143" s="260">
        <v>2039.7000000000003</v>
      </c>
      <c r="J143" s="260">
        <v>2063.9</v>
      </c>
      <c r="K143" s="259">
        <v>2015.5</v>
      </c>
      <c r="L143" s="259">
        <v>1977.1</v>
      </c>
      <c r="M143" s="259">
        <v>4.26274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1067.8</v>
      </c>
      <c r="D144" s="260">
        <v>1062.9666666666667</v>
      </c>
      <c r="E144" s="260">
        <v>1046.9333333333334</v>
      </c>
      <c r="F144" s="260">
        <v>1026.0666666666666</v>
      </c>
      <c r="G144" s="260">
        <v>1010.0333333333333</v>
      </c>
      <c r="H144" s="260">
        <v>1083.8333333333335</v>
      </c>
      <c r="I144" s="260">
        <v>1099.8666666666668</v>
      </c>
      <c r="J144" s="260">
        <v>1120.7333333333336</v>
      </c>
      <c r="K144" s="259">
        <v>1079</v>
      </c>
      <c r="L144" s="259">
        <v>1042.0999999999999</v>
      </c>
      <c r="M144" s="259">
        <v>8.7887000000000004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181.8</v>
      </c>
      <c r="D145" s="260">
        <v>179.41666666666666</v>
      </c>
      <c r="E145" s="260">
        <v>175.88333333333333</v>
      </c>
      <c r="F145" s="260">
        <v>169.96666666666667</v>
      </c>
      <c r="G145" s="260">
        <v>166.43333333333334</v>
      </c>
      <c r="H145" s="260">
        <v>185.33333333333331</v>
      </c>
      <c r="I145" s="260">
        <v>188.86666666666667</v>
      </c>
      <c r="J145" s="260">
        <v>194.7833333333333</v>
      </c>
      <c r="K145" s="259">
        <v>182.95</v>
      </c>
      <c r="L145" s="259">
        <v>173.5</v>
      </c>
      <c r="M145" s="259">
        <v>411.01936000000001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71</v>
      </c>
      <c r="D146" s="260">
        <v>70.850000000000009</v>
      </c>
      <c r="E146" s="260">
        <v>70.15000000000002</v>
      </c>
      <c r="F146" s="260">
        <v>69.300000000000011</v>
      </c>
      <c r="G146" s="260">
        <v>68.600000000000023</v>
      </c>
      <c r="H146" s="260">
        <v>71.700000000000017</v>
      </c>
      <c r="I146" s="260">
        <v>72.400000000000006</v>
      </c>
      <c r="J146" s="260">
        <v>73.250000000000014</v>
      </c>
      <c r="K146" s="259">
        <v>71.55</v>
      </c>
      <c r="L146" s="259">
        <v>70</v>
      </c>
      <c r="M146" s="259">
        <v>105.23703999999999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4554</v>
      </c>
      <c r="D147" s="260">
        <v>4540.4333333333334</v>
      </c>
      <c r="E147" s="260">
        <v>4500.916666666667</v>
      </c>
      <c r="F147" s="260">
        <v>4447.8333333333339</v>
      </c>
      <c r="G147" s="260">
        <v>4408.3166666666675</v>
      </c>
      <c r="H147" s="260">
        <v>4593.5166666666664</v>
      </c>
      <c r="I147" s="260">
        <v>4633.0333333333328</v>
      </c>
      <c r="J147" s="260">
        <v>4686.1166666666659</v>
      </c>
      <c r="K147" s="259">
        <v>4579.95</v>
      </c>
      <c r="L147" s="259">
        <v>4487.3500000000004</v>
      </c>
      <c r="M147" s="259">
        <v>1.4802200000000001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20589.95</v>
      </c>
      <c r="D148" s="260">
        <v>20564.933333333334</v>
      </c>
      <c r="E148" s="260">
        <v>20395.01666666667</v>
      </c>
      <c r="F148" s="260">
        <v>20200.083333333336</v>
      </c>
      <c r="G148" s="260">
        <v>20030.166666666672</v>
      </c>
      <c r="H148" s="260">
        <v>20759.866666666669</v>
      </c>
      <c r="I148" s="260">
        <v>20929.783333333333</v>
      </c>
      <c r="J148" s="260">
        <v>21124.716666666667</v>
      </c>
      <c r="K148" s="259">
        <v>20734.849999999999</v>
      </c>
      <c r="L148" s="259">
        <v>20370</v>
      </c>
      <c r="M148" s="259">
        <v>0.39706000000000002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269.89999999999998</v>
      </c>
      <c r="D149" s="260">
        <v>270.38333333333333</v>
      </c>
      <c r="E149" s="260">
        <v>267.76666666666665</v>
      </c>
      <c r="F149" s="260">
        <v>265.63333333333333</v>
      </c>
      <c r="G149" s="260">
        <v>263.01666666666665</v>
      </c>
      <c r="H149" s="260">
        <v>272.51666666666665</v>
      </c>
      <c r="I149" s="260">
        <v>275.13333333333333</v>
      </c>
      <c r="J149" s="260">
        <v>277.26666666666665</v>
      </c>
      <c r="K149" s="259">
        <v>273</v>
      </c>
      <c r="L149" s="259">
        <v>268.25</v>
      </c>
      <c r="M149" s="259">
        <v>2.9106800000000002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930.35</v>
      </c>
      <c r="D150" s="260">
        <v>926.11666666666667</v>
      </c>
      <c r="E150" s="260">
        <v>919.33333333333337</v>
      </c>
      <c r="F150" s="260">
        <v>908.31666666666672</v>
      </c>
      <c r="G150" s="260">
        <v>901.53333333333342</v>
      </c>
      <c r="H150" s="260">
        <v>937.13333333333333</v>
      </c>
      <c r="I150" s="260">
        <v>943.91666666666663</v>
      </c>
      <c r="J150" s="260">
        <v>954.93333333333328</v>
      </c>
      <c r="K150" s="259">
        <v>932.9</v>
      </c>
      <c r="L150" s="259">
        <v>915.1</v>
      </c>
      <c r="M150" s="259">
        <v>3.5416300000000001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135.15</v>
      </c>
      <c r="D151" s="260">
        <v>134.98333333333335</v>
      </c>
      <c r="E151" s="260">
        <v>134.26666666666671</v>
      </c>
      <c r="F151" s="260">
        <v>133.38333333333335</v>
      </c>
      <c r="G151" s="260">
        <v>132.66666666666671</v>
      </c>
      <c r="H151" s="260">
        <v>135.8666666666667</v>
      </c>
      <c r="I151" s="260">
        <v>136.58333333333334</v>
      </c>
      <c r="J151" s="260">
        <v>137.4666666666667</v>
      </c>
      <c r="K151" s="259">
        <v>135.69999999999999</v>
      </c>
      <c r="L151" s="259">
        <v>134.1</v>
      </c>
      <c r="M151" s="259">
        <v>116.30848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192.55</v>
      </c>
      <c r="D152" s="260">
        <v>192.83333333333334</v>
      </c>
      <c r="E152" s="260">
        <v>191.4666666666667</v>
      </c>
      <c r="F152" s="260">
        <v>190.38333333333335</v>
      </c>
      <c r="G152" s="260">
        <v>189.01666666666671</v>
      </c>
      <c r="H152" s="260">
        <v>193.91666666666669</v>
      </c>
      <c r="I152" s="260">
        <v>195.2833333333333</v>
      </c>
      <c r="J152" s="260">
        <v>196.36666666666667</v>
      </c>
      <c r="K152" s="259">
        <v>194.2</v>
      </c>
      <c r="L152" s="259">
        <v>191.75</v>
      </c>
      <c r="M152" s="259">
        <v>5.8690300000000004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642.9</v>
      </c>
      <c r="D153" s="260">
        <v>647.4666666666667</v>
      </c>
      <c r="E153" s="260">
        <v>635.43333333333339</v>
      </c>
      <c r="F153" s="260">
        <v>627.9666666666667</v>
      </c>
      <c r="G153" s="260">
        <v>615.93333333333339</v>
      </c>
      <c r="H153" s="260">
        <v>654.93333333333339</v>
      </c>
      <c r="I153" s="260">
        <v>666.9666666666667</v>
      </c>
      <c r="J153" s="260">
        <v>674.43333333333339</v>
      </c>
      <c r="K153" s="259">
        <v>659.5</v>
      </c>
      <c r="L153" s="259">
        <v>640</v>
      </c>
      <c r="M153" s="259">
        <v>9.8838500000000007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2921.35</v>
      </c>
      <c r="D154" s="260">
        <v>2918.6166666666668</v>
      </c>
      <c r="E154" s="260">
        <v>2912.2333333333336</v>
      </c>
      <c r="F154" s="260">
        <v>2903.1166666666668</v>
      </c>
      <c r="G154" s="260">
        <v>2896.7333333333336</v>
      </c>
      <c r="H154" s="260">
        <v>2927.7333333333336</v>
      </c>
      <c r="I154" s="260">
        <v>2934.1166666666668</v>
      </c>
      <c r="J154" s="260">
        <v>2943.2333333333336</v>
      </c>
      <c r="K154" s="259">
        <v>2925</v>
      </c>
      <c r="L154" s="259">
        <v>2909.5</v>
      </c>
      <c r="M154" s="259">
        <v>1.26806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391.75</v>
      </c>
      <c r="D155" s="260">
        <v>393.40000000000003</v>
      </c>
      <c r="E155" s="260">
        <v>381.95000000000005</v>
      </c>
      <c r="F155" s="260">
        <v>372.15000000000003</v>
      </c>
      <c r="G155" s="260">
        <v>360.70000000000005</v>
      </c>
      <c r="H155" s="260">
        <v>403.20000000000005</v>
      </c>
      <c r="I155" s="260">
        <v>414.65</v>
      </c>
      <c r="J155" s="260">
        <v>424.45000000000005</v>
      </c>
      <c r="K155" s="259">
        <v>404.85</v>
      </c>
      <c r="L155" s="259">
        <v>383.6</v>
      </c>
      <c r="M155" s="259">
        <v>21.055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3309.05</v>
      </c>
      <c r="D156" s="260">
        <v>3289.8833333333332</v>
      </c>
      <c r="E156" s="260">
        <v>3254.7666666666664</v>
      </c>
      <c r="F156" s="260">
        <v>3200.4833333333331</v>
      </c>
      <c r="G156" s="260">
        <v>3165.3666666666663</v>
      </c>
      <c r="H156" s="260">
        <v>3344.1666666666665</v>
      </c>
      <c r="I156" s="260">
        <v>3379.2833333333333</v>
      </c>
      <c r="J156" s="260">
        <v>3433.5666666666666</v>
      </c>
      <c r="K156" s="259">
        <v>3325</v>
      </c>
      <c r="L156" s="259">
        <v>3235.6</v>
      </c>
      <c r="M156" s="259">
        <v>2.7095699999999998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50289.7</v>
      </c>
      <c r="D157" s="260">
        <v>50126.533333333333</v>
      </c>
      <c r="E157" s="260">
        <v>49453.166666666664</v>
      </c>
      <c r="F157" s="260">
        <v>48616.633333333331</v>
      </c>
      <c r="G157" s="260">
        <v>47943.266666666663</v>
      </c>
      <c r="H157" s="260">
        <v>50963.066666666666</v>
      </c>
      <c r="I157" s="260">
        <v>51636.433333333334</v>
      </c>
      <c r="J157" s="260">
        <v>52472.966666666667</v>
      </c>
      <c r="K157" s="259">
        <v>50799.9</v>
      </c>
      <c r="L157" s="259">
        <v>49290</v>
      </c>
      <c r="M157" s="259">
        <v>0.26579000000000003</v>
      </c>
      <c r="N157" s="1"/>
      <c r="O157" s="1"/>
    </row>
    <row r="158" spans="1:15" ht="12.75" customHeight="1">
      <c r="A158" s="227">
        <v>149</v>
      </c>
      <c r="B158" s="269" t="s">
        <v>875</v>
      </c>
      <c r="C158" s="259">
        <v>1411.25</v>
      </c>
      <c r="D158" s="260">
        <v>1403.75</v>
      </c>
      <c r="E158" s="260">
        <v>1387.5</v>
      </c>
      <c r="F158" s="260">
        <v>1363.75</v>
      </c>
      <c r="G158" s="260">
        <v>1347.5</v>
      </c>
      <c r="H158" s="260">
        <v>1427.5</v>
      </c>
      <c r="I158" s="260">
        <v>1443.75</v>
      </c>
      <c r="J158" s="260">
        <v>1467.5</v>
      </c>
      <c r="K158" s="259">
        <v>1420</v>
      </c>
      <c r="L158" s="259">
        <v>1380</v>
      </c>
      <c r="M158" s="259">
        <v>2.6540599999999999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3764.55</v>
      </c>
      <c r="D159" s="260">
        <v>3748.2666666666664</v>
      </c>
      <c r="E159" s="260">
        <v>3718.333333333333</v>
      </c>
      <c r="F159" s="260">
        <v>3672.1166666666668</v>
      </c>
      <c r="G159" s="260">
        <v>3642.1833333333334</v>
      </c>
      <c r="H159" s="260">
        <v>3794.4833333333327</v>
      </c>
      <c r="I159" s="260">
        <v>3824.4166666666661</v>
      </c>
      <c r="J159" s="260">
        <v>3870.6333333333323</v>
      </c>
      <c r="K159" s="259">
        <v>3778.2</v>
      </c>
      <c r="L159" s="259">
        <v>3702.05</v>
      </c>
      <c r="M159" s="259">
        <v>1.599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210.6</v>
      </c>
      <c r="D160" s="260">
        <v>209.31666666666669</v>
      </c>
      <c r="E160" s="260">
        <v>207.58333333333337</v>
      </c>
      <c r="F160" s="260">
        <v>204.56666666666669</v>
      </c>
      <c r="G160" s="260">
        <v>202.83333333333337</v>
      </c>
      <c r="H160" s="260">
        <v>212.33333333333337</v>
      </c>
      <c r="I160" s="260">
        <v>214.06666666666666</v>
      </c>
      <c r="J160" s="260">
        <v>217.08333333333337</v>
      </c>
      <c r="K160" s="259">
        <v>211.05</v>
      </c>
      <c r="L160" s="259">
        <v>206.3</v>
      </c>
      <c r="M160" s="259">
        <v>21.67305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2643.75</v>
      </c>
      <c r="D161" s="260">
        <v>2627.9333333333334</v>
      </c>
      <c r="E161" s="260">
        <v>2605.8666666666668</v>
      </c>
      <c r="F161" s="260">
        <v>2567.9833333333336</v>
      </c>
      <c r="G161" s="260">
        <v>2545.916666666667</v>
      </c>
      <c r="H161" s="260">
        <v>2665.8166666666666</v>
      </c>
      <c r="I161" s="260">
        <v>2687.8833333333332</v>
      </c>
      <c r="J161" s="260">
        <v>2725.7666666666664</v>
      </c>
      <c r="K161" s="259">
        <v>2650</v>
      </c>
      <c r="L161" s="259">
        <v>2590.0500000000002</v>
      </c>
      <c r="M161" s="259">
        <v>3.1928999999999998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2773.75</v>
      </c>
      <c r="D162" s="260">
        <v>2774.7166666666667</v>
      </c>
      <c r="E162" s="260">
        <v>2756.8833333333332</v>
      </c>
      <c r="F162" s="260">
        <v>2740.0166666666664</v>
      </c>
      <c r="G162" s="260">
        <v>2722.1833333333329</v>
      </c>
      <c r="H162" s="260">
        <v>2791.5833333333335</v>
      </c>
      <c r="I162" s="260">
        <v>2809.4166666666665</v>
      </c>
      <c r="J162" s="260">
        <v>2826.2833333333338</v>
      </c>
      <c r="K162" s="259">
        <v>2792.55</v>
      </c>
      <c r="L162" s="259">
        <v>2757.85</v>
      </c>
      <c r="M162" s="259">
        <v>1.3470800000000001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316.5</v>
      </c>
      <c r="D163" s="260">
        <v>315.86666666666667</v>
      </c>
      <c r="E163" s="260">
        <v>313.73333333333335</v>
      </c>
      <c r="F163" s="260">
        <v>310.9666666666667</v>
      </c>
      <c r="G163" s="260">
        <v>308.83333333333337</v>
      </c>
      <c r="H163" s="260">
        <v>318.63333333333333</v>
      </c>
      <c r="I163" s="260">
        <v>320.76666666666665</v>
      </c>
      <c r="J163" s="260">
        <v>323.5333333333333</v>
      </c>
      <c r="K163" s="259">
        <v>318</v>
      </c>
      <c r="L163" s="259">
        <v>313.10000000000002</v>
      </c>
      <c r="M163" s="259">
        <v>17.883379999999999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115.9</v>
      </c>
      <c r="D164" s="260">
        <v>116.01666666666665</v>
      </c>
      <c r="E164" s="260">
        <v>114.73333333333331</v>
      </c>
      <c r="F164" s="260">
        <v>113.56666666666665</v>
      </c>
      <c r="G164" s="260">
        <v>112.2833333333333</v>
      </c>
      <c r="H164" s="260">
        <v>117.18333333333331</v>
      </c>
      <c r="I164" s="260">
        <v>118.46666666666667</v>
      </c>
      <c r="J164" s="260">
        <v>119.63333333333331</v>
      </c>
      <c r="K164" s="259">
        <v>117.3</v>
      </c>
      <c r="L164" s="259">
        <v>114.85</v>
      </c>
      <c r="M164" s="259">
        <v>80.824399999999997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235.15</v>
      </c>
      <c r="D165" s="260">
        <v>233.61666666666667</v>
      </c>
      <c r="E165" s="260">
        <v>231.33333333333334</v>
      </c>
      <c r="F165" s="260">
        <v>227.51666666666668</v>
      </c>
      <c r="G165" s="260">
        <v>225.23333333333335</v>
      </c>
      <c r="H165" s="260">
        <v>237.43333333333334</v>
      </c>
      <c r="I165" s="260">
        <v>239.71666666666664</v>
      </c>
      <c r="J165" s="260">
        <v>243.53333333333333</v>
      </c>
      <c r="K165" s="259">
        <v>235.9</v>
      </c>
      <c r="L165" s="259">
        <v>229.8</v>
      </c>
      <c r="M165" s="259">
        <v>114.15209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443.65</v>
      </c>
      <c r="D166" s="260">
        <v>440.90000000000003</v>
      </c>
      <c r="E166" s="260">
        <v>436.80000000000007</v>
      </c>
      <c r="F166" s="260">
        <v>429.95000000000005</v>
      </c>
      <c r="G166" s="260">
        <v>425.85000000000008</v>
      </c>
      <c r="H166" s="260">
        <v>447.75000000000006</v>
      </c>
      <c r="I166" s="260">
        <v>451.85000000000008</v>
      </c>
      <c r="J166" s="260">
        <v>458.70000000000005</v>
      </c>
      <c r="K166" s="259">
        <v>445</v>
      </c>
      <c r="L166" s="259">
        <v>434.05</v>
      </c>
      <c r="M166" s="259">
        <v>1.5681799999999999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14080.15</v>
      </c>
      <c r="D167" s="260">
        <v>14052.316666666666</v>
      </c>
      <c r="E167" s="260">
        <v>13927.833333333332</v>
      </c>
      <c r="F167" s="260">
        <v>13775.516666666666</v>
      </c>
      <c r="G167" s="260">
        <v>13651.033333333333</v>
      </c>
      <c r="H167" s="260">
        <v>14204.633333333331</v>
      </c>
      <c r="I167" s="260">
        <v>14329.116666666665</v>
      </c>
      <c r="J167" s="260">
        <v>14481.433333333331</v>
      </c>
      <c r="K167" s="259">
        <v>14176.8</v>
      </c>
      <c r="L167" s="259">
        <v>13900</v>
      </c>
      <c r="M167" s="259">
        <v>5.4469999999999998E-2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40.1</v>
      </c>
      <c r="D168" s="260">
        <v>41.199999999999996</v>
      </c>
      <c r="E168" s="260">
        <v>38.79999999999999</v>
      </c>
      <c r="F168" s="260">
        <v>37.499999999999993</v>
      </c>
      <c r="G168" s="260">
        <v>35.099999999999987</v>
      </c>
      <c r="H168" s="260">
        <v>42.499999999999993</v>
      </c>
      <c r="I168" s="260">
        <v>44.9</v>
      </c>
      <c r="J168" s="260">
        <v>46.199999999999996</v>
      </c>
      <c r="K168" s="259">
        <v>43.6</v>
      </c>
      <c r="L168" s="259">
        <v>39.9</v>
      </c>
      <c r="M168" s="259">
        <v>1461.2639099999999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103.15</v>
      </c>
      <c r="D169" s="260">
        <v>103.11666666666667</v>
      </c>
      <c r="E169" s="260">
        <v>102.53333333333335</v>
      </c>
      <c r="F169" s="260">
        <v>101.91666666666667</v>
      </c>
      <c r="G169" s="260">
        <v>101.33333333333334</v>
      </c>
      <c r="H169" s="260">
        <v>103.73333333333335</v>
      </c>
      <c r="I169" s="260">
        <v>104.31666666666666</v>
      </c>
      <c r="J169" s="260">
        <v>104.93333333333335</v>
      </c>
      <c r="K169" s="259">
        <v>103.7</v>
      </c>
      <c r="L169" s="259">
        <v>102.5</v>
      </c>
      <c r="M169" s="259">
        <v>92.74933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2529.85</v>
      </c>
      <c r="D170" s="260">
        <v>2545.9500000000003</v>
      </c>
      <c r="E170" s="260">
        <v>2491.9000000000005</v>
      </c>
      <c r="F170" s="260">
        <v>2453.9500000000003</v>
      </c>
      <c r="G170" s="260">
        <v>2399.9000000000005</v>
      </c>
      <c r="H170" s="260">
        <v>2583.9000000000005</v>
      </c>
      <c r="I170" s="260">
        <v>2637.9500000000007</v>
      </c>
      <c r="J170" s="260">
        <v>2675.9000000000005</v>
      </c>
      <c r="K170" s="259">
        <v>2600</v>
      </c>
      <c r="L170" s="259">
        <v>2508</v>
      </c>
      <c r="M170" s="259">
        <v>64.439989999999995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825.6</v>
      </c>
      <c r="D171" s="260">
        <v>826.54999999999984</v>
      </c>
      <c r="E171" s="260">
        <v>820.09999999999968</v>
      </c>
      <c r="F171" s="260">
        <v>814.5999999999998</v>
      </c>
      <c r="G171" s="260">
        <v>808.14999999999964</v>
      </c>
      <c r="H171" s="260">
        <v>832.04999999999973</v>
      </c>
      <c r="I171" s="260">
        <v>838.49999999999977</v>
      </c>
      <c r="J171" s="260">
        <v>843.99999999999977</v>
      </c>
      <c r="K171" s="259">
        <v>833</v>
      </c>
      <c r="L171" s="259">
        <v>821.05</v>
      </c>
      <c r="M171" s="259">
        <v>10.458640000000001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1268.75</v>
      </c>
      <c r="D172" s="260">
        <v>1271.7333333333333</v>
      </c>
      <c r="E172" s="260">
        <v>1257.0666666666666</v>
      </c>
      <c r="F172" s="260">
        <v>1245.3833333333332</v>
      </c>
      <c r="G172" s="260">
        <v>1230.7166666666665</v>
      </c>
      <c r="H172" s="260">
        <v>1283.4166666666667</v>
      </c>
      <c r="I172" s="260">
        <v>1298.0833333333333</v>
      </c>
      <c r="J172" s="260">
        <v>1309.7666666666669</v>
      </c>
      <c r="K172" s="259">
        <v>1286.4000000000001</v>
      </c>
      <c r="L172" s="259">
        <v>1260.05</v>
      </c>
      <c r="M172" s="259">
        <v>10.38607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2620.4499999999998</v>
      </c>
      <c r="D173" s="260">
        <v>2602.4</v>
      </c>
      <c r="E173" s="260">
        <v>2565.1000000000004</v>
      </c>
      <c r="F173" s="260">
        <v>2509.7500000000005</v>
      </c>
      <c r="G173" s="260">
        <v>2472.4500000000007</v>
      </c>
      <c r="H173" s="260">
        <v>2657.75</v>
      </c>
      <c r="I173" s="260">
        <v>2695.05</v>
      </c>
      <c r="J173" s="260">
        <v>2750.3999999999996</v>
      </c>
      <c r="K173" s="259">
        <v>2639.7</v>
      </c>
      <c r="L173" s="259">
        <v>2547.0500000000002</v>
      </c>
      <c r="M173" s="259">
        <v>5.9557000000000002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65.150000000000006</v>
      </c>
      <c r="D174" s="260">
        <v>65.45</v>
      </c>
      <c r="E174" s="260">
        <v>64.2</v>
      </c>
      <c r="F174" s="260">
        <v>63.25</v>
      </c>
      <c r="G174" s="260">
        <v>62</v>
      </c>
      <c r="H174" s="260">
        <v>66.400000000000006</v>
      </c>
      <c r="I174" s="260">
        <v>67.650000000000006</v>
      </c>
      <c r="J174" s="260">
        <v>68.600000000000009</v>
      </c>
      <c r="K174" s="259">
        <v>66.7</v>
      </c>
      <c r="L174" s="259">
        <v>64.5</v>
      </c>
      <c r="M174" s="259">
        <v>124.70523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22639.45</v>
      </c>
      <c r="D175" s="260">
        <v>22679.816666666666</v>
      </c>
      <c r="E175" s="260">
        <v>22359.633333333331</v>
      </c>
      <c r="F175" s="260">
        <v>22079.816666666666</v>
      </c>
      <c r="G175" s="260">
        <v>21759.633333333331</v>
      </c>
      <c r="H175" s="260">
        <v>22959.633333333331</v>
      </c>
      <c r="I175" s="260">
        <v>23279.816666666666</v>
      </c>
      <c r="J175" s="260">
        <v>23559.633333333331</v>
      </c>
      <c r="K175" s="259">
        <v>23000</v>
      </c>
      <c r="L175" s="259">
        <v>22400</v>
      </c>
      <c r="M175" s="259">
        <v>0.48448999999999998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1207.7</v>
      </c>
      <c r="D176" s="260">
        <v>1215.6666666666667</v>
      </c>
      <c r="E176" s="260">
        <v>1195.0333333333335</v>
      </c>
      <c r="F176" s="260">
        <v>1182.3666666666668</v>
      </c>
      <c r="G176" s="260">
        <v>1161.7333333333336</v>
      </c>
      <c r="H176" s="260">
        <v>1228.3333333333335</v>
      </c>
      <c r="I176" s="260">
        <v>1248.9666666666667</v>
      </c>
      <c r="J176" s="260">
        <v>1261.6333333333334</v>
      </c>
      <c r="K176" s="259">
        <v>1236.3</v>
      </c>
      <c r="L176" s="259">
        <v>1203</v>
      </c>
      <c r="M176" s="259">
        <v>13.351150000000001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2945.25</v>
      </c>
      <c r="D177" s="260">
        <v>2945.9500000000003</v>
      </c>
      <c r="E177" s="260">
        <v>2921.9000000000005</v>
      </c>
      <c r="F177" s="260">
        <v>2898.55</v>
      </c>
      <c r="G177" s="260">
        <v>2874.5000000000005</v>
      </c>
      <c r="H177" s="260">
        <v>2969.3000000000006</v>
      </c>
      <c r="I177" s="260">
        <v>2993.3500000000008</v>
      </c>
      <c r="J177" s="260">
        <v>3016.7000000000007</v>
      </c>
      <c r="K177" s="259">
        <v>2970</v>
      </c>
      <c r="L177" s="259">
        <v>2922.6</v>
      </c>
      <c r="M177" s="259">
        <v>3.0557799999999999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474.7</v>
      </c>
      <c r="D178" s="260">
        <v>475.93333333333334</v>
      </c>
      <c r="E178" s="260">
        <v>465.9666666666667</v>
      </c>
      <c r="F178" s="260">
        <v>457.23333333333335</v>
      </c>
      <c r="G178" s="260">
        <v>447.26666666666671</v>
      </c>
      <c r="H178" s="260">
        <v>484.66666666666669</v>
      </c>
      <c r="I178" s="260">
        <v>494.63333333333327</v>
      </c>
      <c r="J178" s="260">
        <v>503.36666666666667</v>
      </c>
      <c r="K178" s="259">
        <v>485.9</v>
      </c>
      <c r="L178" s="259">
        <v>467.2</v>
      </c>
      <c r="M178" s="259">
        <v>17.899450000000002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576.9</v>
      </c>
      <c r="D179" s="260">
        <v>579.08333333333337</v>
      </c>
      <c r="E179" s="260">
        <v>572.41666666666674</v>
      </c>
      <c r="F179" s="260">
        <v>567.93333333333339</v>
      </c>
      <c r="G179" s="260">
        <v>561.26666666666677</v>
      </c>
      <c r="H179" s="260">
        <v>583.56666666666672</v>
      </c>
      <c r="I179" s="260">
        <v>590.23333333333346</v>
      </c>
      <c r="J179" s="260">
        <v>594.7166666666667</v>
      </c>
      <c r="K179" s="259">
        <v>585.75</v>
      </c>
      <c r="L179" s="259">
        <v>574.6</v>
      </c>
      <c r="M179" s="259">
        <v>120.69579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80</v>
      </c>
      <c r="D180" s="260">
        <v>79.55</v>
      </c>
      <c r="E180" s="260">
        <v>78.849999999999994</v>
      </c>
      <c r="F180" s="260">
        <v>77.7</v>
      </c>
      <c r="G180" s="260">
        <v>77</v>
      </c>
      <c r="H180" s="260">
        <v>80.699999999999989</v>
      </c>
      <c r="I180" s="260">
        <v>81.400000000000006</v>
      </c>
      <c r="J180" s="260">
        <v>82.549999999999983</v>
      </c>
      <c r="K180" s="259">
        <v>80.25</v>
      </c>
      <c r="L180" s="259">
        <v>78.400000000000006</v>
      </c>
      <c r="M180" s="259">
        <v>159.97988000000001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1036.5999999999999</v>
      </c>
      <c r="D181" s="260">
        <v>1034.9166666666667</v>
      </c>
      <c r="E181" s="260">
        <v>1020.8333333333335</v>
      </c>
      <c r="F181" s="260">
        <v>1005.0666666666667</v>
      </c>
      <c r="G181" s="260">
        <v>990.98333333333346</v>
      </c>
      <c r="H181" s="260">
        <v>1050.6833333333334</v>
      </c>
      <c r="I181" s="260">
        <v>1064.7666666666669</v>
      </c>
      <c r="J181" s="260">
        <v>1080.5333333333335</v>
      </c>
      <c r="K181" s="259">
        <v>1049</v>
      </c>
      <c r="L181" s="259">
        <v>1019.15</v>
      </c>
      <c r="M181" s="259">
        <v>52.640689999999999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522.6</v>
      </c>
      <c r="D182" s="260">
        <v>522.30000000000007</v>
      </c>
      <c r="E182" s="260">
        <v>518.30000000000018</v>
      </c>
      <c r="F182" s="260">
        <v>514.00000000000011</v>
      </c>
      <c r="G182" s="260">
        <v>510.00000000000023</v>
      </c>
      <c r="H182" s="260">
        <v>526.60000000000014</v>
      </c>
      <c r="I182" s="260">
        <v>530.59999999999991</v>
      </c>
      <c r="J182" s="260">
        <v>534.90000000000009</v>
      </c>
      <c r="K182" s="259">
        <v>526.29999999999995</v>
      </c>
      <c r="L182" s="259">
        <v>518</v>
      </c>
      <c r="M182" s="259">
        <v>5.2491399999999997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628</v>
      </c>
      <c r="D183" s="260">
        <v>629.13333333333333</v>
      </c>
      <c r="E183" s="260">
        <v>621.86666666666667</v>
      </c>
      <c r="F183" s="260">
        <v>615.73333333333335</v>
      </c>
      <c r="G183" s="260">
        <v>608.4666666666667</v>
      </c>
      <c r="H183" s="260">
        <v>635.26666666666665</v>
      </c>
      <c r="I183" s="260">
        <v>642.5333333333333</v>
      </c>
      <c r="J183" s="260">
        <v>648.66666666666663</v>
      </c>
      <c r="K183" s="259">
        <v>636.4</v>
      </c>
      <c r="L183" s="259">
        <v>623</v>
      </c>
      <c r="M183" s="259">
        <v>3.76322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1138</v>
      </c>
      <c r="D184" s="260">
        <v>1140.9166666666667</v>
      </c>
      <c r="E184" s="260">
        <v>1125.8333333333335</v>
      </c>
      <c r="F184" s="260">
        <v>1113.6666666666667</v>
      </c>
      <c r="G184" s="260">
        <v>1098.5833333333335</v>
      </c>
      <c r="H184" s="260">
        <v>1153.0833333333335</v>
      </c>
      <c r="I184" s="260">
        <v>1168.166666666667</v>
      </c>
      <c r="J184" s="260">
        <v>1180.3333333333335</v>
      </c>
      <c r="K184" s="259">
        <v>1156</v>
      </c>
      <c r="L184" s="259">
        <v>1128.75</v>
      </c>
      <c r="M184" s="259">
        <v>11.50562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1142.2</v>
      </c>
      <c r="D185" s="260">
        <v>1142.1166666666668</v>
      </c>
      <c r="E185" s="260">
        <v>1133.6333333333337</v>
      </c>
      <c r="F185" s="260">
        <v>1125.0666666666668</v>
      </c>
      <c r="G185" s="260">
        <v>1116.5833333333337</v>
      </c>
      <c r="H185" s="260">
        <v>1150.6833333333336</v>
      </c>
      <c r="I185" s="260">
        <v>1159.1666666666667</v>
      </c>
      <c r="J185" s="260">
        <v>1167.7333333333336</v>
      </c>
      <c r="K185" s="259">
        <v>1150.5999999999999</v>
      </c>
      <c r="L185" s="259">
        <v>1133.55</v>
      </c>
      <c r="M185" s="259">
        <v>16.052489999999999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1269.5</v>
      </c>
      <c r="D186" s="260">
        <v>1266.7</v>
      </c>
      <c r="E186" s="260">
        <v>1258.4000000000001</v>
      </c>
      <c r="F186" s="260">
        <v>1247.3</v>
      </c>
      <c r="G186" s="260">
        <v>1239</v>
      </c>
      <c r="H186" s="260">
        <v>1277.8000000000002</v>
      </c>
      <c r="I186" s="260">
        <v>1286.0999999999999</v>
      </c>
      <c r="J186" s="260">
        <v>1297.2000000000003</v>
      </c>
      <c r="K186" s="259">
        <v>1275</v>
      </c>
      <c r="L186" s="259">
        <v>1255.5999999999999</v>
      </c>
      <c r="M186" s="259">
        <v>2.9655300000000002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3259.7</v>
      </c>
      <c r="D187" s="260">
        <v>3241.9166666666665</v>
      </c>
      <c r="E187" s="260">
        <v>3221.2333333333331</v>
      </c>
      <c r="F187" s="260">
        <v>3182.7666666666664</v>
      </c>
      <c r="G187" s="260">
        <v>3162.083333333333</v>
      </c>
      <c r="H187" s="260">
        <v>3280.3833333333332</v>
      </c>
      <c r="I187" s="260">
        <v>3301.0666666666666</v>
      </c>
      <c r="J187" s="260">
        <v>3339.5333333333333</v>
      </c>
      <c r="K187" s="259">
        <v>3262.6</v>
      </c>
      <c r="L187" s="259">
        <v>3203.45</v>
      </c>
      <c r="M187" s="259">
        <v>29.910599999999999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774.85</v>
      </c>
      <c r="D188" s="260">
        <v>775.58333333333337</v>
      </c>
      <c r="E188" s="260">
        <v>766.66666666666674</v>
      </c>
      <c r="F188" s="260">
        <v>758.48333333333335</v>
      </c>
      <c r="G188" s="260">
        <v>749.56666666666672</v>
      </c>
      <c r="H188" s="260">
        <v>783.76666666666677</v>
      </c>
      <c r="I188" s="260">
        <v>792.68333333333351</v>
      </c>
      <c r="J188" s="260">
        <v>800.86666666666679</v>
      </c>
      <c r="K188" s="259">
        <v>784.5</v>
      </c>
      <c r="L188" s="259">
        <v>767.4</v>
      </c>
      <c r="M188" s="259">
        <v>18.936730000000001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6955.8</v>
      </c>
      <c r="D189" s="260">
        <v>6980.666666666667</v>
      </c>
      <c r="E189" s="260">
        <v>6901.3333333333339</v>
      </c>
      <c r="F189" s="260">
        <v>6846.8666666666668</v>
      </c>
      <c r="G189" s="260">
        <v>6767.5333333333338</v>
      </c>
      <c r="H189" s="260">
        <v>7035.1333333333341</v>
      </c>
      <c r="I189" s="260">
        <v>7114.4666666666681</v>
      </c>
      <c r="J189" s="260">
        <v>7168.9333333333343</v>
      </c>
      <c r="K189" s="259">
        <v>7060</v>
      </c>
      <c r="L189" s="259">
        <v>6926.2</v>
      </c>
      <c r="M189" s="259">
        <v>2.3769900000000002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421.35</v>
      </c>
      <c r="D190" s="260">
        <v>418.84999999999997</v>
      </c>
      <c r="E190" s="260">
        <v>415.29999999999995</v>
      </c>
      <c r="F190" s="260">
        <v>409.25</v>
      </c>
      <c r="G190" s="260">
        <v>405.7</v>
      </c>
      <c r="H190" s="260">
        <v>424.89999999999992</v>
      </c>
      <c r="I190" s="260">
        <v>428.45</v>
      </c>
      <c r="J190" s="260">
        <v>434.49999999999989</v>
      </c>
      <c r="K190" s="259">
        <v>422.4</v>
      </c>
      <c r="L190" s="259">
        <v>412.8</v>
      </c>
      <c r="M190" s="259">
        <v>173.24893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230.6</v>
      </c>
      <c r="D191" s="260">
        <v>229.48333333333335</v>
      </c>
      <c r="E191" s="260">
        <v>227.6166666666667</v>
      </c>
      <c r="F191" s="260">
        <v>224.63333333333335</v>
      </c>
      <c r="G191" s="260">
        <v>222.76666666666671</v>
      </c>
      <c r="H191" s="260">
        <v>232.4666666666667</v>
      </c>
      <c r="I191" s="260">
        <v>234.33333333333337</v>
      </c>
      <c r="J191" s="260">
        <v>237.31666666666669</v>
      </c>
      <c r="K191" s="259">
        <v>231.35</v>
      </c>
      <c r="L191" s="259">
        <v>226.5</v>
      </c>
      <c r="M191" s="259">
        <v>169.78101000000001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101.2</v>
      </c>
      <c r="D192" s="260">
        <v>100.39999999999999</v>
      </c>
      <c r="E192" s="260">
        <v>99.34999999999998</v>
      </c>
      <c r="F192" s="260">
        <v>97.499999999999986</v>
      </c>
      <c r="G192" s="260">
        <v>96.449999999999974</v>
      </c>
      <c r="H192" s="260">
        <v>102.24999999999999</v>
      </c>
      <c r="I192" s="260">
        <v>103.3</v>
      </c>
      <c r="J192" s="260">
        <v>105.14999999999999</v>
      </c>
      <c r="K192" s="259">
        <v>101.45</v>
      </c>
      <c r="L192" s="259">
        <v>98.55</v>
      </c>
      <c r="M192" s="259">
        <v>690.31178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103.35</v>
      </c>
      <c r="D193" s="260">
        <v>103.3</v>
      </c>
      <c r="E193" s="260">
        <v>101.64999999999999</v>
      </c>
      <c r="F193" s="260">
        <v>99.949999999999989</v>
      </c>
      <c r="G193" s="260">
        <v>98.299999999999983</v>
      </c>
      <c r="H193" s="260">
        <v>105</v>
      </c>
      <c r="I193" s="260">
        <v>106.65</v>
      </c>
      <c r="J193" s="260">
        <v>108.35000000000001</v>
      </c>
      <c r="K193" s="259">
        <v>104.95</v>
      </c>
      <c r="L193" s="259">
        <v>101.6</v>
      </c>
      <c r="M193" s="259">
        <v>8.6569800000000008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1070.9000000000001</v>
      </c>
      <c r="D194" s="260">
        <v>1066.0166666666667</v>
      </c>
      <c r="E194" s="260">
        <v>1052.0333333333333</v>
      </c>
      <c r="F194" s="260">
        <v>1033.1666666666667</v>
      </c>
      <c r="G194" s="260">
        <v>1019.1833333333334</v>
      </c>
      <c r="H194" s="260">
        <v>1084.8833333333332</v>
      </c>
      <c r="I194" s="260">
        <v>1098.8666666666663</v>
      </c>
      <c r="J194" s="260">
        <v>1117.7333333333331</v>
      </c>
      <c r="K194" s="259">
        <v>1080</v>
      </c>
      <c r="L194" s="259">
        <v>1047.1500000000001</v>
      </c>
      <c r="M194" s="259">
        <v>47.094720000000002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729.5</v>
      </c>
      <c r="D195" s="260">
        <v>727.33333333333337</v>
      </c>
      <c r="E195" s="260">
        <v>721.81666666666672</v>
      </c>
      <c r="F195" s="260">
        <v>714.13333333333333</v>
      </c>
      <c r="G195" s="260">
        <v>708.61666666666667</v>
      </c>
      <c r="H195" s="260">
        <v>735.01666666666677</v>
      </c>
      <c r="I195" s="260">
        <v>740.53333333333342</v>
      </c>
      <c r="J195" s="260">
        <v>748.21666666666681</v>
      </c>
      <c r="K195" s="259">
        <v>732.85</v>
      </c>
      <c r="L195" s="259">
        <v>719.65</v>
      </c>
      <c r="M195" s="259">
        <v>4.7627499999999996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2754.95</v>
      </c>
      <c r="D196" s="260">
        <v>2759.9833333333336</v>
      </c>
      <c r="E196" s="260">
        <v>2735.9666666666672</v>
      </c>
      <c r="F196" s="260">
        <v>2716.9833333333336</v>
      </c>
      <c r="G196" s="260">
        <v>2692.9666666666672</v>
      </c>
      <c r="H196" s="260">
        <v>2778.9666666666672</v>
      </c>
      <c r="I196" s="260">
        <v>2802.9833333333336</v>
      </c>
      <c r="J196" s="260">
        <v>2821.9666666666672</v>
      </c>
      <c r="K196" s="259">
        <v>2784</v>
      </c>
      <c r="L196" s="259">
        <v>2741</v>
      </c>
      <c r="M196" s="259">
        <v>8.9010700000000007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1686.15</v>
      </c>
      <c r="D197" s="260">
        <v>1680.6000000000001</v>
      </c>
      <c r="E197" s="260">
        <v>1656.2000000000003</v>
      </c>
      <c r="F197" s="260">
        <v>1626.2500000000002</v>
      </c>
      <c r="G197" s="260">
        <v>1601.8500000000004</v>
      </c>
      <c r="H197" s="260">
        <v>1710.5500000000002</v>
      </c>
      <c r="I197" s="260">
        <v>1734.9500000000003</v>
      </c>
      <c r="J197" s="260">
        <v>1764.9</v>
      </c>
      <c r="K197" s="259">
        <v>1705</v>
      </c>
      <c r="L197" s="259">
        <v>1650.65</v>
      </c>
      <c r="M197" s="259">
        <v>9.3188200000000005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518.54999999999995</v>
      </c>
      <c r="D198" s="260">
        <v>514.61666666666667</v>
      </c>
      <c r="E198" s="260">
        <v>509.23333333333335</v>
      </c>
      <c r="F198" s="260">
        <v>499.91666666666669</v>
      </c>
      <c r="G198" s="260">
        <v>494.53333333333336</v>
      </c>
      <c r="H198" s="260">
        <v>523.93333333333339</v>
      </c>
      <c r="I198" s="260">
        <v>529.31666666666683</v>
      </c>
      <c r="J198" s="260">
        <v>538.63333333333333</v>
      </c>
      <c r="K198" s="259">
        <v>520</v>
      </c>
      <c r="L198" s="259">
        <v>505.3</v>
      </c>
      <c r="M198" s="259">
        <v>6.5392299999999999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1557.55</v>
      </c>
      <c r="D199" s="260">
        <v>1548.7666666666667</v>
      </c>
      <c r="E199" s="260">
        <v>1531.5333333333333</v>
      </c>
      <c r="F199" s="260">
        <v>1505.5166666666667</v>
      </c>
      <c r="G199" s="260">
        <v>1488.2833333333333</v>
      </c>
      <c r="H199" s="260">
        <v>1574.7833333333333</v>
      </c>
      <c r="I199" s="260">
        <v>1592.0166666666664</v>
      </c>
      <c r="J199" s="260">
        <v>1618.0333333333333</v>
      </c>
      <c r="K199" s="259">
        <v>1566</v>
      </c>
      <c r="L199" s="259">
        <v>1522.75</v>
      </c>
      <c r="M199" s="259">
        <v>9.9966299999999997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35.200000000000003</v>
      </c>
      <c r="D200" s="260">
        <v>35.266666666666673</v>
      </c>
      <c r="E200" s="260">
        <v>35.033333333333346</v>
      </c>
      <c r="F200" s="260">
        <v>34.866666666666674</v>
      </c>
      <c r="G200" s="260">
        <v>34.633333333333347</v>
      </c>
      <c r="H200" s="260">
        <v>35.433333333333344</v>
      </c>
      <c r="I200" s="260">
        <v>35.666666666666679</v>
      </c>
      <c r="J200" s="260">
        <v>35.833333333333343</v>
      </c>
      <c r="K200" s="259">
        <v>35.5</v>
      </c>
      <c r="L200" s="259">
        <v>35.1</v>
      </c>
      <c r="M200" s="259">
        <v>36.838569999999997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2797.8</v>
      </c>
      <c r="D201" s="260">
        <v>2785.7333333333336</v>
      </c>
      <c r="E201" s="260">
        <v>2743.4666666666672</v>
      </c>
      <c r="F201" s="260">
        <v>2689.1333333333337</v>
      </c>
      <c r="G201" s="260">
        <v>2646.8666666666672</v>
      </c>
      <c r="H201" s="260">
        <v>2840.0666666666671</v>
      </c>
      <c r="I201" s="260">
        <v>2882.3333333333335</v>
      </c>
      <c r="J201" s="260">
        <v>2936.666666666667</v>
      </c>
      <c r="K201" s="259">
        <v>2828</v>
      </c>
      <c r="L201" s="259">
        <v>2731.4</v>
      </c>
      <c r="M201" s="259">
        <v>3.3460800000000002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717</v>
      </c>
      <c r="D202" s="260">
        <v>722.56666666666661</v>
      </c>
      <c r="E202" s="260">
        <v>705.68333333333317</v>
      </c>
      <c r="F202" s="260">
        <v>694.36666666666656</v>
      </c>
      <c r="G202" s="260">
        <v>677.48333333333312</v>
      </c>
      <c r="H202" s="260">
        <v>733.88333333333321</v>
      </c>
      <c r="I202" s="260">
        <v>750.76666666666665</v>
      </c>
      <c r="J202" s="260">
        <v>762.08333333333326</v>
      </c>
      <c r="K202" s="259">
        <v>739.45</v>
      </c>
      <c r="L202" s="259">
        <v>711.25</v>
      </c>
      <c r="M202" s="259">
        <v>50.602229999999999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6820.9</v>
      </c>
      <c r="D203" s="260">
        <v>6796.3666666666659</v>
      </c>
      <c r="E203" s="260">
        <v>6742.7333333333318</v>
      </c>
      <c r="F203" s="260">
        <v>6664.5666666666657</v>
      </c>
      <c r="G203" s="260">
        <v>6610.9333333333316</v>
      </c>
      <c r="H203" s="260">
        <v>6874.5333333333319</v>
      </c>
      <c r="I203" s="260">
        <v>6928.1666666666652</v>
      </c>
      <c r="J203" s="260">
        <v>7006.3333333333321</v>
      </c>
      <c r="K203" s="259">
        <v>6850</v>
      </c>
      <c r="L203" s="259">
        <v>6718.2</v>
      </c>
      <c r="M203" s="259">
        <v>4.2985499999999996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52.6</v>
      </c>
      <c r="D204" s="260">
        <v>53.333333333333336</v>
      </c>
      <c r="E204" s="260">
        <v>51.466666666666669</v>
      </c>
      <c r="F204" s="260">
        <v>50.333333333333336</v>
      </c>
      <c r="G204" s="260">
        <v>48.466666666666669</v>
      </c>
      <c r="H204" s="260">
        <v>54.466666666666669</v>
      </c>
      <c r="I204" s="260">
        <v>56.333333333333329</v>
      </c>
      <c r="J204" s="260">
        <v>57.466666666666669</v>
      </c>
      <c r="K204" s="259">
        <v>55.2</v>
      </c>
      <c r="L204" s="259">
        <v>52.2</v>
      </c>
      <c r="M204" s="259">
        <v>175.43556000000001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1690.2</v>
      </c>
      <c r="D205" s="260">
        <v>1678.8</v>
      </c>
      <c r="E205" s="260">
        <v>1660.6</v>
      </c>
      <c r="F205" s="260">
        <v>1631</v>
      </c>
      <c r="G205" s="260">
        <v>1612.8</v>
      </c>
      <c r="H205" s="260">
        <v>1708.3999999999999</v>
      </c>
      <c r="I205" s="260">
        <v>1726.6000000000001</v>
      </c>
      <c r="J205" s="260">
        <v>1756.1999999999998</v>
      </c>
      <c r="K205" s="259">
        <v>1697</v>
      </c>
      <c r="L205" s="259">
        <v>1649.2</v>
      </c>
      <c r="M205" s="259">
        <v>2.0731799999999998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894.55</v>
      </c>
      <c r="D206" s="260">
        <v>895.76666666666677</v>
      </c>
      <c r="E206" s="260">
        <v>889.28333333333353</v>
      </c>
      <c r="F206" s="260">
        <v>884.01666666666677</v>
      </c>
      <c r="G206" s="260">
        <v>877.53333333333353</v>
      </c>
      <c r="H206" s="260">
        <v>901.03333333333353</v>
      </c>
      <c r="I206" s="260">
        <v>907.51666666666688</v>
      </c>
      <c r="J206" s="260">
        <v>912.78333333333353</v>
      </c>
      <c r="K206" s="259">
        <v>902.25</v>
      </c>
      <c r="L206" s="259">
        <v>890.5</v>
      </c>
      <c r="M206" s="259">
        <v>17.080480000000001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1107</v>
      </c>
      <c r="D207" s="260">
        <v>1091.1333333333334</v>
      </c>
      <c r="E207" s="260">
        <v>1068.2666666666669</v>
      </c>
      <c r="F207" s="260">
        <v>1029.5333333333335</v>
      </c>
      <c r="G207" s="260">
        <v>1006.666666666667</v>
      </c>
      <c r="H207" s="260">
        <v>1129.8666666666668</v>
      </c>
      <c r="I207" s="260">
        <v>1152.7333333333331</v>
      </c>
      <c r="J207" s="260">
        <v>1191.4666666666667</v>
      </c>
      <c r="K207" s="259">
        <v>1114</v>
      </c>
      <c r="L207" s="259">
        <v>1052.4000000000001</v>
      </c>
      <c r="M207" s="259">
        <v>50.44191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286.89999999999998</v>
      </c>
      <c r="D208" s="260">
        <v>285.56666666666666</v>
      </c>
      <c r="E208" s="260">
        <v>282.33333333333331</v>
      </c>
      <c r="F208" s="260">
        <v>277.76666666666665</v>
      </c>
      <c r="G208" s="260">
        <v>274.5333333333333</v>
      </c>
      <c r="H208" s="260">
        <v>290.13333333333333</v>
      </c>
      <c r="I208" s="260">
        <v>293.36666666666667</v>
      </c>
      <c r="J208" s="260">
        <v>297.93333333333334</v>
      </c>
      <c r="K208" s="259">
        <v>288.8</v>
      </c>
      <c r="L208" s="259">
        <v>281</v>
      </c>
      <c r="M208" s="259">
        <v>90.70975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8.65</v>
      </c>
      <c r="D209" s="260">
        <v>8.6333333333333346</v>
      </c>
      <c r="E209" s="260">
        <v>8.56666666666667</v>
      </c>
      <c r="F209" s="260">
        <v>8.4833333333333361</v>
      </c>
      <c r="G209" s="260">
        <v>8.4166666666666714</v>
      </c>
      <c r="H209" s="260">
        <v>8.7166666666666686</v>
      </c>
      <c r="I209" s="260">
        <v>8.783333333333335</v>
      </c>
      <c r="J209" s="260">
        <v>8.8666666666666671</v>
      </c>
      <c r="K209" s="259">
        <v>8.6999999999999993</v>
      </c>
      <c r="L209" s="259">
        <v>8.5500000000000007</v>
      </c>
      <c r="M209" s="259">
        <v>407.10403000000002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908.95</v>
      </c>
      <c r="D210" s="260">
        <v>898.83333333333337</v>
      </c>
      <c r="E210" s="260">
        <v>887.2166666666667</v>
      </c>
      <c r="F210" s="260">
        <v>865.48333333333335</v>
      </c>
      <c r="G210" s="260">
        <v>853.86666666666667</v>
      </c>
      <c r="H210" s="260">
        <v>920.56666666666672</v>
      </c>
      <c r="I210" s="260">
        <v>932.18333333333328</v>
      </c>
      <c r="J210" s="260">
        <v>953.91666666666674</v>
      </c>
      <c r="K210" s="259">
        <v>910.45</v>
      </c>
      <c r="L210" s="259">
        <v>877.1</v>
      </c>
      <c r="M210" s="259">
        <v>16.239699999999999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1564.55</v>
      </c>
      <c r="D211" s="260">
        <v>1560.2</v>
      </c>
      <c r="E211" s="260">
        <v>1535.4</v>
      </c>
      <c r="F211" s="260">
        <v>1506.25</v>
      </c>
      <c r="G211" s="260">
        <v>1481.45</v>
      </c>
      <c r="H211" s="260">
        <v>1589.3500000000001</v>
      </c>
      <c r="I211" s="260">
        <v>1614.1499999999999</v>
      </c>
      <c r="J211" s="260">
        <v>1643.3000000000002</v>
      </c>
      <c r="K211" s="259">
        <v>1585</v>
      </c>
      <c r="L211" s="259">
        <v>1531.05</v>
      </c>
      <c r="M211" s="259">
        <v>2.4276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392.4</v>
      </c>
      <c r="D212" s="260">
        <v>390.66666666666669</v>
      </c>
      <c r="E212" s="260">
        <v>388.33333333333337</v>
      </c>
      <c r="F212" s="260">
        <v>384.26666666666671</v>
      </c>
      <c r="G212" s="260">
        <v>381.93333333333339</v>
      </c>
      <c r="H212" s="260">
        <v>394.73333333333335</v>
      </c>
      <c r="I212" s="260">
        <v>397.06666666666672</v>
      </c>
      <c r="J212" s="260">
        <v>401.13333333333333</v>
      </c>
      <c r="K212" s="259">
        <v>393</v>
      </c>
      <c r="L212" s="259">
        <v>386.6</v>
      </c>
      <c r="M212" s="259">
        <v>57.700980000000001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15.5</v>
      </c>
      <c r="D213" s="260">
        <v>15.533333333333333</v>
      </c>
      <c r="E213" s="260">
        <v>15.216666666666667</v>
      </c>
      <c r="F213" s="260">
        <v>14.933333333333334</v>
      </c>
      <c r="G213" s="260">
        <v>14.616666666666667</v>
      </c>
      <c r="H213" s="260">
        <v>15.816666666666666</v>
      </c>
      <c r="I213" s="260">
        <v>16.133333333333333</v>
      </c>
      <c r="J213" s="260">
        <v>16.416666666666664</v>
      </c>
      <c r="K213" s="259">
        <v>15.85</v>
      </c>
      <c r="L213" s="259">
        <v>15.25</v>
      </c>
      <c r="M213" s="259">
        <v>1119.1459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262.5</v>
      </c>
      <c r="D214" s="260">
        <v>262.68333333333334</v>
      </c>
      <c r="E214" s="260">
        <v>260.86666666666667</v>
      </c>
      <c r="F214" s="260">
        <v>259.23333333333335</v>
      </c>
      <c r="G214" s="260">
        <v>257.41666666666669</v>
      </c>
      <c r="H214" s="260">
        <v>264.31666666666666</v>
      </c>
      <c r="I214" s="260">
        <v>266.13333333333338</v>
      </c>
      <c r="J214" s="260">
        <v>267.76666666666665</v>
      </c>
      <c r="K214" s="259">
        <v>264.5</v>
      </c>
      <c r="L214" s="259">
        <v>261.05</v>
      </c>
      <c r="M214" s="259">
        <v>59.616410000000002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63.5</v>
      </c>
      <c r="D215" s="260">
        <v>63.316666666666663</v>
      </c>
      <c r="E215" s="260">
        <v>62.883333333333326</v>
      </c>
      <c r="F215" s="260">
        <v>62.266666666666666</v>
      </c>
      <c r="G215" s="260">
        <v>61.833333333333329</v>
      </c>
      <c r="H215" s="260">
        <v>63.933333333333323</v>
      </c>
      <c r="I215" s="260">
        <v>64.36666666666666</v>
      </c>
      <c r="J215" s="260">
        <v>64.98333333333332</v>
      </c>
      <c r="K215" s="259">
        <v>63.75</v>
      </c>
      <c r="L215" s="259">
        <v>62.7</v>
      </c>
      <c r="M215" s="259">
        <v>504.25927999999999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433.05</v>
      </c>
      <c r="D216" s="260">
        <v>433.88333333333338</v>
      </c>
      <c r="E216" s="260">
        <v>428.96666666666675</v>
      </c>
      <c r="F216" s="260">
        <v>424.88333333333338</v>
      </c>
      <c r="G216" s="260">
        <v>419.96666666666675</v>
      </c>
      <c r="H216" s="260">
        <v>437.96666666666675</v>
      </c>
      <c r="I216" s="260">
        <v>442.88333333333338</v>
      </c>
      <c r="J216" s="260">
        <v>446.96666666666675</v>
      </c>
      <c r="K216" s="259">
        <v>438.8</v>
      </c>
      <c r="L216" s="259">
        <v>429.8</v>
      </c>
      <c r="M216" s="259">
        <v>13.91203</v>
      </c>
      <c r="N216" s="1"/>
      <c r="O216" s="1"/>
    </row>
    <row r="217" spans="1:15" ht="12.75" customHeight="1">
      <c r="A217" s="323"/>
      <c r="B217" s="324"/>
      <c r="C217" s="325"/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E16" sqref="E16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77"/>
      <c r="B1" s="378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44867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0" t="s">
        <v>16</v>
      </c>
      <c r="B9" s="372" t="s">
        <v>18</v>
      </c>
      <c r="C9" s="376" t="s">
        <v>20</v>
      </c>
      <c r="D9" s="376" t="s">
        <v>21</v>
      </c>
      <c r="E9" s="367" t="s">
        <v>22</v>
      </c>
      <c r="F9" s="368"/>
      <c r="G9" s="369"/>
      <c r="H9" s="367" t="s">
        <v>23</v>
      </c>
      <c r="I9" s="368"/>
      <c r="J9" s="369"/>
      <c r="K9" s="23"/>
      <c r="L9" s="24"/>
      <c r="M9" s="50"/>
      <c r="N9" s="1"/>
      <c r="O9" s="1"/>
    </row>
    <row r="10" spans="1:15" ht="42.75" customHeight="1">
      <c r="A10" s="374"/>
      <c r="B10" s="375"/>
      <c r="C10" s="375"/>
      <c r="D10" s="37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23118.55</v>
      </c>
      <c r="D11" s="260">
        <v>23122.183333333334</v>
      </c>
      <c r="E11" s="260">
        <v>22856.366666666669</v>
      </c>
      <c r="F11" s="260">
        <v>22594.183333333334</v>
      </c>
      <c r="G11" s="260">
        <v>22328.366666666669</v>
      </c>
      <c r="H11" s="260">
        <v>23384.366666666669</v>
      </c>
      <c r="I11" s="260">
        <v>23650.183333333334</v>
      </c>
      <c r="J11" s="260">
        <v>23912.366666666669</v>
      </c>
      <c r="K11" s="259">
        <v>23388</v>
      </c>
      <c r="L11" s="259">
        <v>22860</v>
      </c>
      <c r="M11" s="259">
        <v>2.044E-2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3152.15</v>
      </c>
      <c r="D12" s="260">
        <v>3135.4500000000003</v>
      </c>
      <c r="E12" s="260">
        <v>3076.7000000000007</v>
      </c>
      <c r="F12" s="260">
        <v>3001.2500000000005</v>
      </c>
      <c r="G12" s="260">
        <v>2942.5000000000009</v>
      </c>
      <c r="H12" s="260">
        <v>3210.9000000000005</v>
      </c>
      <c r="I12" s="260">
        <v>3269.6499999999996</v>
      </c>
      <c r="J12" s="260">
        <v>3345.1000000000004</v>
      </c>
      <c r="K12" s="259">
        <v>3194.2</v>
      </c>
      <c r="L12" s="259">
        <v>3060</v>
      </c>
      <c r="M12" s="259">
        <v>5.0415599999999996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2428.0500000000002</v>
      </c>
      <c r="D13" s="260">
        <v>2417.0000000000005</v>
      </c>
      <c r="E13" s="260">
        <v>2397.6000000000008</v>
      </c>
      <c r="F13" s="260">
        <v>2367.1500000000005</v>
      </c>
      <c r="G13" s="260">
        <v>2347.7500000000009</v>
      </c>
      <c r="H13" s="260">
        <v>2447.4500000000007</v>
      </c>
      <c r="I13" s="260">
        <v>2466.8500000000004</v>
      </c>
      <c r="J13" s="260">
        <v>2497.3000000000006</v>
      </c>
      <c r="K13" s="259">
        <v>2436.4</v>
      </c>
      <c r="L13" s="259">
        <v>2386.5500000000002</v>
      </c>
      <c r="M13" s="259">
        <v>7.2693500000000002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2699.65</v>
      </c>
      <c r="D14" s="260">
        <v>2706.1333333333332</v>
      </c>
      <c r="E14" s="260">
        <v>2675.2666666666664</v>
      </c>
      <c r="F14" s="260">
        <v>2650.8833333333332</v>
      </c>
      <c r="G14" s="260">
        <v>2620.0166666666664</v>
      </c>
      <c r="H14" s="260">
        <v>2730.5166666666664</v>
      </c>
      <c r="I14" s="260">
        <v>2761.3833333333332</v>
      </c>
      <c r="J14" s="260">
        <v>2785.7666666666664</v>
      </c>
      <c r="K14" s="259">
        <v>2737</v>
      </c>
      <c r="L14" s="259">
        <v>2681.75</v>
      </c>
      <c r="M14" s="259">
        <v>0.36279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1084.3499999999999</v>
      </c>
      <c r="D15" s="260">
        <v>1082.3500000000001</v>
      </c>
      <c r="E15" s="260">
        <v>1076.7000000000003</v>
      </c>
      <c r="F15" s="260">
        <v>1069.0500000000002</v>
      </c>
      <c r="G15" s="260">
        <v>1063.4000000000003</v>
      </c>
      <c r="H15" s="260">
        <v>1090.0000000000002</v>
      </c>
      <c r="I15" s="260">
        <v>1095.6500000000003</v>
      </c>
      <c r="J15" s="260">
        <v>1103.3000000000002</v>
      </c>
      <c r="K15" s="259">
        <v>1088</v>
      </c>
      <c r="L15" s="259">
        <v>1074.7</v>
      </c>
      <c r="M15" s="259">
        <v>3.4371100000000001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613.6</v>
      </c>
      <c r="D16" s="260">
        <v>607.4</v>
      </c>
      <c r="E16" s="260">
        <v>598.19999999999993</v>
      </c>
      <c r="F16" s="260">
        <v>582.79999999999995</v>
      </c>
      <c r="G16" s="260">
        <v>573.59999999999991</v>
      </c>
      <c r="H16" s="260">
        <v>622.79999999999995</v>
      </c>
      <c r="I16" s="260">
        <v>632</v>
      </c>
      <c r="J16" s="260">
        <v>647.4</v>
      </c>
      <c r="K16" s="259">
        <v>616.6</v>
      </c>
      <c r="L16" s="259">
        <v>592</v>
      </c>
      <c r="M16" s="259">
        <v>32.508690000000001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474.3</v>
      </c>
      <c r="D17" s="260">
        <v>478.43333333333334</v>
      </c>
      <c r="E17" s="260">
        <v>468.86666666666667</v>
      </c>
      <c r="F17" s="260">
        <v>463.43333333333334</v>
      </c>
      <c r="G17" s="260">
        <v>453.86666666666667</v>
      </c>
      <c r="H17" s="260">
        <v>483.86666666666667</v>
      </c>
      <c r="I17" s="260">
        <v>493.43333333333339</v>
      </c>
      <c r="J17" s="260">
        <v>498.86666666666667</v>
      </c>
      <c r="K17" s="259">
        <v>488</v>
      </c>
      <c r="L17" s="259">
        <v>473</v>
      </c>
      <c r="M17" s="259">
        <v>0.82891000000000004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1981.9</v>
      </c>
      <c r="D18" s="260">
        <v>1984.0666666666666</v>
      </c>
      <c r="E18" s="260">
        <v>1950.1333333333332</v>
      </c>
      <c r="F18" s="260">
        <v>1918.3666666666666</v>
      </c>
      <c r="G18" s="260">
        <v>1884.4333333333332</v>
      </c>
      <c r="H18" s="260">
        <v>2015.8333333333333</v>
      </c>
      <c r="I18" s="260">
        <v>2049.7666666666664</v>
      </c>
      <c r="J18" s="260">
        <v>2081.5333333333333</v>
      </c>
      <c r="K18" s="259">
        <v>2018</v>
      </c>
      <c r="L18" s="259">
        <v>1952.3</v>
      </c>
      <c r="M18" s="259">
        <v>0.52990000000000004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19685.95</v>
      </c>
      <c r="D19" s="260">
        <v>19529.016666666666</v>
      </c>
      <c r="E19" s="260">
        <v>19258.033333333333</v>
      </c>
      <c r="F19" s="260">
        <v>18830.116666666665</v>
      </c>
      <c r="G19" s="260">
        <v>18559.133333333331</v>
      </c>
      <c r="H19" s="260">
        <v>19956.933333333334</v>
      </c>
      <c r="I19" s="260">
        <v>20227.916666666664</v>
      </c>
      <c r="J19" s="260">
        <v>20655.833333333336</v>
      </c>
      <c r="K19" s="259">
        <v>19800</v>
      </c>
      <c r="L19" s="259">
        <v>19101.099999999999</v>
      </c>
      <c r="M19" s="259">
        <v>0.27506000000000003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3575.7</v>
      </c>
      <c r="D20" s="260">
        <v>3511.7166666666667</v>
      </c>
      <c r="E20" s="260">
        <v>3415.9833333333336</v>
      </c>
      <c r="F20" s="260">
        <v>3256.2666666666669</v>
      </c>
      <c r="G20" s="260">
        <v>3160.5333333333338</v>
      </c>
      <c r="H20" s="260">
        <v>3671.4333333333334</v>
      </c>
      <c r="I20" s="260">
        <v>3767.1666666666661</v>
      </c>
      <c r="J20" s="260">
        <v>3926.8833333333332</v>
      </c>
      <c r="K20" s="259">
        <v>3607.45</v>
      </c>
      <c r="L20" s="259">
        <v>3352</v>
      </c>
      <c r="M20" s="259">
        <v>43.933349999999997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2121.25</v>
      </c>
      <c r="D21" s="260">
        <v>2112.5499999999997</v>
      </c>
      <c r="E21" s="260">
        <v>2095.0999999999995</v>
      </c>
      <c r="F21" s="260">
        <v>2068.9499999999998</v>
      </c>
      <c r="G21" s="260">
        <v>2051.4999999999995</v>
      </c>
      <c r="H21" s="260">
        <v>2138.6999999999994</v>
      </c>
      <c r="I21" s="260">
        <v>2156.1499999999992</v>
      </c>
      <c r="J21" s="260">
        <v>2182.2999999999993</v>
      </c>
      <c r="K21" s="259">
        <v>2130</v>
      </c>
      <c r="L21" s="259">
        <v>2086.4</v>
      </c>
      <c r="M21" s="259">
        <v>11.126670000000001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841.8</v>
      </c>
      <c r="D22" s="260">
        <v>836.75</v>
      </c>
      <c r="E22" s="260">
        <v>828.6</v>
      </c>
      <c r="F22" s="260">
        <v>815.4</v>
      </c>
      <c r="G22" s="260">
        <v>807.25</v>
      </c>
      <c r="H22" s="260">
        <v>849.95</v>
      </c>
      <c r="I22" s="260">
        <v>858.10000000000014</v>
      </c>
      <c r="J22" s="260">
        <v>871.30000000000007</v>
      </c>
      <c r="K22" s="259">
        <v>844.9</v>
      </c>
      <c r="L22" s="259">
        <v>823.55</v>
      </c>
      <c r="M22" s="259">
        <v>77.691079999999999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3681.2</v>
      </c>
      <c r="D23" s="260">
        <v>3646.25</v>
      </c>
      <c r="E23" s="260">
        <v>3572</v>
      </c>
      <c r="F23" s="260">
        <v>3462.8</v>
      </c>
      <c r="G23" s="260">
        <v>3388.55</v>
      </c>
      <c r="H23" s="260">
        <v>3755.45</v>
      </c>
      <c r="I23" s="260">
        <v>3829.7</v>
      </c>
      <c r="J23" s="260">
        <v>3938.8999999999996</v>
      </c>
      <c r="K23" s="259">
        <v>3720.5</v>
      </c>
      <c r="L23" s="259">
        <v>3537.05</v>
      </c>
      <c r="M23" s="259">
        <v>3.6994400000000001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3342.45</v>
      </c>
      <c r="D24" s="260">
        <v>3333.1666666666665</v>
      </c>
      <c r="E24" s="260">
        <v>3301.3833333333332</v>
      </c>
      <c r="F24" s="260">
        <v>3260.3166666666666</v>
      </c>
      <c r="G24" s="260">
        <v>3228.5333333333333</v>
      </c>
      <c r="H24" s="260">
        <v>3374.2333333333331</v>
      </c>
      <c r="I24" s="260">
        <v>3406.0166666666669</v>
      </c>
      <c r="J24" s="260">
        <v>3447.083333333333</v>
      </c>
      <c r="K24" s="259">
        <v>3364.95</v>
      </c>
      <c r="L24" s="259">
        <v>3292.1</v>
      </c>
      <c r="M24" s="259">
        <v>7.2176</v>
      </c>
      <c r="N24" s="1"/>
      <c r="O24" s="1"/>
    </row>
    <row r="25" spans="1:15" ht="12.75" customHeight="1">
      <c r="A25" s="30">
        <v>15</v>
      </c>
      <c r="B25" s="269" t="s">
        <v>871</v>
      </c>
      <c r="C25" s="259">
        <v>716.45</v>
      </c>
      <c r="D25" s="260">
        <v>704.30000000000007</v>
      </c>
      <c r="E25" s="260">
        <v>684.30000000000018</v>
      </c>
      <c r="F25" s="260">
        <v>652.15000000000009</v>
      </c>
      <c r="G25" s="260">
        <v>632.1500000000002</v>
      </c>
      <c r="H25" s="260">
        <v>736.45000000000016</v>
      </c>
      <c r="I25" s="260">
        <v>756.44999999999993</v>
      </c>
      <c r="J25" s="260">
        <v>788.60000000000014</v>
      </c>
      <c r="K25" s="259">
        <v>724.3</v>
      </c>
      <c r="L25" s="259">
        <v>672.15</v>
      </c>
      <c r="M25" s="259">
        <v>73.863560000000007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118.25</v>
      </c>
      <c r="D26" s="260">
        <v>118.43333333333334</v>
      </c>
      <c r="E26" s="260">
        <v>116.96666666666667</v>
      </c>
      <c r="F26" s="260">
        <v>115.68333333333334</v>
      </c>
      <c r="G26" s="260">
        <v>114.21666666666667</v>
      </c>
      <c r="H26" s="260">
        <v>119.71666666666667</v>
      </c>
      <c r="I26" s="260">
        <v>121.18333333333334</v>
      </c>
      <c r="J26" s="260">
        <v>122.46666666666667</v>
      </c>
      <c r="K26" s="259">
        <v>119.9</v>
      </c>
      <c r="L26" s="259">
        <v>117.15</v>
      </c>
      <c r="M26" s="259">
        <v>42.488149999999997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358.15</v>
      </c>
      <c r="D27" s="260">
        <v>356.88333333333338</v>
      </c>
      <c r="E27" s="260">
        <v>354.26666666666677</v>
      </c>
      <c r="F27" s="260">
        <v>350.38333333333338</v>
      </c>
      <c r="G27" s="260">
        <v>347.76666666666677</v>
      </c>
      <c r="H27" s="260">
        <v>360.76666666666677</v>
      </c>
      <c r="I27" s="260">
        <v>363.38333333333344</v>
      </c>
      <c r="J27" s="260">
        <v>367.26666666666677</v>
      </c>
      <c r="K27" s="259">
        <v>359.5</v>
      </c>
      <c r="L27" s="259">
        <v>353</v>
      </c>
      <c r="M27" s="259">
        <v>26.54345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413.1</v>
      </c>
      <c r="D28" s="260">
        <v>412.0333333333333</v>
      </c>
      <c r="E28" s="260">
        <v>409.06666666666661</v>
      </c>
      <c r="F28" s="260">
        <v>405.0333333333333</v>
      </c>
      <c r="G28" s="260">
        <v>402.06666666666661</v>
      </c>
      <c r="H28" s="260">
        <v>416.06666666666661</v>
      </c>
      <c r="I28" s="260">
        <v>419.0333333333333</v>
      </c>
      <c r="J28" s="260">
        <v>423.06666666666661</v>
      </c>
      <c r="K28" s="259">
        <v>415</v>
      </c>
      <c r="L28" s="259">
        <v>408</v>
      </c>
      <c r="M28" s="259">
        <v>0.54491999999999996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310.25</v>
      </c>
      <c r="D29" s="260">
        <v>312.31666666666666</v>
      </c>
      <c r="E29" s="260">
        <v>302.88333333333333</v>
      </c>
      <c r="F29" s="260">
        <v>295.51666666666665</v>
      </c>
      <c r="G29" s="260">
        <v>286.08333333333331</v>
      </c>
      <c r="H29" s="260">
        <v>319.68333333333334</v>
      </c>
      <c r="I29" s="260">
        <v>329.11666666666662</v>
      </c>
      <c r="J29" s="260">
        <v>336.48333333333335</v>
      </c>
      <c r="K29" s="259">
        <v>321.75</v>
      </c>
      <c r="L29" s="259">
        <v>304.95</v>
      </c>
      <c r="M29" s="259">
        <v>9.5606200000000001</v>
      </c>
      <c r="N29" s="1"/>
      <c r="O29" s="1"/>
    </row>
    <row r="30" spans="1:15" ht="12.75" customHeight="1">
      <c r="A30" s="30">
        <v>20</v>
      </c>
      <c r="B30" s="269" t="s">
        <v>876</v>
      </c>
      <c r="C30" s="259">
        <v>955.3</v>
      </c>
      <c r="D30" s="260">
        <v>960.06666666666661</v>
      </c>
      <c r="E30" s="260">
        <v>946.83333333333326</v>
      </c>
      <c r="F30" s="260">
        <v>938.36666666666667</v>
      </c>
      <c r="G30" s="260">
        <v>925.13333333333333</v>
      </c>
      <c r="H30" s="260">
        <v>968.53333333333319</v>
      </c>
      <c r="I30" s="260">
        <v>981.76666666666654</v>
      </c>
      <c r="J30" s="260">
        <v>990.23333333333312</v>
      </c>
      <c r="K30" s="259">
        <v>973.3</v>
      </c>
      <c r="L30" s="259">
        <v>951.6</v>
      </c>
      <c r="M30" s="259">
        <v>0.36348000000000003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1160.2</v>
      </c>
      <c r="D31" s="260">
        <v>1162.3166666666666</v>
      </c>
      <c r="E31" s="260">
        <v>1150.4333333333332</v>
      </c>
      <c r="F31" s="260">
        <v>1140.6666666666665</v>
      </c>
      <c r="G31" s="260">
        <v>1128.7833333333331</v>
      </c>
      <c r="H31" s="260">
        <v>1172.0833333333333</v>
      </c>
      <c r="I31" s="260">
        <v>1183.9666666666665</v>
      </c>
      <c r="J31" s="260">
        <v>1193.7333333333333</v>
      </c>
      <c r="K31" s="259">
        <v>1174.2</v>
      </c>
      <c r="L31" s="259">
        <v>1152.55</v>
      </c>
      <c r="M31" s="259">
        <v>2.3636699999999999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1323.3</v>
      </c>
      <c r="D32" s="260">
        <v>1308.7666666666667</v>
      </c>
      <c r="E32" s="260">
        <v>1287.5333333333333</v>
      </c>
      <c r="F32" s="260">
        <v>1251.7666666666667</v>
      </c>
      <c r="G32" s="260">
        <v>1230.5333333333333</v>
      </c>
      <c r="H32" s="260">
        <v>1344.5333333333333</v>
      </c>
      <c r="I32" s="260">
        <v>1365.7666666666664</v>
      </c>
      <c r="J32" s="260">
        <v>1401.5333333333333</v>
      </c>
      <c r="K32" s="259">
        <v>1330</v>
      </c>
      <c r="L32" s="259">
        <v>1273</v>
      </c>
      <c r="M32" s="259">
        <v>0.63024000000000002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577.85</v>
      </c>
      <c r="D33" s="260">
        <v>570.2166666666667</v>
      </c>
      <c r="E33" s="260">
        <v>557.63333333333344</v>
      </c>
      <c r="F33" s="260">
        <v>537.41666666666674</v>
      </c>
      <c r="G33" s="260">
        <v>524.83333333333348</v>
      </c>
      <c r="H33" s="260">
        <v>590.43333333333339</v>
      </c>
      <c r="I33" s="260">
        <v>603.01666666666665</v>
      </c>
      <c r="J33" s="260">
        <v>623.23333333333335</v>
      </c>
      <c r="K33" s="259">
        <v>582.79999999999995</v>
      </c>
      <c r="L33" s="259">
        <v>550</v>
      </c>
      <c r="M33" s="259">
        <v>3.0244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3226.65</v>
      </c>
      <c r="D34" s="260">
        <v>3202.8333333333335</v>
      </c>
      <c r="E34" s="260">
        <v>3165.666666666667</v>
      </c>
      <c r="F34" s="260">
        <v>3104.6833333333334</v>
      </c>
      <c r="G34" s="260">
        <v>3067.5166666666669</v>
      </c>
      <c r="H34" s="260">
        <v>3263.8166666666671</v>
      </c>
      <c r="I34" s="260">
        <v>3300.983333333334</v>
      </c>
      <c r="J34" s="260">
        <v>3361.9666666666672</v>
      </c>
      <c r="K34" s="259">
        <v>3240</v>
      </c>
      <c r="L34" s="259">
        <v>3141.85</v>
      </c>
      <c r="M34" s="259">
        <v>0.95576000000000005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2959.45</v>
      </c>
      <c r="D35" s="260">
        <v>2956.4166666666665</v>
      </c>
      <c r="E35" s="260">
        <v>2944.083333333333</v>
      </c>
      <c r="F35" s="260">
        <v>2928.7166666666667</v>
      </c>
      <c r="G35" s="260">
        <v>2916.3833333333332</v>
      </c>
      <c r="H35" s="260">
        <v>2971.7833333333328</v>
      </c>
      <c r="I35" s="260">
        <v>2984.1166666666659</v>
      </c>
      <c r="J35" s="260">
        <v>2999.4833333333327</v>
      </c>
      <c r="K35" s="259">
        <v>2968.75</v>
      </c>
      <c r="L35" s="259">
        <v>2941.05</v>
      </c>
      <c r="M35" s="259">
        <v>0.23996999999999999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426.25</v>
      </c>
      <c r="D36" s="260">
        <v>427.9666666666667</v>
      </c>
      <c r="E36" s="260">
        <v>421.63333333333338</v>
      </c>
      <c r="F36" s="260">
        <v>417.01666666666671</v>
      </c>
      <c r="G36" s="260">
        <v>410.68333333333339</v>
      </c>
      <c r="H36" s="260">
        <v>432.58333333333337</v>
      </c>
      <c r="I36" s="260">
        <v>438.91666666666663</v>
      </c>
      <c r="J36" s="260">
        <v>443.53333333333336</v>
      </c>
      <c r="K36" s="259">
        <v>434.3</v>
      </c>
      <c r="L36" s="259">
        <v>423.35</v>
      </c>
      <c r="M36" s="259">
        <v>5.1750499999999997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15.35</v>
      </c>
      <c r="D37" s="260">
        <v>15.433333333333332</v>
      </c>
      <c r="E37" s="260">
        <v>15.216666666666663</v>
      </c>
      <c r="F37" s="260">
        <v>15.083333333333332</v>
      </c>
      <c r="G37" s="260">
        <v>14.866666666666664</v>
      </c>
      <c r="H37" s="260">
        <v>15.566666666666663</v>
      </c>
      <c r="I37" s="260">
        <v>15.783333333333331</v>
      </c>
      <c r="J37" s="260">
        <v>15.916666666666663</v>
      </c>
      <c r="K37" s="259">
        <v>15.65</v>
      </c>
      <c r="L37" s="259">
        <v>15.3</v>
      </c>
      <c r="M37" s="259">
        <v>16.503820000000001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515.29999999999995</v>
      </c>
      <c r="D38" s="260">
        <v>514.44999999999993</v>
      </c>
      <c r="E38" s="260">
        <v>510.19999999999982</v>
      </c>
      <c r="F38" s="260">
        <v>505.09999999999991</v>
      </c>
      <c r="G38" s="260">
        <v>500.8499999999998</v>
      </c>
      <c r="H38" s="260">
        <v>519.54999999999984</v>
      </c>
      <c r="I38" s="260">
        <v>523.80000000000007</v>
      </c>
      <c r="J38" s="260">
        <v>528.89999999999986</v>
      </c>
      <c r="K38" s="259">
        <v>518.70000000000005</v>
      </c>
      <c r="L38" s="259">
        <v>509.35</v>
      </c>
      <c r="M38" s="259">
        <v>4.0068799999999998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2061.1</v>
      </c>
      <c r="D39" s="260">
        <v>2068.2666666666664</v>
      </c>
      <c r="E39" s="260">
        <v>2047.833333333333</v>
      </c>
      <c r="F39" s="260">
        <v>2034.5666666666666</v>
      </c>
      <c r="G39" s="260">
        <v>2014.1333333333332</v>
      </c>
      <c r="H39" s="260">
        <v>2081.5333333333328</v>
      </c>
      <c r="I39" s="260">
        <v>2101.9666666666662</v>
      </c>
      <c r="J39" s="260">
        <v>2115.2333333333327</v>
      </c>
      <c r="K39" s="259">
        <v>2088.6999999999998</v>
      </c>
      <c r="L39" s="259">
        <v>2055</v>
      </c>
      <c r="M39" s="259">
        <v>0.23805000000000001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544.04999999999995</v>
      </c>
      <c r="D40" s="260">
        <v>541.13333333333333</v>
      </c>
      <c r="E40" s="260">
        <v>536.66666666666663</v>
      </c>
      <c r="F40" s="260">
        <v>529.2833333333333</v>
      </c>
      <c r="G40" s="260">
        <v>524.81666666666661</v>
      </c>
      <c r="H40" s="260">
        <v>548.51666666666665</v>
      </c>
      <c r="I40" s="260">
        <v>552.98333333333335</v>
      </c>
      <c r="J40" s="260">
        <v>560.36666666666667</v>
      </c>
      <c r="K40" s="259">
        <v>545.6</v>
      </c>
      <c r="L40" s="259">
        <v>533.75</v>
      </c>
      <c r="M40" s="259">
        <v>86.692459999999997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1610.3</v>
      </c>
      <c r="D41" s="260">
        <v>1610.7833333333335</v>
      </c>
      <c r="E41" s="260">
        <v>1601.5666666666671</v>
      </c>
      <c r="F41" s="260">
        <v>1592.8333333333335</v>
      </c>
      <c r="G41" s="260">
        <v>1583.616666666667</v>
      </c>
      <c r="H41" s="260">
        <v>1619.5166666666671</v>
      </c>
      <c r="I41" s="260">
        <v>1628.7333333333338</v>
      </c>
      <c r="J41" s="260">
        <v>1637.4666666666672</v>
      </c>
      <c r="K41" s="259">
        <v>1620</v>
      </c>
      <c r="L41" s="259">
        <v>1602.05</v>
      </c>
      <c r="M41" s="259">
        <v>2.1512799999999999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760.85</v>
      </c>
      <c r="D42" s="260">
        <v>761.86666666666679</v>
      </c>
      <c r="E42" s="260">
        <v>754.03333333333353</v>
      </c>
      <c r="F42" s="260">
        <v>747.2166666666667</v>
      </c>
      <c r="G42" s="260">
        <v>739.38333333333344</v>
      </c>
      <c r="H42" s="260">
        <v>768.68333333333362</v>
      </c>
      <c r="I42" s="260">
        <v>776.51666666666688</v>
      </c>
      <c r="J42" s="260">
        <v>783.33333333333371</v>
      </c>
      <c r="K42" s="259">
        <v>769.7</v>
      </c>
      <c r="L42" s="259">
        <v>755.05</v>
      </c>
      <c r="M42" s="259">
        <v>0.77437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4511.3500000000004</v>
      </c>
      <c r="D43" s="260">
        <v>4542.7833333333338</v>
      </c>
      <c r="E43" s="260">
        <v>4438.5666666666675</v>
      </c>
      <c r="F43" s="260">
        <v>4365.7833333333338</v>
      </c>
      <c r="G43" s="260">
        <v>4261.5666666666675</v>
      </c>
      <c r="H43" s="260">
        <v>4615.5666666666675</v>
      </c>
      <c r="I43" s="260">
        <v>4719.7833333333328</v>
      </c>
      <c r="J43" s="260">
        <v>4792.5666666666675</v>
      </c>
      <c r="K43" s="259">
        <v>4647</v>
      </c>
      <c r="L43" s="259">
        <v>4470</v>
      </c>
      <c r="M43" s="259">
        <v>8.6665600000000005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292.95</v>
      </c>
      <c r="D44" s="260">
        <v>291.73333333333329</v>
      </c>
      <c r="E44" s="260">
        <v>289.36666666666656</v>
      </c>
      <c r="F44" s="260">
        <v>285.78333333333325</v>
      </c>
      <c r="G44" s="260">
        <v>283.41666666666652</v>
      </c>
      <c r="H44" s="260">
        <v>295.31666666666661</v>
      </c>
      <c r="I44" s="260">
        <v>297.68333333333328</v>
      </c>
      <c r="J44" s="260">
        <v>301.26666666666665</v>
      </c>
      <c r="K44" s="259">
        <v>294.10000000000002</v>
      </c>
      <c r="L44" s="259">
        <v>288.14999999999998</v>
      </c>
      <c r="M44" s="259">
        <v>19.863510000000002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324.39999999999998</v>
      </c>
      <c r="D45" s="260">
        <v>321.96666666666664</v>
      </c>
      <c r="E45" s="260">
        <v>318.43333333333328</v>
      </c>
      <c r="F45" s="260">
        <v>312.46666666666664</v>
      </c>
      <c r="G45" s="260">
        <v>308.93333333333328</v>
      </c>
      <c r="H45" s="260">
        <v>327.93333333333328</v>
      </c>
      <c r="I45" s="260">
        <v>331.4666666666667</v>
      </c>
      <c r="J45" s="260">
        <v>337.43333333333328</v>
      </c>
      <c r="K45" s="259">
        <v>325.5</v>
      </c>
      <c r="L45" s="259">
        <v>316</v>
      </c>
      <c r="M45" s="259">
        <v>1.33192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629.5</v>
      </c>
      <c r="D46" s="260">
        <v>627.18333333333328</v>
      </c>
      <c r="E46" s="260">
        <v>619.31666666666661</v>
      </c>
      <c r="F46" s="260">
        <v>609.13333333333333</v>
      </c>
      <c r="G46" s="260">
        <v>601.26666666666665</v>
      </c>
      <c r="H46" s="260">
        <v>637.36666666666656</v>
      </c>
      <c r="I46" s="260">
        <v>645.23333333333312</v>
      </c>
      <c r="J46" s="260">
        <v>655.41666666666652</v>
      </c>
      <c r="K46" s="259">
        <v>635.04999999999995</v>
      </c>
      <c r="L46" s="259">
        <v>617</v>
      </c>
      <c r="M46" s="259">
        <v>2.6827200000000002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149.75</v>
      </c>
      <c r="D47" s="260">
        <v>150.43333333333331</v>
      </c>
      <c r="E47" s="260">
        <v>146.46666666666661</v>
      </c>
      <c r="F47" s="260">
        <v>143.18333333333331</v>
      </c>
      <c r="G47" s="260">
        <v>139.21666666666661</v>
      </c>
      <c r="H47" s="260">
        <v>153.71666666666661</v>
      </c>
      <c r="I47" s="260">
        <v>157.68333333333331</v>
      </c>
      <c r="J47" s="260">
        <v>160.96666666666661</v>
      </c>
      <c r="K47" s="259">
        <v>154.4</v>
      </c>
      <c r="L47" s="259">
        <v>147.15</v>
      </c>
      <c r="M47" s="259">
        <v>154.20855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3159.4</v>
      </c>
      <c r="D48" s="260">
        <v>3144.7666666666664</v>
      </c>
      <c r="E48" s="260">
        <v>3125.1333333333328</v>
      </c>
      <c r="F48" s="260">
        <v>3090.8666666666663</v>
      </c>
      <c r="G48" s="260">
        <v>3071.2333333333327</v>
      </c>
      <c r="H48" s="260">
        <v>3179.0333333333328</v>
      </c>
      <c r="I48" s="260">
        <v>3198.6666666666661</v>
      </c>
      <c r="J48" s="260">
        <v>3232.9333333333329</v>
      </c>
      <c r="K48" s="259">
        <v>3164.4</v>
      </c>
      <c r="L48" s="259">
        <v>3110.5</v>
      </c>
      <c r="M48" s="259">
        <v>9.3933499999999999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249.65</v>
      </c>
      <c r="D49" s="260">
        <v>250.61666666666667</v>
      </c>
      <c r="E49" s="260">
        <v>246.28333333333336</v>
      </c>
      <c r="F49" s="260">
        <v>242.91666666666669</v>
      </c>
      <c r="G49" s="260">
        <v>238.58333333333337</v>
      </c>
      <c r="H49" s="260">
        <v>253.98333333333335</v>
      </c>
      <c r="I49" s="260">
        <v>258.31666666666666</v>
      </c>
      <c r="J49" s="260">
        <v>261.68333333333334</v>
      </c>
      <c r="K49" s="259">
        <v>254.95</v>
      </c>
      <c r="L49" s="259">
        <v>247.25</v>
      </c>
      <c r="M49" s="259">
        <v>5.5089600000000001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3434.45</v>
      </c>
      <c r="D50" s="260">
        <v>3405.2999999999997</v>
      </c>
      <c r="E50" s="260">
        <v>3333.5999999999995</v>
      </c>
      <c r="F50" s="260">
        <v>3232.7499999999995</v>
      </c>
      <c r="G50" s="260">
        <v>3161.0499999999993</v>
      </c>
      <c r="H50" s="260">
        <v>3506.1499999999996</v>
      </c>
      <c r="I50" s="260">
        <v>3577.8499999999995</v>
      </c>
      <c r="J50" s="260">
        <v>3678.7</v>
      </c>
      <c r="K50" s="259">
        <v>3477</v>
      </c>
      <c r="L50" s="259">
        <v>3304.45</v>
      </c>
      <c r="M50" s="259">
        <v>0.64034999999999997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2067.0500000000002</v>
      </c>
      <c r="D51" s="260">
        <v>2054.916666666667</v>
      </c>
      <c r="E51" s="260">
        <v>2032.9333333333338</v>
      </c>
      <c r="F51" s="260">
        <v>1998.8166666666668</v>
      </c>
      <c r="G51" s="260">
        <v>1976.8333333333337</v>
      </c>
      <c r="H51" s="260">
        <v>2089.0333333333338</v>
      </c>
      <c r="I51" s="260">
        <v>2111.0166666666673</v>
      </c>
      <c r="J51" s="260">
        <v>2145.1333333333341</v>
      </c>
      <c r="K51" s="259">
        <v>2076.9</v>
      </c>
      <c r="L51" s="259">
        <v>2020.8</v>
      </c>
      <c r="M51" s="259">
        <v>4.9382200000000003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8367.35</v>
      </c>
      <c r="D52" s="260">
        <v>8380.3166666666675</v>
      </c>
      <c r="E52" s="260">
        <v>8303.0333333333347</v>
      </c>
      <c r="F52" s="260">
        <v>8238.7166666666672</v>
      </c>
      <c r="G52" s="260">
        <v>8161.4333333333343</v>
      </c>
      <c r="H52" s="260">
        <v>8444.633333333335</v>
      </c>
      <c r="I52" s="260">
        <v>8521.9166666666679</v>
      </c>
      <c r="J52" s="260">
        <v>8586.2333333333354</v>
      </c>
      <c r="K52" s="259">
        <v>8457.6</v>
      </c>
      <c r="L52" s="259">
        <v>8316</v>
      </c>
      <c r="M52" s="259">
        <v>0.12805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549.75</v>
      </c>
      <c r="D53" s="260">
        <v>545.56666666666672</v>
      </c>
      <c r="E53" s="260">
        <v>539.38333333333344</v>
      </c>
      <c r="F53" s="260">
        <v>529.01666666666677</v>
      </c>
      <c r="G53" s="260">
        <v>522.83333333333348</v>
      </c>
      <c r="H53" s="260">
        <v>555.93333333333339</v>
      </c>
      <c r="I53" s="260">
        <v>562.11666666666656</v>
      </c>
      <c r="J53" s="260">
        <v>572.48333333333335</v>
      </c>
      <c r="K53" s="259">
        <v>551.75</v>
      </c>
      <c r="L53" s="259">
        <v>535.20000000000005</v>
      </c>
      <c r="M53" s="259">
        <v>15.604150000000001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439.35</v>
      </c>
      <c r="D54" s="260">
        <v>440.31666666666666</v>
      </c>
      <c r="E54" s="260">
        <v>436.0333333333333</v>
      </c>
      <c r="F54" s="260">
        <v>432.71666666666664</v>
      </c>
      <c r="G54" s="260">
        <v>428.43333333333328</v>
      </c>
      <c r="H54" s="260">
        <v>443.63333333333333</v>
      </c>
      <c r="I54" s="260">
        <v>447.91666666666674</v>
      </c>
      <c r="J54" s="260">
        <v>451.23333333333335</v>
      </c>
      <c r="K54" s="259">
        <v>444.6</v>
      </c>
      <c r="L54" s="259">
        <v>437</v>
      </c>
      <c r="M54" s="259">
        <v>3.0670799999999998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4247.5</v>
      </c>
      <c r="D55" s="260">
        <v>4275.7166666666672</v>
      </c>
      <c r="E55" s="260">
        <v>4204.3333333333339</v>
      </c>
      <c r="F55" s="260">
        <v>4161.166666666667</v>
      </c>
      <c r="G55" s="260">
        <v>4089.7833333333338</v>
      </c>
      <c r="H55" s="260">
        <v>4318.8833333333341</v>
      </c>
      <c r="I55" s="260">
        <v>4390.2666666666673</v>
      </c>
      <c r="J55" s="260">
        <v>4433.4333333333343</v>
      </c>
      <c r="K55" s="259">
        <v>4347.1000000000004</v>
      </c>
      <c r="L55" s="259">
        <v>4232.55</v>
      </c>
      <c r="M55" s="259">
        <v>2.4922900000000001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871.75</v>
      </c>
      <c r="D56" s="260">
        <v>881.58333333333337</v>
      </c>
      <c r="E56" s="260">
        <v>859.16666666666674</v>
      </c>
      <c r="F56" s="260">
        <v>846.58333333333337</v>
      </c>
      <c r="G56" s="260">
        <v>824.16666666666674</v>
      </c>
      <c r="H56" s="260">
        <v>894.16666666666674</v>
      </c>
      <c r="I56" s="260">
        <v>916.58333333333348</v>
      </c>
      <c r="J56" s="260">
        <v>929.16666666666674</v>
      </c>
      <c r="K56" s="259">
        <v>904</v>
      </c>
      <c r="L56" s="259">
        <v>869</v>
      </c>
      <c r="M56" s="259">
        <v>291.91921000000002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2943.55</v>
      </c>
      <c r="D57" s="260">
        <v>2923.4833333333336</v>
      </c>
      <c r="E57" s="260">
        <v>2845.7166666666672</v>
      </c>
      <c r="F57" s="260">
        <v>2747.8833333333337</v>
      </c>
      <c r="G57" s="260">
        <v>2670.1166666666672</v>
      </c>
      <c r="H57" s="260">
        <v>3021.3166666666671</v>
      </c>
      <c r="I57" s="260">
        <v>3099.0833333333335</v>
      </c>
      <c r="J57" s="260">
        <v>3196.916666666667</v>
      </c>
      <c r="K57" s="259">
        <v>3001.25</v>
      </c>
      <c r="L57" s="259">
        <v>2825.65</v>
      </c>
      <c r="M57" s="259">
        <v>0.79730000000000001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595.20000000000005</v>
      </c>
      <c r="D58" s="260">
        <v>595.25</v>
      </c>
      <c r="E58" s="260">
        <v>591.5</v>
      </c>
      <c r="F58" s="260">
        <v>587.79999999999995</v>
      </c>
      <c r="G58" s="260">
        <v>584.04999999999995</v>
      </c>
      <c r="H58" s="260">
        <v>598.95000000000005</v>
      </c>
      <c r="I58" s="260">
        <v>602.70000000000005</v>
      </c>
      <c r="J58" s="260">
        <v>606.40000000000009</v>
      </c>
      <c r="K58" s="259">
        <v>599</v>
      </c>
      <c r="L58" s="259">
        <v>591.54999999999995</v>
      </c>
      <c r="M58" s="259">
        <v>3.5569099999999998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3732.7</v>
      </c>
      <c r="D59" s="260">
        <v>3713.2999999999997</v>
      </c>
      <c r="E59" s="260">
        <v>3682.3999999999996</v>
      </c>
      <c r="F59" s="260">
        <v>3632.1</v>
      </c>
      <c r="G59" s="260">
        <v>3601.2</v>
      </c>
      <c r="H59" s="260">
        <v>3763.5999999999995</v>
      </c>
      <c r="I59" s="260">
        <v>3794.5</v>
      </c>
      <c r="J59" s="260">
        <v>3844.7999999999993</v>
      </c>
      <c r="K59" s="259">
        <v>3744.2</v>
      </c>
      <c r="L59" s="259">
        <v>3663</v>
      </c>
      <c r="M59" s="259">
        <v>5.1410600000000004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1168.45</v>
      </c>
      <c r="D60" s="260">
        <v>1168.8666666666668</v>
      </c>
      <c r="E60" s="260">
        <v>1160.5833333333335</v>
      </c>
      <c r="F60" s="260">
        <v>1152.7166666666667</v>
      </c>
      <c r="G60" s="260">
        <v>1144.4333333333334</v>
      </c>
      <c r="H60" s="260">
        <v>1176.7333333333336</v>
      </c>
      <c r="I60" s="260">
        <v>1185.0166666666669</v>
      </c>
      <c r="J60" s="260">
        <v>1192.8833333333337</v>
      </c>
      <c r="K60" s="259">
        <v>1177.1500000000001</v>
      </c>
      <c r="L60" s="259">
        <v>1161</v>
      </c>
      <c r="M60" s="259">
        <v>0.37494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7209.5</v>
      </c>
      <c r="D61" s="260">
        <v>7201.833333333333</v>
      </c>
      <c r="E61" s="260">
        <v>7167.6666666666661</v>
      </c>
      <c r="F61" s="260">
        <v>7125.833333333333</v>
      </c>
      <c r="G61" s="260">
        <v>7091.6666666666661</v>
      </c>
      <c r="H61" s="260">
        <v>7243.6666666666661</v>
      </c>
      <c r="I61" s="260">
        <v>7277.8333333333321</v>
      </c>
      <c r="J61" s="260">
        <v>7319.6666666666661</v>
      </c>
      <c r="K61" s="259">
        <v>7236</v>
      </c>
      <c r="L61" s="259">
        <v>7160</v>
      </c>
      <c r="M61" s="259">
        <v>7.6274199999999999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1709.05</v>
      </c>
      <c r="D62" s="260">
        <v>1704.9166666666667</v>
      </c>
      <c r="E62" s="260">
        <v>1695.1333333333334</v>
      </c>
      <c r="F62" s="260">
        <v>1681.2166666666667</v>
      </c>
      <c r="G62" s="260">
        <v>1671.4333333333334</v>
      </c>
      <c r="H62" s="260">
        <v>1718.8333333333335</v>
      </c>
      <c r="I62" s="260">
        <v>1728.6166666666668</v>
      </c>
      <c r="J62" s="260">
        <v>1742.5333333333335</v>
      </c>
      <c r="K62" s="259">
        <v>1714.7</v>
      </c>
      <c r="L62" s="259">
        <v>1691</v>
      </c>
      <c r="M62" s="259">
        <v>20.02317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6713.5</v>
      </c>
      <c r="D63" s="260">
        <v>6708.8499999999995</v>
      </c>
      <c r="E63" s="260">
        <v>6652.6999999999989</v>
      </c>
      <c r="F63" s="260">
        <v>6591.9</v>
      </c>
      <c r="G63" s="260">
        <v>6535.7499999999991</v>
      </c>
      <c r="H63" s="260">
        <v>6769.6499999999987</v>
      </c>
      <c r="I63" s="260">
        <v>6825.7999999999984</v>
      </c>
      <c r="J63" s="260">
        <v>6886.5999999999985</v>
      </c>
      <c r="K63" s="259">
        <v>6765</v>
      </c>
      <c r="L63" s="259">
        <v>6648.05</v>
      </c>
      <c r="M63" s="259">
        <v>0.69437000000000004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3057.4</v>
      </c>
      <c r="D64" s="260">
        <v>3052.4</v>
      </c>
      <c r="E64" s="260">
        <v>3035</v>
      </c>
      <c r="F64" s="260">
        <v>3012.6</v>
      </c>
      <c r="G64" s="260">
        <v>2995.2</v>
      </c>
      <c r="H64" s="260">
        <v>3074.8</v>
      </c>
      <c r="I64" s="260">
        <v>3092.2000000000007</v>
      </c>
      <c r="J64" s="260">
        <v>3114.6000000000004</v>
      </c>
      <c r="K64" s="259">
        <v>3069.8</v>
      </c>
      <c r="L64" s="259">
        <v>3030</v>
      </c>
      <c r="M64" s="259">
        <v>0.39673999999999998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1946.4</v>
      </c>
      <c r="D65" s="260">
        <v>1951.4000000000003</v>
      </c>
      <c r="E65" s="260">
        <v>1928.8500000000006</v>
      </c>
      <c r="F65" s="260">
        <v>1911.3000000000002</v>
      </c>
      <c r="G65" s="260">
        <v>1888.7500000000005</v>
      </c>
      <c r="H65" s="260">
        <v>1968.9500000000007</v>
      </c>
      <c r="I65" s="260">
        <v>1991.5000000000005</v>
      </c>
      <c r="J65" s="260">
        <v>2009.0500000000009</v>
      </c>
      <c r="K65" s="259">
        <v>1973.95</v>
      </c>
      <c r="L65" s="259">
        <v>1933.85</v>
      </c>
      <c r="M65" s="259">
        <v>3.03701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330.65</v>
      </c>
      <c r="D66" s="260">
        <v>325.38333333333327</v>
      </c>
      <c r="E66" s="260">
        <v>318.31666666666655</v>
      </c>
      <c r="F66" s="260">
        <v>305.98333333333329</v>
      </c>
      <c r="G66" s="260">
        <v>298.91666666666657</v>
      </c>
      <c r="H66" s="260">
        <v>337.71666666666653</v>
      </c>
      <c r="I66" s="260">
        <v>344.78333333333325</v>
      </c>
      <c r="J66" s="260">
        <v>357.1166666666665</v>
      </c>
      <c r="K66" s="259">
        <v>332.45</v>
      </c>
      <c r="L66" s="259">
        <v>313.05</v>
      </c>
      <c r="M66" s="259">
        <v>43.146000000000001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235.95</v>
      </c>
      <c r="D67" s="260">
        <v>237.45000000000002</v>
      </c>
      <c r="E67" s="260">
        <v>233.90000000000003</v>
      </c>
      <c r="F67" s="260">
        <v>231.85000000000002</v>
      </c>
      <c r="G67" s="260">
        <v>228.30000000000004</v>
      </c>
      <c r="H67" s="260">
        <v>239.50000000000003</v>
      </c>
      <c r="I67" s="260">
        <v>243.05000000000004</v>
      </c>
      <c r="J67" s="260">
        <v>245.10000000000002</v>
      </c>
      <c r="K67" s="259">
        <v>241</v>
      </c>
      <c r="L67" s="259">
        <v>235.4</v>
      </c>
      <c r="M67" s="259">
        <v>183.60941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147.69999999999999</v>
      </c>
      <c r="D68" s="260">
        <v>148.70000000000002</v>
      </c>
      <c r="E68" s="260">
        <v>145.60000000000002</v>
      </c>
      <c r="F68" s="260">
        <v>143.5</v>
      </c>
      <c r="G68" s="260">
        <v>140.4</v>
      </c>
      <c r="H68" s="260">
        <v>150.80000000000004</v>
      </c>
      <c r="I68" s="260">
        <v>153.9</v>
      </c>
      <c r="J68" s="260">
        <v>156.00000000000006</v>
      </c>
      <c r="K68" s="259">
        <v>151.80000000000001</v>
      </c>
      <c r="L68" s="259">
        <v>146.6</v>
      </c>
      <c r="M68" s="259">
        <v>248.27995000000001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61.8</v>
      </c>
      <c r="D69" s="260">
        <v>61.416666666666664</v>
      </c>
      <c r="E69" s="260">
        <v>60.483333333333327</v>
      </c>
      <c r="F69" s="260">
        <v>59.166666666666664</v>
      </c>
      <c r="G69" s="260">
        <v>58.233333333333327</v>
      </c>
      <c r="H69" s="260">
        <v>62.733333333333327</v>
      </c>
      <c r="I69" s="260">
        <v>63.666666666666664</v>
      </c>
      <c r="J69" s="260">
        <v>64.98333333333332</v>
      </c>
      <c r="K69" s="259">
        <v>62.35</v>
      </c>
      <c r="L69" s="259">
        <v>60.1</v>
      </c>
      <c r="M69" s="259">
        <v>226.73304999999999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20.2</v>
      </c>
      <c r="D70" s="260">
        <v>20.350000000000001</v>
      </c>
      <c r="E70" s="260">
        <v>19.950000000000003</v>
      </c>
      <c r="F70" s="260">
        <v>19.700000000000003</v>
      </c>
      <c r="G70" s="260">
        <v>19.300000000000004</v>
      </c>
      <c r="H70" s="260">
        <v>20.6</v>
      </c>
      <c r="I70" s="260">
        <v>21</v>
      </c>
      <c r="J70" s="260">
        <v>21.25</v>
      </c>
      <c r="K70" s="259">
        <v>20.75</v>
      </c>
      <c r="L70" s="259">
        <v>20.100000000000001</v>
      </c>
      <c r="M70" s="259">
        <v>44.857199999999999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1837.75</v>
      </c>
      <c r="D71" s="260">
        <v>1833.5666666666666</v>
      </c>
      <c r="E71" s="260">
        <v>1823.1833333333332</v>
      </c>
      <c r="F71" s="260">
        <v>1808.6166666666666</v>
      </c>
      <c r="G71" s="260">
        <v>1798.2333333333331</v>
      </c>
      <c r="H71" s="260">
        <v>1848.1333333333332</v>
      </c>
      <c r="I71" s="260">
        <v>1858.5166666666664</v>
      </c>
      <c r="J71" s="260">
        <v>1873.0833333333333</v>
      </c>
      <c r="K71" s="259">
        <v>1843.95</v>
      </c>
      <c r="L71" s="259">
        <v>1819</v>
      </c>
      <c r="M71" s="259">
        <v>1.5267999999999999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4614.95</v>
      </c>
      <c r="D72" s="260">
        <v>4632.95</v>
      </c>
      <c r="E72" s="260">
        <v>4587.0499999999993</v>
      </c>
      <c r="F72" s="260">
        <v>4559.1499999999996</v>
      </c>
      <c r="G72" s="260">
        <v>4513.2499999999991</v>
      </c>
      <c r="H72" s="260">
        <v>4660.8499999999995</v>
      </c>
      <c r="I72" s="260">
        <v>4706.7499999999991</v>
      </c>
      <c r="J72" s="260">
        <v>4734.6499999999996</v>
      </c>
      <c r="K72" s="259">
        <v>4678.8500000000004</v>
      </c>
      <c r="L72" s="259">
        <v>4605.05</v>
      </c>
      <c r="M72" s="259">
        <v>0.10382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598.5</v>
      </c>
      <c r="D73" s="260">
        <v>594.7833333333333</v>
      </c>
      <c r="E73" s="260">
        <v>590.06666666666661</v>
      </c>
      <c r="F73" s="260">
        <v>581.63333333333333</v>
      </c>
      <c r="G73" s="260">
        <v>576.91666666666663</v>
      </c>
      <c r="H73" s="260">
        <v>603.21666666666658</v>
      </c>
      <c r="I73" s="260">
        <v>607.93333333333328</v>
      </c>
      <c r="J73" s="260">
        <v>616.36666666666656</v>
      </c>
      <c r="K73" s="259">
        <v>599.5</v>
      </c>
      <c r="L73" s="259">
        <v>586.35</v>
      </c>
      <c r="M73" s="259">
        <v>6.9009200000000002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968.35</v>
      </c>
      <c r="D74" s="260">
        <v>966.6</v>
      </c>
      <c r="E74" s="260">
        <v>953.75</v>
      </c>
      <c r="F74" s="260">
        <v>939.15</v>
      </c>
      <c r="G74" s="260">
        <v>926.3</v>
      </c>
      <c r="H74" s="260">
        <v>981.2</v>
      </c>
      <c r="I74" s="260">
        <v>994.05000000000018</v>
      </c>
      <c r="J74" s="260">
        <v>1008.6500000000001</v>
      </c>
      <c r="K74" s="259">
        <v>979.45</v>
      </c>
      <c r="L74" s="259">
        <v>952</v>
      </c>
      <c r="M74" s="259">
        <v>8.1312999999999995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108.5</v>
      </c>
      <c r="D75" s="260">
        <v>108.55</v>
      </c>
      <c r="E75" s="260">
        <v>106.69999999999999</v>
      </c>
      <c r="F75" s="260">
        <v>104.89999999999999</v>
      </c>
      <c r="G75" s="260">
        <v>103.04999999999998</v>
      </c>
      <c r="H75" s="260">
        <v>110.35</v>
      </c>
      <c r="I75" s="260">
        <v>112.19999999999999</v>
      </c>
      <c r="J75" s="260">
        <v>114</v>
      </c>
      <c r="K75" s="259">
        <v>110.4</v>
      </c>
      <c r="L75" s="259">
        <v>106.75</v>
      </c>
      <c r="M75" s="259">
        <v>265.21676000000002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850.7</v>
      </c>
      <c r="D76" s="260">
        <v>845.41666666666663</v>
      </c>
      <c r="E76" s="260">
        <v>837.83333333333326</v>
      </c>
      <c r="F76" s="260">
        <v>824.96666666666658</v>
      </c>
      <c r="G76" s="260">
        <v>817.38333333333321</v>
      </c>
      <c r="H76" s="260">
        <v>858.2833333333333</v>
      </c>
      <c r="I76" s="260">
        <v>865.86666666666656</v>
      </c>
      <c r="J76" s="260">
        <v>878.73333333333335</v>
      </c>
      <c r="K76" s="259">
        <v>853</v>
      </c>
      <c r="L76" s="259">
        <v>832.55</v>
      </c>
      <c r="M76" s="259">
        <v>18.608550000000001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76.05</v>
      </c>
      <c r="D77" s="260">
        <v>75.433333333333323</v>
      </c>
      <c r="E77" s="260">
        <v>74.21666666666664</v>
      </c>
      <c r="F77" s="260">
        <v>72.383333333333312</v>
      </c>
      <c r="G77" s="260">
        <v>71.166666666666629</v>
      </c>
      <c r="H77" s="260">
        <v>77.266666666666652</v>
      </c>
      <c r="I77" s="260">
        <v>78.48333333333332</v>
      </c>
      <c r="J77" s="260">
        <v>80.316666666666663</v>
      </c>
      <c r="K77" s="259">
        <v>76.650000000000006</v>
      </c>
      <c r="L77" s="259">
        <v>73.599999999999994</v>
      </c>
      <c r="M77" s="259">
        <v>617.73050999999998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304.35000000000002</v>
      </c>
      <c r="D78" s="260">
        <v>304.11666666666673</v>
      </c>
      <c r="E78" s="260">
        <v>302.43333333333345</v>
      </c>
      <c r="F78" s="260">
        <v>300.51666666666671</v>
      </c>
      <c r="G78" s="260">
        <v>298.83333333333343</v>
      </c>
      <c r="H78" s="260">
        <v>306.03333333333347</v>
      </c>
      <c r="I78" s="260">
        <v>307.71666666666675</v>
      </c>
      <c r="J78" s="260">
        <v>309.6333333333335</v>
      </c>
      <c r="K78" s="259">
        <v>305.8</v>
      </c>
      <c r="L78" s="259">
        <v>302.2</v>
      </c>
      <c r="M78" s="259">
        <v>33.645740000000004</v>
      </c>
      <c r="N78" s="1"/>
      <c r="O78" s="1"/>
    </row>
    <row r="79" spans="1:15" ht="12.75" customHeight="1">
      <c r="A79" s="30">
        <v>69</v>
      </c>
      <c r="B79" s="269" t="s">
        <v>877</v>
      </c>
      <c r="C79" s="259">
        <v>10916.85</v>
      </c>
      <c r="D79" s="260">
        <v>10903.966666666667</v>
      </c>
      <c r="E79" s="260">
        <v>10847.883333333335</v>
      </c>
      <c r="F79" s="260">
        <v>10778.916666666668</v>
      </c>
      <c r="G79" s="260">
        <v>10722.833333333336</v>
      </c>
      <c r="H79" s="260">
        <v>10972.933333333334</v>
      </c>
      <c r="I79" s="260">
        <v>11029.016666666666</v>
      </c>
      <c r="J79" s="260">
        <v>11097.983333333334</v>
      </c>
      <c r="K79" s="259">
        <v>10960.05</v>
      </c>
      <c r="L79" s="259">
        <v>10835</v>
      </c>
      <c r="M79" s="259">
        <v>9.7000000000000003E-3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835.55</v>
      </c>
      <c r="D80" s="260">
        <v>832.68333333333339</v>
      </c>
      <c r="E80" s="260">
        <v>823.91666666666674</v>
      </c>
      <c r="F80" s="260">
        <v>812.2833333333333</v>
      </c>
      <c r="G80" s="260">
        <v>803.51666666666665</v>
      </c>
      <c r="H80" s="260">
        <v>844.31666666666683</v>
      </c>
      <c r="I80" s="260">
        <v>853.08333333333348</v>
      </c>
      <c r="J80" s="260">
        <v>864.71666666666692</v>
      </c>
      <c r="K80" s="259">
        <v>841.45</v>
      </c>
      <c r="L80" s="259">
        <v>821.05</v>
      </c>
      <c r="M80" s="259">
        <v>104.88759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270.3</v>
      </c>
      <c r="D81" s="260">
        <v>271.63333333333333</v>
      </c>
      <c r="E81" s="260">
        <v>268.26666666666665</v>
      </c>
      <c r="F81" s="260">
        <v>266.23333333333335</v>
      </c>
      <c r="G81" s="260">
        <v>262.86666666666667</v>
      </c>
      <c r="H81" s="260">
        <v>273.66666666666663</v>
      </c>
      <c r="I81" s="260">
        <v>277.0333333333333</v>
      </c>
      <c r="J81" s="260">
        <v>279.06666666666661</v>
      </c>
      <c r="K81" s="259">
        <v>275</v>
      </c>
      <c r="L81" s="259">
        <v>269.60000000000002</v>
      </c>
      <c r="M81" s="259">
        <v>24.362870000000001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957.05</v>
      </c>
      <c r="D82" s="260">
        <v>949.81666666666661</v>
      </c>
      <c r="E82" s="260">
        <v>936.63333333333321</v>
      </c>
      <c r="F82" s="260">
        <v>916.21666666666658</v>
      </c>
      <c r="G82" s="260">
        <v>903.03333333333319</v>
      </c>
      <c r="H82" s="260">
        <v>970.23333333333323</v>
      </c>
      <c r="I82" s="260">
        <v>983.41666666666663</v>
      </c>
      <c r="J82" s="260">
        <v>1003.8333333333333</v>
      </c>
      <c r="K82" s="259">
        <v>963</v>
      </c>
      <c r="L82" s="259">
        <v>929.4</v>
      </c>
      <c r="M82" s="259">
        <v>1.6088899999999999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278.14999999999998</v>
      </c>
      <c r="D83" s="260">
        <v>275.90000000000003</v>
      </c>
      <c r="E83" s="260">
        <v>272.75000000000006</v>
      </c>
      <c r="F83" s="260">
        <v>267.35000000000002</v>
      </c>
      <c r="G83" s="260">
        <v>264.20000000000005</v>
      </c>
      <c r="H83" s="260">
        <v>281.30000000000007</v>
      </c>
      <c r="I83" s="260">
        <v>284.45000000000005</v>
      </c>
      <c r="J83" s="260">
        <v>289.85000000000008</v>
      </c>
      <c r="K83" s="259">
        <v>279.05</v>
      </c>
      <c r="L83" s="259">
        <v>270.5</v>
      </c>
      <c r="M83" s="259">
        <v>21.755220000000001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7347.3</v>
      </c>
      <c r="D84" s="260">
        <v>7381.7666666666664</v>
      </c>
      <c r="E84" s="260">
        <v>7247.5333333333328</v>
      </c>
      <c r="F84" s="260">
        <v>7147.7666666666664</v>
      </c>
      <c r="G84" s="260">
        <v>7013.5333333333328</v>
      </c>
      <c r="H84" s="260">
        <v>7481.5333333333328</v>
      </c>
      <c r="I84" s="260">
        <v>7615.7666666666664</v>
      </c>
      <c r="J84" s="260">
        <v>7715.5333333333328</v>
      </c>
      <c r="K84" s="259">
        <v>7516</v>
      </c>
      <c r="L84" s="259">
        <v>7282</v>
      </c>
      <c r="M84" s="259">
        <v>0.59389000000000003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1224.05</v>
      </c>
      <c r="D85" s="260">
        <v>1236.3666666666668</v>
      </c>
      <c r="E85" s="260">
        <v>1199.2333333333336</v>
      </c>
      <c r="F85" s="260">
        <v>1174.4166666666667</v>
      </c>
      <c r="G85" s="260">
        <v>1137.2833333333335</v>
      </c>
      <c r="H85" s="260">
        <v>1261.1833333333336</v>
      </c>
      <c r="I85" s="260">
        <v>1298.3166666666668</v>
      </c>
      <c r="J85" s="260">
        <v>1323.1333333333337</v>
      </c>
      <c r="K85" s="259">
        <v>1273.5</v>
      </c>
      <c r="L85" s="259">
        <v>1211.55</v>
      </c>
      <c r="M85" s="259">
        <v>1.8621799999999999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875.85</v>
      </c>
      <c r="D86" s="260">
        <v>875.56666666666661</v>
      </c>
      <c r="E86" s="260">
        <v>871.28333333333319</v>
      </c>
      <c r="F86" s="260">
        <v>866.71666666666658</v>
      </c>
      <c r="G86" s="260">
        <v>862.43333333333317</v>
      </c>
      <c r="H86" s="260">
        <v>880.13333333333321</v>
      </c>
      <c r="I86" s="260">
        <v>884.41666666666652</v>
      </c>
      <c r="J86" s="260">
        <v>888.98333333333323</v>
      </c>
      <c r="K86" s="259">
        <v>879.85</v>
      </c>
      <c r="L86" s="259">
        <v>871</v>
      </c>
      <c r="M86" s="259">
        <v>0.13836999999999999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580.9</v>
      </c>
      <c r="D87" s="260">
        <v>575.33333333333337</v>
      </c>
      <c r="E87" s="260">
        <v>566.26666666666677</v>
      </c>
      <c r="F87" s="260">
        <v>551.63333333333344</v>
      </c>
      <c r="G87" s="260">
        <v>542.56666666666683</v>
      </c>
      <c r="H87" s="260">
        <v>589.9666666666667</v>
      </c>
      <c r="I87" s="260">
        <v>599.0333333333333</v>
      </c>
      <c r="J87" s="260">
        <v>613.66666666666663</v>
      </c>
      <c r="K87" s="259">
        <v>584.4</v>
      </c>
      <c r="L87" s="259">
        <v>560.70000000000005</v>
      </c>
      <c r="M87" s="259">
        <v>4.29643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16599.3</v>
      </c>
      <c r="D88" s="260">
        <v>16543.166666666668</v>
      </c>
      <c r="E88" s="260">
        <v>16436.333333333336</v>
      </c>
      <c r="F88" s="260">
        <v>16273.366666666669</v>
      </c>
      <c r="G88" s="260">
        <v>16166.533333333336</v>
      </c>
      <c r="H88" s="260">
        <v>16706.133333333335</v>
      </c>
      <c r="I88" s="260">
        <v>16812.966666666671</v>
      </c>
      <c r="J88" s="260">
        <v>16975.933333333334</v>
      </c>
      <c r="K88" s="259">
        <v>16650</v>
      </c>
      <c r="L88" s="259">
        <v>16380.2</v>
      </c>
      <c r="M88" s="259">
        <v>0.53464999999999996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499.65</v>
      </c>
      <c r="D89" s="260">
        <v>501.05</v>
      </c>
      <c r="E89" s="260">
        <v>495.05</v>
      </c>
      <c r="F89" s="260">
        <v>490.45</v>
      </c>
      <c r="G89" s="260">
        <v>484.45</v>
      </c>
      <c r="H89" s="260">
        <v>505.65000000000003</v>
      </c>
      <c r="I89" s="260">
        <v>511.65000000000003</v>
      </c>
      <c r="J89" s="260">
        <v>516.25</v>
      </c>
      <c r="K89" s="259">
        <v>507.05</v>
      </c>
      <c r="L89" s="259">
        <v>496.45</v>
      </c>
      <c r="M89" s="259">
        <v>1.6984900000000001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34.15</v>
      </c>
      <c r="D90" s="260">
        <v>33.833333333333336</v>
      </c>
      <c r="E90" s="260">
        <v>32.56666666666667</v>
      </c>
      <c r="F90" s="260">
        <v>30.983333333333334</v>
      </c>
      <c r="G90" s="260">
        <v>29.716666666666669</v>
      </c>
      <c r="H90" s="260">
        <v>35.416666666666671</v>
      </c>
      <c r="I90" s="260">
        <v>36.683333333333337</v>
      </c>
      <c r="J90" s="260">
        <v>38.266666666666673</v>
      </c>
      <c r="K90" s="259">
        <v>35.1</v>
      </c>
      <c r="L90" s="259">
        <v>32.25</v>
      </c>
      <c r="M90" s="259">
        <v>351.72541000000001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3788</v>
      </c>
      <c r="D91" s="260">
        <v>3783.8833333333337</v>
      </c>
      <c r="E91" s="260">
        <v>3759.1666666666674</v>
      </c>
      <c r="F91" s="260">
        <v>3730.3333333333339</v>
      </c>
      <c r="G91" s="260">
        <v>3705.6166666666677</v>
      </c>
      <c r="H91" s="260">
        <v>3812.7166666666672</v>
      </c>
      <c r="I91" s="260">
        <v>3837.4333333333334</v>
      </c>
      <c r="J91" s="260">
        <v>3866.2666666666669</v>
      </c>
      <c r="K91" s="259">
        <v>3808.6</v>
      </c>
      <c r="L91" s="259">
        <v>3755.05</v>
      </c>
      <c r="M91" s="259">
        <v>3.3887299999999998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1284.0999999999999</v>
      </c>
      <c r="D92" s="260">
        <v>1296.4333333333334</v>
      </c>
      <c r="E92" s="260">
        <v>1267.8666666666668</v>
      </c>
      <c r="F92" s="260">
        <v>1251.6333333333334</v>
      </c>
      <c r="G92" s="260">
        <v>1223.0666666666668</v>
      </c>
      <c r="H92" s="260">
        <v>1312.6666666666667</v>
      </c>
      <c r="I92" s="260">
        <v>1341.2333333333333</v>
      </c>
      <c r="J92" s="260">
        <v>1357.4666666666667</v>
      </c>
      <c r="K92" s="259">
        <v>1325</v>
      </c>
      <c r="L92" s="259">
        <v>1280.2</v>
      </c>
      <c r="M92" s="259">
        <v>1.60829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503.15</v>
      </c>
      <c r="D93" s="260">
        <v>503.14999999999992</v>
      </c>
      <c r="E93" s="260">
        <v>497.89999999999986</v>
      </c>
      <c r="F93" s="260">
        <v>492.64999999999992</v>
      </c>
      <c r="G93" s="260">
        <v>487.39999999999986</v>
      </c>
      <c r="H93" s="260">
        <v>508.39999999999986</v>
      </c>
      <c r="I93" s="260">
        <v>513.65</v>
      </c>
      <c r="J93" s="260">
        <v>518.89999999999986</v>
      </c>
      <c r="K93" s="259">
        <v>508.4</v>
      </c>
      <c r="L93" s="259">
        <v>497.9</v>
      </c>
      <c r="M93" s="259">
        <v>1.74631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76.2</v>
      </c>
      <c r="D94" s="260">
        <v>76.649999999999991</v>
      </c>
      <c r="E94" s="260">
        <v>75.34999999999998</v>
      </c>
      <c r="F94" s="260">
        <v>74.499999999999986</v>
      </c>
      <c r="G94" s="260">
        <v>73.199999999999974</v>
      </c>
      <c r="H94" s="260">
        <v>77.499999999999986</v>
      </c>
      <c r="I94" s="260">
        <v>78.8</v>
      </c>
      <c r="J94" s="260">
        <v>79.649999999999991</v>
      </c>
      <c r="K94" s="259">
        <v>77.95</v>
      </c>
      <c r="L94" s="259">
        <v>75.8</v>
      </c>
      <c r="M94" s="259">
        <v>15.343999999999999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262.10000000000002</v>
      </c>
      <c r="D95" s="260">
        <v>261.11666666666662</v>
      </c>
      <c r="E95" s="260">
        <v>258.28333333333325</v>
      </c>
      <c r="F95" s="260">
        <v>254.46666666666664</v>
      </c>
      <c r="G95" s="260">
        <v>251.63333333333327</v>
      </c>
      <c r="H95" s="260">
        <v>264.93333333333322</v>
      </c>
      <c r="I95" s="260">
        <v>267.76666666666659</v>
      </c>
      <c r="J95" s="260">
        <v>271.5833333333332</v>
      </c>
      <c r="K95" s="259">
        <v>263.95</v>
      </c>
      <c r="L95" s="259">
        <v>257.3</v>
      </c>
      <c r="M95" s="259">
        <v>13.72026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3009.8</v>
      </c>
      <c r="D96" s="260">
        <v>3030.7999999999997</v>
      </c>
      <c r="E96" s="260">
        <v>2979.5999999999995</v>
      </c>
      <c r="F96" s="260">
        <v>2949.3999999999996</v>
      </c>
      <c r="G96" s="260">
        <v>2898.1999999999994</v>
      </c>
      <c r="H96" s="260">
        <v>3060.9999999999995</v>
      </c>
      <c r="I96" s="260">
        <v>3112.1999999999994</v>
      </c>
      <c r="J96" s="260">
        <v>3142.3999999999996</v>
      </c>
      <c r="K96" s="259">
        <v>3082</v>
      </c>
      <c r="L96" s="259">
        <v>3000.6</v>
      </c>
      <c r="M96" s="259">
        <v>0.31102000000000002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230.15</v>
      </c>
      <c r="D97" s="260">
        <v>229.53333333333333</v>
      </c>
      <c r="E97" s="260">
        <v>227.66666666666666</v>
      </c>
      <c r="F97" s="260">
        <v>225.18333333333334</v>
      </c>
      <c r="G97" s="260">
        <v>223.31666666666666</v>
      </c>
      <c r="H97" s="260">
        <v>232.01666666666665</v>
      </c>
      <c r="I97" s="260">
        <v>233.88333333333333</v>
      </c>
      <c r="J97" s="260">
        <v>236.36666666666665</v>
      </c>
      <c r="K97" s="259">
        <v>231.4</v>
      </c>
      <c r="L97" s="259">
        <v>227.05</v>
      </c>
      <c r="M97" s="259">
        <v>3.84382</v>
      </c>
      <c r="N97" s="1"/>
      <c r="O97" s="1"/>
    </row>
    <row r="98" spans="1:15" ht="12.75" customHeight="1">
      <c r="A98" s="30">
        <v>88</v>
      </c>
      <c r="B98" s="269" t="s">
        <v>878</v>
      </c>
      <c r="C98" s="259">
        <v>575.54999999999995</v>
      </c>
      <c r="D98" s="260">
        <v>576.5</v>
      </c>
      <c r="E98" s="260">
        <v>569.04999999999995</v>
      </c>
      <c r="F98" s="260">
        <v>562.54999999999995</v>
      </c>
      <c r="G98" s="260">
        <v>555.09999999999991</v>
      </c>
      <c r="H98" s="260">
        <v>583</v>
      </c>
      <c r="I98" s="260">
        <v>590.45000000000005</v>
      </c>
      <c r="J98" s="260">
        <v>596.95000000000005</v>
      </c>
      <c r="K98" s="259">
        <v>583.95000000000005</v>
      </c>
      <c r="L98" s="259">
        <v>570</v>
      </c>
      <c r="M98" s="259">
        <v>6.0714100000000002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521</v>
      </c>
      <c r="D99" s="260">
        <v>522.73333333333335</v>
      </c>
      <c r="E99" s="260">
        <v>517.4666666666667</v>
      </c>
      <c r="F99" s="260">
        <v>513.93333333333339</v>
      </c>
      <c r="G99" s="260">
        <v>508.66666666666674</v>
      </c>
      <c r="H99" s="260">
        <v>526.26666666666665</v>
      </c>
      <c r="I99" s="260">
        <v>531.5333333333333</v>
      </c>
      <c r="J99" s="260">
        <v>535.06666666666661</v>
      </c>
      <c r="K99" s="259">
        <v>528</v>
      </c>
      <c r="L99" s="259">
        <v>519.20000000000005</v>
      </c>
      <c r="M99" s="259">
        <v>3.7277100000000001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292</v>
      </c>
      <c r="D100" s="260">
        <v>292.66666666666669</v>
      </c>
      <c r="E100" s="260">
        <v>288.03333333333336</v>
      </c>
      <c r="F100" s="260">
        <v>284.06666666666666</v>
      </c>
      <c r="G100" s="260">
        <v>279.43333333333334</v>
      </c>
      <c r="H100" s="260">
        <v>296.63333333333338</v>
      </c>
      <c r="I100" s="260">
        <v>301.26666666666671</v>
      </c>
      <c r="J100" s="260">
        <v>305.23333333333341</v>
      </c>
      <c r="K100" s="259">
        <v>297.3</v>
      </c>
      <c r="L100" s="259">
        <v>288.7</v>
      </c>
      <c r="M100" s="259">
        <v>137.07107999999999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733.75</v>
      </c>
      <c r="D101" s="260">
        <v>733.65</v>
      </c>
      <c r="E101" s="260">
        <v>722.9</v>
      </c>
      <c r="F101" s="260">
        <v>712.05</v>
      </c>
      <c r="G101" s="260">
        <v>701.3</v>
      </c>
      <c r="H101" s="260">
        <v>744.5</v>
      </c>
      <c r="I101" s="260">
        <v>755.25</v>
      </c>
      <c r="J101" s="260">
        <v>766.1</v>
      </c>
      <c r="K101" s="259">
        <v>744.4</v>
      </c>
      <c r="L101" s="259">
        <v>722.8</v>
      </c>
      <c r="M101" s="259">
        <v>0.31645000000000001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749.1</v>
      </c>
      <c r="D102" s="260">
        <v>747.11666666666667</v>
      </c>
      <c r="E102" s="260">
        <v>741.23333333333335</v>
      </c>
      <c r="F102" s="260">
        <v>733.36666666666667</v>
      </c>
      <c r="G102" s="260">
        <v>727.48333333333335</v>
      </c>
      <c r="H102" s="260">
        <v>754.98333333333335</v>
      </c>
      <c r="I102" s="260">
        <v>760.86666666666679</v>
      </c>
      <c r="J102" s="260">
        <v>768.73333333333335</v>
      </c>
      <c r="K102" s="259">
        <v>753</v>
      </c>
      <c r="L102" s="259">
        <v>739.25</v>
      </c>
      <c r="M102" s="259">
        <v>1.7029300000000001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838.6</v>
      </c>
      <c r="D103" s="260">
        <v>844.61666666666667</v>
      </c>
      <c r="E103" s="260">
        <v>829.23333333333335</v>
      </c>
      <c r="F103" s="260">
        <v>819.86666666666667</v>
      </c>
      <c r="G103" s="260">
        <v>804.48333333333335</v>
      </c>
      <c r="H103" s="260">
        <v>853.98333333333335</v>
      </c>
      <c r="I103" s="260">
        <v>869.36666666666679</v>
      </c>
      <c r="J103" s="260">
        <v>878.73333333333335</v>
      </c>
      <c r="K103" s="259">
        <v>860</v>
      </c>
      <c r="L103" s="259">
        <v>835.25</v>
      </c>
      <c r="M103" s="259">
        <v>0.72667000000000004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120.1</v>
      </c>
      <c r="D104" s="260">
        <v>121.06666666666666</v>
      </c>
      <c r="E104" s="260">
        <v>118.63333333333333</v>
      </c>
      <c r="F104" s="260">
        <v>117.16666666666666</v>
      </c>
      <c r="G104" s="260">
        <v>114.73333333333332</v>
      </c>
      <c r="H104" s="260">
        <v>122.53333333333333</v>
      </c>
      <c r="I104" s="260">
        <v>124.96666666666667</v>
      </c>
      <c r="J104" s="260">
        <v>126.43333333333334</v>
      </c>
      <c r="K104" s="259">
        <v>123.5</v>
      </c>
      <c r="L104" s="259">
        <v>119.6</v>
      </c>
      <c r="M104" s="259">
        <v>17.228649999999998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1556.1</v>
      </c>
      <c r="D105" s="260">
        <v>1557.9833333333333</v>
      </c>
      <c r="E105" s="260">
        <v>1543.1166666666668</v>
      </c>
      <c r="F105" s="260">
        <v>1530.1333333333334</v>
      </c>
      <c r="G105" s="260">
        <v>1515.2666666666669</v>
      </c>
      <c r="H105" s="260">
        <v>1570.9666666666667</v>
      </c>
      <c r="I105" s="260">
        <v>1585.833333333333</v>
      </c>
      <c r="J105" s="260">
        <v>1598.8166666666666</v>
      </c>
      <c r="K105" s="259">
        <v>1572.85</v>
      </c>
      <c r="L105" s="259">
        <v>1545</v>
      </c>
      <c r="M105" s="259">
        <v>1.1933100000000001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20.3</v>
      </c>
      <c r="D106" s="260">
        <v>20.383333333333336</v>
      </c>
      <c r="E106" s="260">
        <v>20.116666666666674</v>
      </c>
      <c r="F106" s="260">
        <v>19.933333333333337</v>
      </c>
      <c r="G106" s="260">
        <v>19.666666666666675</v>
      </c>
      <c r="H106" s="260">
        <v>20.566666666666674</v>
      </c>
      <c r="I106" s="260">
        <v>20.833333333333332</v>
      </c>
      <c r="J106" s="260">
        <v>21.016666666666673</v>
      </c>
      <c r="K106" s="259">
        <v>20.65</v>
      </c>
      <c r="L106" s="259">
        <v>20.2</v>
      </c>
      <c r="M106" s="259">
        <v>29.919509999999999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1237.45</v>
      </c>
      <c r="D107" s="260">
        <v>1234.4166666666667</v>
      </c>
      <c r="E107" s="260">
        <v>1226.8833333333334</v>
      </c>
      <c r="F107" s="260">
        <v>1216.3166666666666</v>
      </c>
      <c r="G107" s="260">
        <v>1208.7833333333333</v>
      </c>
      <c r="H107" s="260">
        <v>1244.9833333333336</v>
      </c>
      <c r="I107" s="260">
        <v>1252.5166666666669</v>
      </c>
      <c r="J107" s="260">
        <v>1263.0833333333337</v>
      </c>
      <c r="K107" s="259">
        <v>1241.95</v>
      </c>
      <c r="L107" s="259">
        <v>1223.8499999999999</v>
      </c>
      <c r="M107" s="259">
        <v>2.9487100000000002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597.95000000000005</v>
      </c>
      <c r="D108" s="260">
        <v>597.33333333333337</v>
      </c>
      <c r="E108" s="260">
        <v>592.66666666666674</v>
      </c>
      <c r="F108" s="260">
        <v>587.38333333333333</v>
      </c>
      <c r="G108" s="260">
        <v>582.7166666666667</v>
      </c>
      <c r="H108" s="260">
        <v>602.61666666666679</v>
      </c>
      <c r="I108" s="260">
        <v>607.28333333333353</v>
      </c>
      <c r="J108" s="260">
        <v>612.56666666666683</v>
      </c>
      <c r="K108" s="259">
        <v>602</v>
      </c>
      <c r="L108" s="259">
        <v>592.04999999999995</v>
      </c>
      <c r="M108" s="259">
        <v>2.1643599999999998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848.85</v>
      </c>
      <c r="D109" s="260">
        <v>852.76666666666677</v>
      </c>
      <c r="E109" s="260">
        <v>841.08333333333348</v>
      </c>
      <c r="F109" s="260">
        <v>833.31666666666672</v>
      </c>
      <c r="G109" s="260">
        <v>821.63333333333344</v>
      </c>
      <c r="H109" s="260">
        <v>860.53333333333353</v>
      </c>
      <c r="I109" s="260">
        <v>872.2166666666667</v>
      </c>
      <c r="J109" s="260">
        <v>879.98333333333358</v>
      </c>
      <c r="K109" s="259">
        <v>864.45</v>
      </c>
      <c r="L109" s="259">
        <v>845</v>
      </c>
      <c r="M109" s="259">
        <v>1.35507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5495.05</v>
      </c>
      <c r="D110" s="260">
        <v>5525.4333333333334</v>
      </c>
      <c r="E110" s="260">
        <v>5455.6166666666668</v>
      </c>
      <c r="F110" s="260">
        <v>5416.1833333333334</v>
      </c>
      <c r="G110" s="260">
        <v>5346.3666666666668</v>
      </c>
      <c r="H110" s="260">
        <v>5564.8666666666668</v>
      </c>
      <c r="I110" s="260">
        <v>5634.6833333333343</v>
      </c>
      <c r="J110" s="260">
        <v>5674.1166666666668</v>
      </c>
      <c r="K110" s="259">
        <v>5595.25</v>
      </c>
      <c r="L110" s="259">
        <v>5486</v>
      </c>
      <c r="M110" s="259">
        <v>7.077E-2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359.7</v>
      </c>
      <c r="D111" s="260">
        <v>360.5333333333333</v>
      </c>
      <c r="E111" s="260">
        <v>354.16666666666663</v>
      </c>
      <c r="F111" s="260">
        <v>348.63333333333333</v>
      </c>
      <c r="G111" s="260">
        <v>342.26666666666665</v>
      </c>
      <c r="H111" s="260">
        <v>366.06666666666661</v>
      </c>
      <c r="I111" s="260">
        <v>372.43333333333328</v>
      </c>
      <c r="J111" s="260">
        <v>377.96666666666658</v>
      </c>
      <c r="K111" s="259">
        <v>366.9</v>
      </c>
      <c r="L111" s="259">
        <v>355</v>
      </c>
      <c r="M111" s="259">
        <v>0.73163999999999996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326.10000000000002</v>
      </c>
      <c r="D112" s="260">
        <v>325.65000000000003</v>
      </c>
      <c r="E112" s="260">
        <v>322.00000000000006</v>
      </c>
      <c r="F112" s="260">
        <v>317.90000000000003</v>
      </c>
      <c r="G112" s="260">
        <v>314.25000000000006</v>
      </c>
      <c r="H112" s="260">
        <v>329.75000000000006</v>
      </c>
      <c r="I112" s="260">
        <v>333.40000000000003</v>
      </c>
      <c r="J112" s="260">
        <v>337.50000000000006</v>
      </c>
      <c r="K112" s="259">
        <v>329.3</v>
      </c>
      <c r="L112" s="259">
        <v>321.55</v>
      </c>
      <c r="M112" s="259">
        <v>10.370850000000001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381</v>
      </c>
      <c r="D113" s="260">
        <v>378.48333333333335</v>
      </c>
      <c r="E113" s="260">
        <v>373.51666666666671</v>
      </c>
      <c r="F113" s="260">
        <v>366.03333333333336</v>
      </c>
      <c r="G113" s="260">
        <v>361.06666666666672</v>
      </c>
      <c r="H113" s="260">
        <v>385.9666666666667</v>
      </c>
      <c r="I113" s="260">
        <v>390.93333333333339</v>
      </c>
      <c r="J113" s="260">
        <v>398.41666666666669</v>
      </c>
      <c r="K113" s="259">
        <v>383.45</v>
      </c>
      <c r="L113" s="259">
        <v>371</v>
      </c>
      <c r="M113" s="259">
        <v>0.91798999999999997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625.04999999999995</v>
      </c>
      <c r="D114" s="260">
        <v>626.36666666666667</v>
      </c>
      <c r="E114" s="260">
        <v>621.18333333333339</v>
      </c>
      <c r="F114" s="260">
        <v>617.31666666666672</v>
      </c>
      <c r="G114" s="260">
        <v>612.13333333333344</v>
      </c>
      <c r="H114" s="260">
        <v>630.23333333333335</v>
      </c>
      <c r="I114" s="260">
        <v>635.41666666666652</v>
      </c>
      <c r="J114" s="260">
        <v>639.2833333333333</v>
      </c>
      <c r="K114" s="259">
        <v>631.54999999999995</v>
      </c>
      <c r="L114" s="259">
        <v>622.5</v>
      </c>
      <c r="M114" s="259">
        <v>0.51712000000000002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709.5</v>
      </c>
      <c r="D115" s="260">
        <v>708.81666666666661</v>
      </c>
      <c r="E115" s="260">
        <v>701.68333333333317</v>
      </c>
      <c r="F115" s="260">
        <v>693.86666666666656</v>
      </c>
      <c r="G115" s="260">
        <v>686.73333333333312</v>
      </c>
      <c r="H115" s="260">
        <v>716.63333333333321</v>
      </c>
      <c r="I115" s="260">
        <v>723.76666666666665</v>
      </c>
      <c r="J115" s="260">
        <v>731.58333333333326</v>
      </c>
      <c r="K115" s="259">
        <v>715.95</v>
      </c>
      <c r="L115" s="259">
        <v>701</v>
      </c>
      <c r="M115" s="259">
        <v>16.163689999999999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1173.4000000000001</v>
      </c>
      <c r="D116" s="260">
        <v>1174.0833333333333</v>
      </c>
      <c r="E116" s="260">
        <v>1162.9166666666665</v>
      </c>
      <c r="F116" s="260">
        <v>1152.4333333333332</v>
      </c>
      <c r="G116" s="260">
        <v>1141.2666666666664</v>
      </c>
      <c r="H116" s="260">
        <v>1184.5666666666666</v>
      </c>
      <c r="I116" s="260">
        <v>1195.7333333333331</v>
      </c>
      <c r="J116" s="260">
        <v>1206.2166666666667</v>
      </c>
      <c r="K116" s="259">
        <v>1185.25</v>
      </c>
      <c r="L116" s="259">
        <v>1163.5999999999999</v>
      </c>
      <c r="M116" s="259">
        <v>14.91658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185.75</v>
      </c>
      <c r="D117" s="260">
        <v>187.4</v>
      </c>
      <c r="E117" s="260">
        <v>183.65</v>
      </c>
      <c r="F117" s="260">
        <v>181.55</v>
      </c>
      <c r="G117" s="260">
        <v>177.8</v>
      </c>
      <c r="H117" s="260">
        <v>189.5</v>
      </c>
      <c r="I117" s="260">
        <v>193.25</v>
      </c>
      <c r="J117" s="260">
        <v>195.35</v>
      </c>
      <c r="K117" s="259">
        <v>191.15</v>
      </c>
      <c r="L117" s="259">
        <v>185.3</v>
      </c>
      <c r="M117" s="259">
        <v>22.341049999999999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1573.05</v>
      </c>
      <c r="D118" s="260">
        <v>1575.3</v>
      </c>
      <c r="E118" s="260">
        <v>1557.75</v>
      </c>
      <c r="F118" s="260">
        <v>1542.45</v>
      </c>
      <c r="G118" s="260">
        <v>1524.9</v>
      </c>
      <c r="H118" s="260">
        <v>1590.6</v>
      </c>
      <c r="I118" s="260">
        <v>1608.1499999999996</v>
      </c>
      <c r="J118" s="260">
        <v>1623.4499999999998</v>
      </c>
      <c r="K118" s="259">
        <v>1592.85</v>
      </c>
      <c r="L118" s="259">
        <v>1560</v>
      </c>
      <c r="M118" s="259">
        <v>0.74951999999999996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245.65</v>
      </c>
      <c r="D119" s="260">
        <v>245.29999999999998</v>
      </c>
      <c r="E119" s="260">
        <v>243.59999999999997</v>
      </c>
      <c r="F119" s="260">
        <v>241.54999999999998</v>
      </c>
      <c r="G119" s="260">
        <v>239.84999999999997</v>
      </c>
      <c r="H119" s="260">
        <v>247.34999999999997</v>
      </c>
      <c r="I119" s="260">
        <v>249.04999999999995</v>
      </c>
      <c r="J119" s="260">
        <v>251.09999999999997</v>
      </c>
      <c r="K119" s="259">
        <v>247</v>
      </c>
      <c r="L119" s="259">
        <v>243.25</v>
      </c>
      <c r="M119" s="259">
        <v>88.131060000000005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550.35</v>
      </c>
      <c r="D120" s="260">
        <v>548.30000000000007</v>
      </c>
      <c r="E120" s="260">
        <v>540.70000000000016</v>
      </c>
      <c r="F120" s="260">
        <v>531.05000000000007</v>
      </c>
      <c r="G120" s="260">
        <v>523.45000000000016</v>
      </c>
      <c r="H120" s="260">
        <v>557.95000000000016</v>
      </c>
      <c r="I120" s="260">
        <v>565.55000000000007</v>
      </c>
      <c r="J120" s="260">
        <v>575.20000000000016</v>
      </c>
      <c r="K120" s="259">
        <v>555.9</v>
      </c>
      <c r="L120" s="259">
        <v>538.65</v>
      </c>
      <c r="M120" s="259">
        <v>9.4774799999999999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3844.75</v>
      </c>
      <c r="D121" s="260">
        <v>3841.9</v>
      </c>
      <c r="E121" s="260">
        <v>3814.8500000000004</v>
      </c>
      <c r="F121" s="260">
        <v>3784.9500000000003</v>
      </c>
      <c r="G121" s="260">
        <v>3757.9000000000005</v>
      </c>
      <c r="H121" s="260">
        <v>3871.8</v>
      </c>
      <c r="I121" s="260">
        <v>3898.8500000000004</v>
      </c>
      <c r="J121" s="260">
        <v>3928.75</v>
      </c>
      <c r="K121" s="259">
        <v>3868.95</v>
      </c>
      <c r="L121" s="259">
        <v>3812</v>
      </c>
      <c r="M121" s="259">
        <v>1.5875300000000001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1622.65</v>
      </c>
      <c r="D122" s="260">
        <v>1628.9666666666665</v>
      </c>
      <c r="E122" s="260">
        <v>1611.9333333333329</v>
      </c>
      <c r="F122" s="260">
        <v>1601.2166666666665</v>
      </c>
      <c r="G122" s="260">
        <v>1584.1833333333329</v>
      </c>
      <c r="H122" s="260">
        <v>1639.6833333333329</v>
      </c>
      <c r="I122" s="260">
        <v>1656.7166666666662</v>
      </c>
      <c r="J122" s="260">
        <v>1667.4333333333329</v>
      </c>
      <c r="K122" s="259">
        <v>1646</v>
      </c>
      <c r="L122" s="259">
        <v>1618.25</v>
      </c>
      <c r="M122" s="259">
        <v>1.6558900000000001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2496.9499999999998</v>
      </c>
      <c r="D123" s="260">
        <v>2514.6333333333332</v>
      </c>
      <c r="E123" s="260">
        <v>2472.3166666666666</v>
      </c>
      <c r="F123" s="260">
        <v>2447.6833333333334</v>
      </c>
      <c r="G123" s="260">
        <v>2405.3666666666668</v>
      </c>
      <c r="H123" s="260">
        <v>2539.2666666666664</v>
      </c>
      <c r="I123" s="260">
        <v>2581.583333333333</v>
      </c>
      <c r="J123" s="260">
        <v>2606.2166666666662</v>
      </c>
      <c r="K123" s="259">
        <v>2556.9499999999998</v>
      </c>
      <c r="L123" s="259">
        <v>2490</v>
      </c>
      <c r="M123" s="259">
        <v>1.262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795.35</v>
      </c>
      <c r="D124" s="260">
        <v>797.21666666666658</v>
      </c>
      <c r="E124" s="260">
        <v>787.43333333333317</v>
      </c>
      <c r="F124" s="260">
        <v>779.51666666666654</v>
      </c>
      <c r="G124" s="260">
        <v>769.73333333333312</v>
      </c>
      <c r="H124" s="260">
        <v>805.13333333333321</v>
      </c>
      <c r="I124" s="260">
        <v>814.91666666666674</v>
      </c>
      <c r="J124" s="260">
        <v>822.83333333333326</v>
      </c>
      <c r="K124" s="259">
        <v>807</v>
      </c>
      <c r="L124" s="259">
        <v>789.3</v>
      </c>
      <c r="M124" s="259">
        <v>14.45134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964</v>
      </c>
      <c r="D125" s="260">
        <v>962.68333333333339</v>
      </c>
      <c r="E125" s="260">
        <v>956.31666666666683</v>
      </c>
      <c r="F125" s="260">
        <v>948.63333333333344</v>
      </c>
      <c r="G125" s="260">
        <v>942.26666666666688</v>
      </c>
      <c r="H125" s="260">
        <v>970.36666666666679</v>
      </c>
      <c r="I125" s="260">
        <v>976.73333333333335</v>
      </c>
      <c r="J125" s="260">
        <v>984.41666666666674</v>
      </c>
      <c r="K125" s="259">
        <v>969.05</v>
      </c>
      <c r="L125" s="259">
        <v>955</v>
      </c>
      <c r="M125" s="259">
        <v>3.49668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982.4</v>
      </c>
      <c r="D126" s="260">
        <v>980.30000000000007</v>
      </c>
      <c r="E126" s="260">
        <v>967.60000000000014</v>
      </c>
      <c r="F126" s="260">
        <v>952.80000000000007</v>
      </c>
      <c r="G126" s="260">
        <v>940.10000000000014</v>
      </c>
      <c r="H126" s="260">
        <v>995.10000000000014</v>
      </c>
      <c r="I126" s="260">
        <v>1007.8000000000002</v>
      </c>
      <c r="J126" s="260">
        <v>1022.6000000000001</v>
      </c>
      <c r="K126" s="259">
        <v>993</v>
      </c>
      <c r="L126" s="259">
        <v>965.5</v>
      </c>
      <c r="M126" s="259">
        <v>0.85721000000000003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362.2</v>
      </c>
      <c r="D127" s="260">
        <v>361.93333333333334</v>
      </c>
      <c r="E127" s="260">
        <v>358.56666666666666</v>
      </c>
      <c r="F127" s="260">
        <v>354.93333333333334</v>
      </c>
      <c r="G127" s="260">
        <v>351.56666666666666</v>
      </c>
      <c r="H127" s="260">
        <v>365.56666666666666</v>
      </c>
      <c r="I127" s="260">
        <v>368.93333333333334</v>
      </c>
      <c r="J127" s="260">
        <v>372.56666666666666</v>
      </c>
      <c r="K127" s="259">
        <v>365.3</v>
      </c>
      <c r="L127" s="259">
        <v>358.3</v>
      </c>
      <c r="M127" s="259">
        <v>14.69323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1348.2</v>
      </c>
      <c r="D128" s="260">
        <v>1351.6666666666667</v>
      </c>
      <c r="E128" s="260">
        <v>1330.5333333333335</v>
      </c>
      <c r="F128" s="260">
        <v>1312.8666666666668</v>
      </c>
      <c r="G128" s="260">
        <v>1291.7333333333336</v>
      </c>
      <c r="H128" s="260">
        <v>1369.3333333333335</v>
      </c>
      <c r="I128" s="260">
        <v>1390.4666666666667</v>
      </c>
      <c r="J128" s="260">
        <v>1408.1333333333334</v>
      </c>
      <c r="K128" s="259">
        <v>1372.8</v>
      </c>
      <c r="L128" s="259">
        <v>1334</v>
      </c>
      <c r="M128" s="259">
        <v>9.2623300000000004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741.6</v>
      </c>
      <c r="D129" s="260">
        <v>744.69999999999993</v>
      </c>
      <c r="E129" s="260">
        <v>736.49999999999989</v>
      </c>
      <c r="F129" s="260">
        <v>731.4</v>
      </c>
      <c r="G129" s="260">
        <v>723.19999999999993</v>
      </c>
      <c r="H129" s="260">
        <v>749.79999999999984</v>
      </c>
      <c r="I129" s="260">
        <v>757.99999999999989</v>
      </c>
      <c r="J129" s="260">
        <v>763.0999999999998</v>
      </c>
      <c r="K129" s="259">
        <v>752.9</v>
      </c>
      <c r="L129" s="259">
        <v>739.6</v>
      </c>
      <c r="M129" s="259">
        <v>1.47811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1050.4000000000001</v>
      </c>
      <c r="D130" s="260">
        <v>1045.1333333333334</v>
      </c>
      <c r="E130" s="260">
        <v>1035.2666666666669</v>
      </c>
      <c r="F130" s="260">
        <v>1020.1333333333334</v>
      </c>
      <c r="G130" s="260">
        <v>1010.2666666666669</v>
      </c>
      <c r="H130" s="260">
        <v>1060.2666666666669</v>
      </c>
      <c r="I130" s="260">
        <v>1070.1333333333332</v>
      </c>
      <c r="J130" s="260">
        <v>1085.2666666666669</v>
      </c>
      <c r="K130" s="259">
        <v>1055</v>
      </c>
      <c r="L130" s="259">
        <v>1030</v>
      </c>
      <c r="M130" s="259">
        <v>0.37969000000000003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389.65</v>
      </c>
      <c r="D131" s="260">
        <v>388.88333333333338</v>
      </c>
      <c r="E131" s="260">
        <v>385.76666666666677</v>
      </c>
      <c r="F131" s="260">
        <v>381.88333333333338</v>
      </c>
      <c r="G131" s="260">
        <v>378.76666666666677</v>
      </c>
      <c r="H131" s="260">
        <v>392.76666666666677</v>
      </c>
      <c r="I131" s="260">
        <v>395.88333333333344</v>
      </c>
      <c r="J131" s="260">
        <v>399.76666666666677</v>
      </c>
      <c r="K131" s="259">
        <v>392</v>
      </c>
      <c r="L131" s="259">
        <v>385</v>
      </c>
      <c r="M131" s="259">
        <v>46.555250000000001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563.79999999999995</v>
      </c>
      <c r="D132" s="260">
        <v>561.2166666666667</v>
      </c>
      <c r="E132" s="260">
        <v>557.43333333333339</v>
      </c>
      <c r="F132" s="260">
        <v>551.06666666666672</v>
      </c>
      <c r="G132" s="260">
        <v>547.28333333333342</v>
      </c>
      <c r="H132" s="260">
        <v>567.58333333333337</v>
      </c>
      <c r="I132" s="260">
        <v>571.36666666666667</v>
      </c>
      <c r="J132" s="260">
        <v>577.73333333333335</v>
      </c>
      <c r="K132" s="259">
        <v>565</v>
      </c>
      <c r="L132" s="259">
        <v>554.85</v>
      </c>
      <c r="M132" s="259">
        <v>13.54247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1605.6</v>
      </c>
      <c r="D133" s="260">
        <v>1603.7833333333335</v>
      </c>
      <c r="E133" s="260">
        <v>1591.416666666667</v>
      </c>
      <c r="F133" s="260">
        <v>1577.2333333333333</v>
      </c>
      <c r="G133" s="260">
        <v>1564.8666666666668</v>
      </c>
      <c r="H133" s="260">
        <v>1617.9666666666672</v>
      </c>
      <c r="I133" s="260">
        <v>1630.3333333333335</v>
      </c>
      <c r="J133" s="260">
        <v>1644.5166666666673</v>
      </c>
      <c r="K133" s="259">
        <v>1616.15</v>
      </c>
      <c r="L133" s="259">
        <v>1589.6</v>
      </c>
      <c r="M133" s="259">
        <v>1.6639299999999999</v>
      </c>
      <c r="N133" s="1"/>
      <c r="O133" s="1"/>
    </row>
    <row r="134" spans="1:15" ht="12.75" customHeight="1">
      <c r="A134" s="30">
        <v>124</v>
      </c>
      <c r="B134" s="269" t="s">
        <v>879</v>
      </c>
      <c r="C134" s="259">
        <v>923.05</v>
      </c>
      <c r="D134" s="260">
        <v>938.11666666666667</v>
      </c>
      <c r="E134" s="260">
        <v>904.93333333333339</v>
      </c>
      <c r="F134" s="260">
        <v>886.81666666666672</v>
      </c>
      <c r="G134" s="260">
        <v>853.63333333333344</v>
      </c>
      <c r="H134" s="260">
        <v>956.23333333333335</v>
      </c>
      <c r="I134" s="260">
        <v>989.41666666666652</v>
      </c>
      <c r="J134" s="260">
        <v>1007.5333333333333</v>
      </c>
      <c r="K134" s="259">
        <v>971.3</v>
      </c>
      <c r="L134" s="259">
        <v>920</v>
      </c>
      <c r="M134" s="259">
        <v>7.8114600000000003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2325.4499999999998</v>
      </c>
      <c r="D135" s="260">
        <v>2323.9833333333331</v>
      </c>
      <c r="E135" s="260">
        <v>2309.9666666666662</v>
      </c>
      <c r="F135" s="260">
        <v>2294.4833333333331</v>
      </c>
      <c r="G135" s="260">
        <v>2280.4666666666662</v>
      </c>
      <c r="H135" s="260">
        <v>2339.4666666666662</v>
      </c>
      <c r="I135" s="260">
        <v>2353.4833333333336</v>
      </c>
      <c r="J135" s="260">
        <v>2368.9666666666662</v>
      </c>
      <c r="K135" s="259">
        <v>2338</v>
      </c>
      <c r="L135" s="259">
        <v>2308.5</v>
      </c>
      <c r="M135" s="259">
        <v>5.2653699999999999</v>
      </c>
      <c r="N135" s="1"/>
      <c r="O135" s="1"/>
    </row>
    <row r="136" spans="1:15" ht="12.75" customHeight="1">
      <c r="A136" s="30">
        <v>126</v>
      </c>
      <c r="B136" s="269" t="s">
        <v>872</v>
      </c>
      <c r="C136" s="259">
        <v>378.6</v>
      </c>
      <c r="D136" s="260">
        <v>367.13333333333338</v>
      </c>
      <c r="E136" s="260">
        <v>355.66666666666674</v>
      </c>
      <c r="F136" s="260">
        <v>332.73333333333335</v>
      </c>
      <c r="G136" s="260">
        <v>321.26666666666671</v>
      </c>
      <c r="H136" s="260">
        <v>390.06666666666678</v>
      </c>
      <c r="I136" s="260">
        <v>401.53333333333336</v>
      </c>
      <c r="J136" s="260">
        <v>424.46666666666681</v>
      </c>
      <c r="K136" s="259">
        <v>378.6</v>
      </c>
      <c r="L136" s="259">
        <v>344.2</v>
      </c>
      <c r="M136" s="259">
        <v>23.87886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222.4</v>
      </c>
      <c r="D137" s="260">
        <v>224.08333333333334</v>
      </c>
      <c r="E137" s="260">
        <v>219.16666666666669</v>
      </c>
      <c r="F137" s="260">
        <v>215.93333333333334</v>
      </c>
      <c r="G137" s="260">
        <v>211.01666666666668</v>
      </c>
      <c r="H137" s="260">
        <v>227.31666666666669</v>
      </c>
      <c r="I137" s="260">
        <v>232.23333333333338</v>
      </c>
      <c r="J137" s="260">
        <v>235.4666666666667</v>
      </c>
      <c r="K137" s="259">
        <v>229</v>
      </c>
      <c r="L137" s="259">
        <v>220.85</v>
      </c>
      <c r="M137" s="259">
        <v>48.322580000000002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194.35</v>
      </c>
      <c r="D138" s="260">
        <v>195.4</v>
      </c>
      <c r="E138" s="260">
        <v>192.8</v>
      </c>
      <c r="F138" s="260">
        <v>191.25</v>
      </c>
      <c r="G138" s="260">
        <v>188.65</v>
      </c>
      <c r="H138" s="260">
        <v>196.95000000000002</v>
      </c>
      <c r="I138" s="260">
        <v>199.54999999999998</v>
      </c>
      <c r="J138" s="260">
        <v>201.10000000000002</v>
      </c>
      <c r="K138" s="259">
        <v>198</v>
      </c>
      <c r="L138" s="259">
        <v>193.85</v>
      </c>
      <c r="M138" s="259">
        <v>13.69209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54.75</v>
      </c>
      <c r="D139" s="260">
        <v>55.266666666666673</v>
      </c>
      <c r="E139" s="260">
        <v>53.733333333333348</v>
      </c>
      <c r="F139" s="260">
        <v>52.716666666666676</v>
      </c>
      <c r="G139" s="260">
        <v>51.183333333333351</v>
      </c>
      <c r="H139" s="260">
        <v>56.283333333333346</v>
      </c>
      <c r="I139" s="260">
        <v>57.816666666666663</v>
      </c>
      <c r="J139" s="260">
        <v>58.833333333333343</v>
      </c>
      <c r="K139" s="259">
        <v>56.8</v>
      </c>
      <c r="L139" s="259">
        <v>54.25</v>
      </c>
      <c r="M139" s="259">
        <v>32.244790000000002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217.15</v>
      </c>
      <c r="D140" s="260">
        <v>217.11666666666667</v>
      </c>
      <c r="E140" s="260">
        <v>215.33333333333334</v>
      </c>
      <c r="F140" s="260">
        <v>213.51666666666668</v>
      </c>
      <c r="G140" s="260">
        <v>211.73333333333335</v>
      </c>
      <c r="H140" s="260">
        <v>218.93333333333334</v>
      </c>
      <c r="I140" s="260">
        <v>220.71666666666664</v>
      </c>
      <c r="J140" s="260">
        <v>222.53333333333333</v>
      </c>
      <c r="K140" s="259">
        <v>218.9</v>
      </c>
      <c r="L140" s="259">
        <v>215.3</v>
      </c>
      <c r="M140" s="259">
        <v>0.91318999999999995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3836.45</v>
      </c>
      <c r="D141" s="260">
        <v>3767.2166666666672</v>
      </c>
      <c r="E141" s="260">
        <v>3684.2833333333342</v>
      </c>
      <c r="F141" s="260">
        <v>3532.1166666666672</v>
      </c>
      <c r="G141" s="260">
        <v>3449.1833333333343</v>
      </c>
      <c r="H141" s="260">
        <v>3919.3833333333341</v>
      </c>
      <c r="I141" s="260">
        <v>4002.3166666666666</v>
      </c>
      <c r="J141" s="260">
        <v>4154.4833333333336</v>
      </c>
      <c r="K141" s="259">
        <v>3850.15</v>
      </c>
      <c r="L141" s="259">
        <v>3615.05</v>
      </c>
      <c r="M141" s="259">
        <v>18.609069999999999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4526.95</v>
      </c>
      <c r="D142" s="260">
        <v>4528.25</v>
      </c>
      <c r="E142" s="260">
        <v>4492.8</v>
      </c>
      <c r="F142" s="260">
        <v>4458.6500000000005</v>
      </c>
      <c r="G142" s="260">
        <v>4423.2000000000007</v>
      </c>
      <c r="H142" s="260">
        <v>4562.3999999999996</v>
      </c>
      <c r="I142" s="260">
        <v>4597.8500000000004</v>
      </c>
      <c r="J142" s="260">
        <v>4631.9999999999991</v>
      </c>
      <c r="K142" s="259">
        <v>4563.7</v>
      </c>
      <c r="L142" s="259">
        <v>4494.1000000000004</v>
      </c>
      <c r="M142" s="259">
        <v>2.1183200000000002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2612.35</v>
      </c>
      <c r="D143" s="260">
        <v>2614.75</v>
      </c>
      <c r="E143" s="260">
        <v>2574.5</v>
      </c>
      <c r="F143" s="260">
        <v>2536.65</v>
      </c>
      <c r="G143" s="260">
        <v>2496.4</v>
      </c>
      <c r="H143" s="260">
        <v>2652.6</v>
      </c>
      <c r="I143" s="260">
        <v>2692.85</v>
      </c>
      <c r="J143" s="260">
        <v>2730.7</v>
      </c>
      <c r="K143" s="259">
        <v>2655</v>
      </c>
      <c r="L143" s="259">
        <v>2576.9</v>
      </c>
      <c r="M143" s="259">
        <v>4.5186599999999997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4535.3</v>
      </c>
      <c r="D144" s="260">
        <v>4516.8499999999995</v>
      </c>
      <c r="E144" s="260">
        <v>4453.6999999999989</v>
      </c>
      <c r="F144" s="260">
        <v>4372.0999999999995</v>
      </c>
      <c r="G144" s="260">
        <v>4308.9499999999989</v>
      </c>
      <c r="H144" s="260">
        <v>4598.4499999999989</v>
      </c>
      <c r="I144" s="260">
        <v>4661.5999999999985</v>
      </c>
      <c r="J144" s="260">
        <v>4743.1999999999989</v>
      </c>
      <c r="K144" s="259">
        <v>4580</v>
      </c>
      <c r="L144" s="259">
        <v>4435.25</v>
      </c>
      <c r="M144" s="259">
        <v>10.70196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603.65</v>
      </c>
      <c r="D145" s="260">
        <v>610.1</v>
      </c>
      <c r="E145" s="260">
        <v>595.6</v>
      </c>
      <c r="F145" s="260">
        <v>587.54999999999995</v>
      </c>
      <c r="G145" s="260">
        <v>573.04999999999995</v>
      </c>
      <c r="H145" s="260">
        <v>618.15000000000009</v>
      </c>
      <c r="I145" s="260">
        <v>632.65000000000009</v>
      </c>
      <c r="J145" s="260">
        <v>640.70000000000016</v>
      </c>
      <c r="K145" s="259">
        <v>624.6</v>
      </c>
      <c r="L145" s="259">
        <v>602.04999999999995</v>
      </c>
      <c r="M145" s="259">
        <v>3.3164699999999998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191.55</v>
      </c>
      <c r="D146" s="260">
        <v>192.73333333333335</v>
      </c>
      <c r="E146" s="260">
        <v>188.8666666666667</v>
      </c>
      <c r="F146" s="260">
        <v>186.18333333333337</v>
      </c>
      <c r="G146" s="260">
        <v>182.31666666666672</v>
      </c>
      <c r="H146" s="260">
        <v>195.41666666666669</v>
      </c>
      <c r="I146" s="260">
        <v>199.28333333333336</v>
      </c>
      <c r="J146" s="260">
        <v>201.96666666666667</v>
      </c>
      <c r="K146" s="259">
        <v>196.6</v>
      </c>
      <c r="L146" s="259">
        <v>190.05</v>
      </c>
      <c r="M146" s="259">
        <v>3.5930900000000001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153.65</v>
      </c>
      <c r="D147" s="260">
        <v>153.45000000000002</v>
      </c>
      <c r="E147" s="260">
        <v>152.20000000000005</v>
      </c>
      <c r="F147" s="260">
        <v>150.75000000000003</v>
      </c>
      <c r="G147" s="260">
        <v>149.50000000000006</v>
      </c>
      <c r="H147" s="260">
        <v>154.90000000000003</v>
      </c>
      <c r="I147" s="260">
        <v>156.14999999999998</v>
      </c>
      <c r="J147" s="260">
        <v>157.60000000000002</v>
      </c>
      <c r="K147" s="259">
        <v>154.69999999999999</v>
      </c>
      <c r="L147" s="259">
        <v>152</v>
      </c>
      <c r="M147" s="259">
        <v>1.5418700000000001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383.9</v>
      </c>
      <c r="D148" s="260">
        <v>385.7833333333333</v>
      </c>
      <c r="E148" s="260">
        <v>379.21666666666658</v>
      </c>
      <c r="F148" s="260">
        <v>374.5333333333333</v>
      </c>
      <c r="G148" s="260">
        <v>367.96666666666658</v>
      </c>
      <c r="H148" s="260">
        <v>390.46666666666658</v>
      </c>
      <c r="I148" s="260">
        <v>397.0333333333333</v>
      </c>
      <c r="J148" s="260">
        <v>401.71666666666658</v>
      </c>
      <c r="K148" s="259">
        <v>392.35</v>
      </c>
      <c r="L148" s="259">
        <v>381.1</v>
      </c>
      <c r="M148" s="259">
        <v>6.6338100000000004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56.95</v>
      </c>
      <c r="D149" s="260">
        <v>57.4</v>
      </c>
      <c r="E149" s="260">
        <v>56.4</v>
      </c>
      <c r="F149" s="260">
        <v>55.85</v>
      </c>
      <c r="G149" s="260">
        <v>54.85</v>
      </c>
      <c r="H149" s="260">
        <v>57.949999999999996</v>
      </c>
      <c r="I149" s="260">
        <v>58.949999999999996</v>
      </c>
      <c r="J149" s="260">
        <v>59.499999999999993</v>
      </c>
      <c r="K149" s="259">
        <v>58.4</v>
      </c>
      <c r="L149" s="259">
        <v>56.85</v>
      </c>
      <c r="M149" s="259">
        <v>10.47175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3798.4</v>
      </c>
      <c r="D150" s="260">
        <v>3813.3333333333335</v>
      </c>
      <c r="E150" s="260">
        <v>3737.0166666666669</v>
      </c>
      <c r="F150" s="260">
        <v>3675.6333333333332</v>
      </c>
      <c r="G150" s="260">
        <v>3599.3166666666666</v>
      </c>
      <c r="H150" s="260">
        <v>3874.7166666666672</v>
      </c>
      <c r="I150" s="260">
        <v>3951.0333333333338</v>
      </c>
      <c r="J150" s="260">
        <v>4012.4166666666674</v>
      </c>
      <c r="K150" s="259">
        <v>3889.65</v>
      </c>
      <c r="L150" s="259">
        <v>3751.95</v>
      </c>
      <c r="M150" s="259">
        <v>7.4605300000000003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490.05</v>
      </c>
      <c r="D151" s="260">
        <v>493.84999999999997</v>
      </c>
      <c r="E151" s="260">
        <v>481.19999999999993</v>
      </c>
      <c r="F151" s="260">
        <v>472.34999999999997</v>
      </c>
      <c r="G151" s="260">
        <v>459.69999999999993</v>
      </c>
      <c r="H151" s="260">
        <v>502.69999999999993</v>
      </c>
      <c r="I151" s="260">
        <v>515.34999999999991</v>
      </c>
      <c r="J151" s="260">
        <v>524.19999999999993</v>
      </c>
      <c r="K151" s="259">
        <v>506.5</v>
      </c>
      <c r="L151" s="259">
        <v>485</v>
      </c>
      <c r="M151" s="259">
        <v>5.8730399999999996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485.45</v>
      </c>
      <c r="D152" s="260">
        <v>481.98333333333335</v>
      </c>
      <c r="E152" s="260">
        <v>474.9666666666667</v>
      </c>
      <c r="F152" s="260">
        <v>464.48333333333335</v>
      </c>
      <c r="G152" s="260">
        <v>457.4666666666667</v>
      </c>
      <c r="H152" s="260">
        <v>492.4666666666667</v>
      </c>
      <c r="I152" s="260">
        <v>499.48333333333335</v>
      </c>
      <c r="J152" s="260">
        <v>509.9666666666667</v>
      </c>
      <c r="K152" s="259">
        <v>489</v>
      </c>
      <c r="L152" s="259">
        <v>471.5</v>
      </c>
      <c r="M152" s="259">
        <v>1.6575899999999999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1353.15</v>
      </c>
      <c r="D153" s="260">
        <v>1359.6000000000001</v>
      </c>
      <c r="E153" s="260">
        <v>1339.2000000000003</v>
      </c>
      <c r="F153" s="260">
        <v>1325.2500000000002</v>
      </c>
      <c r="G153" s="260">
        <v>1304.8500000000004</v>
      </c>
      <c r="H153" s="260">
        <v>1373.5500000000002</v>
      </c>
      <c r="I153" s="260">
        <v>1393.9500000000003</v>
      </c>
      <c r="J153" s="260">
        <v>1407.9</v>
      </c>
      <c r="K153" s="259">
        <v>1380</v>
      </c>
      <c r="L153" s="259">
        <v>1345.65</v>
      </c>
      <c r="M153" s="259">
        <v>0.28824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71.150000000000006</v>
      </c>
      <c r="D154" s="260">
        <v>71.083333333333329</v>
      </c>
      <c r="E154" s="260">
        <v>70.36666666666666</v>
      </c>
      <c r="F154" s="260">
        <v>69.583333333333329</v>
      </c>
      <c r="G154" s="260">
        <v>68.86666666666666</v>
      </c>
      <c r="H154" s="260">
        <v>71.86666666666666</v>
      </c>
      <c r="I154" s="260">
        <v>72.583333333333329</v>
      </c>
      <c r="J154" s="260">
        <v>73.36666666666666</v>
      </c>
      <c r="K154" s="259">
        <v>71.8</v>
      </c>
      <c r="L154" s="259">
        <v>70.3</v>
      </c>
      <c r="M154" s="259">
        <v>28.63317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51.05</v>
      </c>
      <c r="D155" s="260">
        <v>51.133333333333333</v>
      </c>
      <c r="E155" s="260">
        <v>50.166666666666664</v>
      </c>
      <c r="F155" s="260">
        <v>49.283333333333331</v>
      </c>
      <c r="G155" s="260">
        <v>48.316666666666663</v>
      </c>
      <c r="H155" s="260">
        <v>52.016666666666666</v>
      </c>
      <c r="I155" s="260">
        <v>52.983333333333334</v>
      </c>
      <c r="J155" s="260">
        <v>53.866666666666667</v>
      </c>
      <c r="K155" s="259">
        <v>52.1</v>
      </c>
      <c r="L155" s="259">
        <v>50.25</v>
      </c>
      <c r="M155" s="259">
        <v>40.334339999999997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2008.5</v>
      </c>
      <c r="D156" s="260">
        <v>2013.5166666666667</v>
      </c>
      <c r="E156" s="260">
        <v>1970.2333333333331</v>
      </c>
      <c r="F156" s="260">
        <v>1931.9666666666665</v>
      </c>
      <c r="G156" s="260">
        <v>1888.6833333333329</v>
      </c>
      <c r="H156" s="260">
        <v>2051.7833333333333</v>
      </c>
      <c r="I156" s="260">
        <v>2095.0666666666666</v>
      </c>
      <c r="J156" s="260">
        <v>2133.3333333333335</v>
      </c>
      <c r="K156" s="259">
        <v>2056.8000000000002</v>
      </c>
      <c r="L156" s="259">
        <v>1975.25</v>
      </c>
      <c r="M156" s="259">
        <v>6.7362799999999998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166.05</v>
      </c>
      <c r="D157" s="260">
        <v>165.88333333333335</v>
      </c>
      <c r="E157" s="260">
        <v>164.8666666666667</v>
      </c>
      <c r="F157" s="260">
        <v>163.68333333333334</v>
      </c>
      <c r="G157" s="260">
        <v>162.66666666666669</v>
      </c>
      <c r="H157" s="260">
        <v>167.06666666666672</v>
      </c>
      <c r="I157" s="260">
        <v>168.08333333333337</v>
      </c>
      <c r="J157" s="260">
        <v>169.26666666666674</v>
      </c>
      <c r="K157" s="259">
        <v>166.9</v>
      </c>
      <c r="L157" s="259">
        <v>164.7</v>
      </c>
      <c r="M157" s="259">
        <v>12.577070000000001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307.10000000000002</v>
      </c>
      <c r="D158" s="260">
        <v>310.16666666666669</v>
      </c>
      <c r="E158" s="260">
        <v>302.93333333333339</v>
      </c>
      <c r="F158" s="260">
        <v>298.76666666666671</v>
      </c>
      <c r="G158" s="260">
        <v>291.53333333333342</v>
      </c>
      <c r="H158" s="260">
        <v>314.33333333333337</v>
      </c>
      <c r="I158" s="260">
        <v>321.56666666666661</v>
      </c>
      <c r="J158" s="260">
        <v>325.73333333333335</v>
      </c>
      <c r="K158" s="259">
        <v>317.39999999999998</v>
      </c>
      <c r="L158" s="259">
        <v>306</v>
      </c>
      <c r="M158" s="259">
        <v>3.9516300000000002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1185.4000000000001</v>
      </c>
      <c r="D159" s="260">
        <v>1195.1166666666666</v>
      </c>
      <c r="E159" s="260">
        <v>1156.9333333333332</v>
      </c>
      <c r="F159" s="260">
        <v>1128.4666666666667</v>
      </c>
      <c r="G159" s="260">
        <v>1090.2833333333333</v>
      </c>
      <c r="H159" s="260">
        <v>1223.583333333333</v>
      </c>
      <c r="I159" s="260">
        <v>1261.7666666666664</v>
      </c>
      <c r="J159" s="260">
        <v>1290.2333333333329</v>
      </c>
      <c r="K159" s="259">
        <v>1233.3</v>
      </c>
      <c r="L159" s="259">
        <v>1166.6500000000001</v>
      </c>
      <c r="M159" s="259">
        <v>107.38802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131.9</v>
      </c>
      <c r="D160" s="260">
        <v>132.25</v>
      </c>
      <c r="E160" s="260">
        <v>130.9</v>
      </c>
      <c r="F160" s="260">
        <v>129.9</v>
      </c>
      <c r="G160" s="260">
        <v>128.55000000000001</v>
      </c>
      <c r="H160" s="260">
        <v>133.25</v>
      </c>
      <c r="I160" s="260">
        <v>134.60000000000002</v>
      </c>
      <c r="J160" s="260">
        <v>135.6</v>
      </c>
      <c r="K160" s="259">
        <v>133.6</v>
      </c>
      <c r="L160" s="259">
        <v>131.25</v>
      </c>
      <c r="M160" s="259">
        <v>174.14680000000001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118.1</v>
      </c>
      <c r="D161" s="260">
        <v>116.78333333333335</v>
      </c>
      <c r="E161" s="260">
        <v>113.81666666666669</v>
      </c>
      <c r="F161" s="260">
        <v>109.53333333333335</v>
      </c>
      <c r="G161" s="260">
        <v>106.56666666666669</v>
      </c>
      <c r="H161" s="260">
        <v>121.06666666666669</v>
      </c>
      <c r="I161" s="260">
        <v>124.03333333333336</v>
      </c>
      <c r="J161" s="260">
        <v>128.31666666666669</v>
      </c>
      <c r="K161" s="259">
        <v>119.75</v>
      </c>
      <c r="L161" s="259">
        <v>112.5</v>
      </c>
      <c r="M161" s="259">
        <v>0.71477000000000002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5644.9</v>
      </c>
      <c r="D162" s="260">
        <v>5684.8499999999995</v>
      </c>
      <c r="E162" s="260">
        <v>5571.6999999999989</v>
      </c>
      <c r="F162" s="260">
        <v>5498.4999999999991</v>
      </c>
      <c r="G162" s="260">
        <v>5385.3499999999985</v>
      </c>
      <c r="H162" s="260">
        <v>5758.0499999999993</v>
      </c>
      <c r="I162" s="260">
        <v>5871.1999999999989</v>
      </c>
      <c r="J162" s="260">
        <v>5944.4</v>
      </c>
      <c r="K162" s="259">
        <v>5798</v>
      </c>
      <c r="L162" s="259">
        <v>5611.65</v>
      </c>
      <c r="M162" s="259">
        <v>1.21339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511.2</v>
      </c>
      <c r="D163" s="260">
        <v>514.7833333333333</v>
      </c>
      <c r="E163" s="260">
        <v>504.56666666666661</v>
      </c>
      <c r="F163" s="260">
        <v>497.93333333333328</v>
      </c>
      <c r="G163" s="260">
        <v>487.71666666666658</v>
      </c>
      <c r="H163" s="260">
        <v>521.41666666666663</v>
      </c>
      <c r="I163" s="260">
        <v>531.63333333333333</v>
      </c>
      <c r="J163" s="260">
        <v>538.26666666666665</v>
      </c>
      <c r="K163" s="259">
        <v>525</v>
      </c>
      <c r="L163" s="259">
        <v>508.15</v>
      </c>
      <c r="M163" s="259">
        <v>1.94082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133.75</v>
      </c>
      <c r="D164" s="260">
        <v>133.85</v>
      </c>
      <c r="E164" s="260">
        <v>133.1</v>
      </c>
      <c r="F164" s="260">
        <v>132.44999999999999</v>
      </c>
      <c r="G164" s="260">
        <v>131.69999999999999</v>
      </c>
      <c r="H164" s="260">
        <v>134.5</v>
      </c>
      <c r="I164" s="260">
        <v>135.25</v>
      </c>
      <c r="J164" s="260">
        <v>135.9</v>
      </c>
      <c r="K164" s="259">
        <v>134.6</v>
      </c>
      <c r="L164" s="259">
        <v>133.19999999999999</v>
      </c>
      <c r="M164" s="259">
        <v>2.54691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105.5</v>
      </c>
      <c r="D165" s="260">
        <v>104.8</v>
      </c>
      <c r="E165" s="260">
        <v>103.85</v>
      </c>
      <c r="F165" s="260">
        <v>102.2</v>
      </c>
      <c r="G165" s="260">
        <v>101.25</v>
      </c>
      <c r="H165" s="260">
        <v>106.44999999999999</v>
      </c>
      <c r="I165" s="260">
        <v>107.4</v>
      </c>
      <c r="J165" s="260">
        <v>109.04999999999998</v>
      </c>
      <c r="K165" s="259">
        <v>105.75</v>
      </c>
      <c r="L165" s="259">
        <v>103.15</v>
      </c>
      <c r="M165" s="259">
        <v>27.31268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277.45</v>
      </c>
      <c r="D166" s="260">
        <v>277.3</v>
      </c>
      <c r="E166" s="260">
        <v>275.10000000000002</v>
      </c>
      <c r="F166" s="260">
        <v>272.75</v>
      </c>
      <c r="G166" s="260">
        <v>270.55</v>
      </c>
      <c r="H166" s="260">
        <v>279.65000000000003</v>
      </c>
      <c r="I166" s="260">
        <v>281.84999999999997</v>
      </c>
      <c r="J166" s="260">
        <v>284.20000000000005</v>
      </c>
      <c r="K166" s="259">
        <v>279.5</v>
      </c>
      <c r="L166" s="259">
        <v>274.95</v>
      </c>
      <c r="M166" s="259">
        <v>9.1642299999999999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1215.25</v>
      </c>
      <c r="D167" s="260">
        <v>1216.6833333333334</v>
      </c>
      <c r="E167" s="260">
        <v>1208.8666666666668</v>
      </c>
      <c r="F167" s="260">
        <v>1202.4833333333333</v>
      </c>
      <c r="G167" s="260">
        <v>1194.6666666666667</v>
      </c>
      <c r="H167" s="260">
        <v>1223.0666666666668</v>
      </c>
      <c r="I167" s="260">
        <v>1230.8833333333334</v>
      </c>
      <c r="J167" s="260">
        <v>1237.2666666666669</v>
      </c>
      <c r="K167" s="259">
        <v>1224.5</v>
      </c>
      <c r="L167" s="259">
        <v>1210.3</v>
      </c>
      <c r="M167" s="259">
        <v>4.5850000000000002E-2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91.4</v>
      </c>
      <c r="D168" s="260">
        <v>91.366666666666674</v>
      </c>
      <c r="E168" s="260">
        <v>90.833333333333343</v>
      </c>
      <c r="F168" s="260">
        <v>90.266666666666666</v>
      </c>
      <c r="G168" s="260">
        <v>89.733333333333334</v>
      </c>
      <c r="H168" s="260">
        <v>91.933333333333351</v>
      </c>
      <c r="I168" s="260">
        <v>92.466666666666683</v>
      </c>
      <c r="J168" s="260">
        <v>93.03333333333336</v>
      </c>
      <c r="K168" s="259">
        <v>91.9</v>
      </c>
      <c r="L168" s="259">
        <v>90.8</v>
      </c>
      <c r="M168" s="259">
        <v>76.321560000000005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1877.2</v>
      </c>
      <c r="D169" s="260">
        <v>1869.75</v>
      </c>
      <c r="E169" s="260">
        <v>1832.5</v>
      </c>
      <c r="F169" s="260">
        <v>1787.8</v>
      </c>
      <c r="G169" s="260">
        <v>1750.55</v>
      </c>
      <c r="H169" s="260">
        <v>1914.45</v>
      </c>
      <c r="I169" s="260">
        <v>1951.7</v>
      </c>
      <c r="J169" s="260">
        <v>1996.4</v>
      </c>
      <c r="K169" s="259">
        <v>1907</v>
      </c>
      <c r="L169" s="259">
        <v>1825.05</v>
      </c>
      <c r="M169" s="259">
        <v>0.74399999999999999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37.5</v>
      </c>
      <c r="D170" s="260">
        <v>37.449999999999996</v>
      </c>
      <c r="E170" s="260">
        <v>37.099999999999994</v>
      </c>
      <c r="F170" s="260">
        <v>36.699999999999996</v>
      </c>
      <c r="G170" s="260">
        <v>36.349999999999994</v>
      </c>
      <c r="H170" s="260">
        <v>37.849999999999994</v>
      </c>
      <c r="I170" s="260">
        <v>38.200000000000003</v>
      </c>
      <c r="J170" s="260">
        <v>38.599999999999994</v>
      </c>
      <c r="K170" s="259">
        <v>37.799999999999997</v>
      </c>
      <c r="L170" s="259">
        <v>37.049999999999997</v>
      </c>
      <c r="M170" s="259">
        <v>55.527389999999997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2840.15</v>
      </c>
      <c r="D171" s="260">
        <v>2843.2333333333336</v>
      </c>
      <c r="E171" s="260">
        <v>2768.4666666666672</v>
      </c>
      <c r="F171" s="260">
        <v>2696.7833333333338</v>
      </c>
      <c r="G171" s="260">
        <v>2622.0166666666673</v>
      </c>
      <c r="H171" s="260">
        <v>2914.916666666667</v>
      </c>
      <c r="I171" s="260">
        <v>2989.6833333333334</v>
      </c>
      <c r="J171" s="260">
        <v>3061.3666666666668</v>
      </c>
      <c r="K171" s="259">
        <v>2918</v>
      </c>
      <c r="L171" s="259">
        <v>2771.55</v>
      </c>
      <c r="M171" s="259">
        <v>0.12545000000000001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3498.45</v>
      </c>
      <c r="D172" s="260">
        <v>3496.7666666666664</v>
      </c>
      <c r="E172" s="260">
        <v>3442.6833333333329</v>
      </c>
      <c r="F172" s="260">
        <v>3386.9166666666665</v>
      </c>
      <c r="G172" s="260">
        <v>3332.833333333333</v>
      </c>
      <c r="H172" s="260">
        <v>3552.5333333333328</v>
      </c>
      <c r="I172" s="260">
        <v>3606.6166666666668</v>
      </c>
      <c r="J172" s="260">
        <v>3662.3833333333328</v>
      </c>
      <c r="K172" s="259">
        <v>3550.85</v>
      </c>
      <c r="L172" s="259">
        <v>3441</v>
      </c>
      <c r="M172" s="259">
        <v>0.11002000000000001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126</v>
      </c>
      <c r="D173" s="260">
        <v>125.25</v>
      </c>
      <c r="E173" s="260">
        <v>124</v>
      </c>
      <c r="F173" s="260">
        <v>122</v>
      </c>
      <c r="G173" s="260">
        <v>120.75</v>
      </c>
      <c r="H173" s="260">
        <v>127.25</v>
      </c>
      <c r="I173" s="260">
        <v>128.5</v>
      </c>
      <c r="J173" s="260">
        <v>130.5</v>
      </c>
      <c r="K173" s="259">
        <v>126.5</v>
      </c>
      <c r="L173" s="259">
        <v>123.25</v>
      </c>
      <c r="M173" s="259">
        <v>2.5709200000000001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1786.25</v>
      </c>
      <c r="D174" s="260">
        <v>1795.95</v>
      </c>
      <c r="E174" s="260">
        <v>1752</v>
      </c>
      <c r="F174" s="260">
        <v>1717.75</v>
      </c>
      <c r="G174" s="260">
        <v>1673.8</v>
      </c>
      <c r="H174" s="260">
        <v>1830.2</v>
      </c>
      <c r="I174" s="260">
        <v>1874.1500000000003</v>
      </c>
      <c r="J174" s="260">
        <v>1908.4</v>
      </c>
      <c r="K174" s="259">
        <v>1839.9</v>
      </c>
      <c r="L174" s="259">
        <v>1761.7</v>
      </c>
      <c r="M174" s="259">
        <v>13.51858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1378.6</v>
      </c>
      <c r="D175" s="260">
        <v>1385.8</v>
      </c>
      <c r="E175" s="260">
        <v>1367.8999999999999</v>
      </c>
      <c r="F175" s="260">
        <v>1357.1999999999998</v>
      </c>
      <c r="G175" s="260">
        <v>1339.2999999999997</v>
      </c>
      <c r="H175" s="260">
        <v>1396.5</v>
      </c>
      <c r="I175" s="260">
        <v>1414.4</v>
      </c>
      <c r="J175" s="260">
        <v>1425.1000000000001</v>
      </c>
      <c r="K175" s="259">
        <v>1403.7</v>
      </c>
      <c r="L175" s="259">
        <v>1375.1</v>
      </c>
      <c r="M175" s="259">
        <v>0.55610999999999999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413.4</v>
      </c>
      <c r="D176" s="260">
        <v>412.3</v>
      </c>
      <c r="E176" s="260">
        <v>407.35</v>
      </c>
      <c r="F176" s="260">
        <v>401.3</v>
      </c>
      <c r="G176" s="260">
        <v>396.35</v>
      </c>
      <c r="H176" s="260">
        <v>418.35</v>
      </c>
      <c r="I176" s="260">
        <v>423.29999999999995</v>
      </c>
      <c r="J176" s="260">
        <v>429.35</v>
      </c>
      <c r="K176" s="259">
        <v>417.25</v>
      </c>
      <c r="L176" s="259">
        <v>406.25</v>
      </c>
      <c r="M176" s="259">
        <v>30.2622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1397.3</v>
      </c>
      <c r="D177" s="260">
        <v>1411.7666666666667</v>
      </c>
      <c r="E177" s="260">
        <v>1370.5333333333333</v>
      </c>
      <c r="F177" s="260">
        <v>1343.7666666666667</v>
      </c>
      <c r="G177" s="260">
        <v>1302.5333333333333</v>
      </c>
      <c r="H177" s="260">
        <v>1438.5333333333333</v>
      </c>
      <c r="I177" s="260">
        <v>1479.7666666666664</v>
      </c>
      <c r="J177" s="260">
        <v>1506.5333333333333</v>
      </c>
      <c r="K177" s="259">
        <v>1453</v>
      </c>
      <c r="L177" s="259">
        <v>1385</v>
      </c>
      <c r="M177" s="259">
        <v>0.38597999999999999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1590.55</v>
      </c>
      <c r="D178" s="260">
        <v>1558.5333333333335</v>
      </c>
      <c r="E178" s="260">
        <v>1517.0666666666671</v>
      </c>
      <c r="F178" s="260">
        <v>1443.5833333333335</v>
      </c>
      <c r="G178" s="260">
        <v>1402.116666666667</v>
      </c>
      <c r="H178" s="260">
        <v>1632.0166666666671</v>
      </c>
      <c r="I178" s="260">
        <v>1673.4833333333338</v>
      </c>
      <c r="J178" s="260">
        <v>1746.9666666666672</v>
      </c>
      <c r="K178" s="259">
        <v>1600</v>
      </c>
      <c r="L178" s="259">
        <v>1485.05</v>
      </c>
      <c r="M178" s="259">
        <v>6.6616799999999996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502.85</v>
      </c>
      <c r="D179" s="260">
        <v>502.38333333333338</v>
      </c>
      <c r="E179" s="260">
        <v>500.76666666666677</v>
      </c>
      <c r="F179" s="260">
        <v>498.68333333333339</v>
      </c>
      <c r="G179" s="260">
        <v>497.06666666666678</v>
      </c>
      <c r="H179" s="260">
        <v>504.46666666666675</v>
      </c>
      <c r="I179" s="260">
        <v>506.08333333333343</v>
      </c>
      <c r="J179" s="260">
        <v>508.16666666666674</v>
      </c>
      <c r="K179" s="259">
        <v>504</v>
      </c>
      <c r="L179" s="259">
        <v>500.3</v>
      </c>
      <c r="M179" s="259">
        <v>0.58909999999999996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838.4</v>
      </c>
      <c r="D180" s="260">
        <v>835.31666666666661</v>
      </c>
      <c r="E180" s="260">
        <v>830.68333333333317</v>
      </c>
      <c r="F180" s="260">
        <v>822.96666666666658</v>
      </c>
      <c r="G180" s="260">
        <v>818.33333333333314</v>
      </c>
      <c r="H180" s="260">
        <v>843.03333333333319</v>
      </c>
      <c r="I180" s="260">
        <v>847.66666666666663</v>
      </c>
      <c r="J180" s="260">
        <v>855.38333333333321</v>
      </c>
      <c r="K180" s="259">
        <v>839.95</v>
      </c>
      <c r="L180" s="259">
        <v>827.6</v>
      </c>
      <c r="M180" s="259">
        <v>8.5477399999999992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424.95</v>
      </c>
      <c r="D181" s="260">
        <v>426.86666666666662</v>
      </c>
      <c r="E181" s="260">
        <v>422.78333333333325</v>
      </c>
      <c r="F181" s="260">
        <v>420.61666666666662</v>
      </c>
      <c r="G181" s="260">
        <v>416.53333333333325</v>
      </c>
      <c r="H181" s="260">
        <v>429.03333333333325</v>
      </c>
      <c r="I181" s="260">
        <v>433.11666666666662</v>
      </c>
      <c r="J181" s="260">
        <v>435.28333333333325</v>
      </c>
      <c r="K181" s="259">
        <v>430.95</v>
      </c>
      <c r="L181" s="259">
        <v>424.7</v>
      </c>
      <c r="M181" s="259">
        <v>2.1387800000000001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1268.1500000000001</v>
      </c>
      <c r="D182" s="260">
        <v>1263.5000000000002</v>
      </c>
      <c r="E182" s="260">
        <v>1255.8000000000004</v>
      </c>
      <c r="F182" s="260">
        <v>1243.4500000000003</v>
      </c>
      <c r="G182" s="260">
        <v>1235.7500000000005</v>
      </c>
      <c r="H182" s="260">
        <v>1275.8500000000004</v>
      </c>
      <c r="I182" s="260">
        <v>1283.5500000000002</v>
      </c>
      <c r="J182" s="260">
        <v>1295.9000000000003</v>
      </c>
      <c r="K182" s="259">
        <v>1271.2</v>
      </c>
      <c r="L182" s="259">
        <v>1251.1500000000001</v>
      </c>
      <c r="M182" s="259">
        <v>6.0755400000000002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373.65</v>
      </c>
      <c r="D183" s="260">
        <v>373.23333333333335</v>
      </c>
      <c r="E183" s="260">
        <v>370.66666666666669</v>
      </c>
      <c r="F183" s="260">
        <v>367.68333333333334</v>
      </c>
      <c r="G183" s="260">
        <v>365.11666666666667</v>
      </c>
      <c r="H183" s="260">
        <v>376.2166666666667</v>
      </c>
      <c r="I183" s="260">
        <v>378.7833333333333</v>
      </c>
      <c r="J183" s="260">
        <v>381.76666666666671</v>
      </c>
      <c r="K183" s="259">
        <v>375.8</v>
      </c>
      <c r="L183" s="259">
        <v>370.25</v>
      </c>
      <c r="M183" s="259">
        <v>11.76881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352.3</v>
      </c>
      <c r="D184" s="260">
        <v>353.25</v>
      </c>
      <c r="E184" s="260">
        <v>350.3</v>
      </c>
      <c r="F184" s="260">
        <v>348.3</v>
      </c>
      <c r="G184" s="260">
        <v>345.35</v>
      </c>
      <c r="H184" s="260">
        <v>355.25</v>
      </c>
      <c r="I184" s="260">
        <v>358.20000000000005</v>
      </c>
      <c r="J184" s="260">
        <v>360.2</v>
      </c>
      <c r="K184" s="259">
        <v>356.2</v>
      </c>
      <c r="L184" s="259">
        <v>351.25</v>
      </c>
      <c r="M184" s="259">
        <v>1.7579499999999999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1761.3</v>
      </c>
      <c r="D185" s="260">
        <v>1753.1666666666667</v>
      </c>
      <c r="E185" s="260">
        <v>1736.3333333333335</v>
      </c>
      <c r="F185" s="260">
        <v>1711.3666666666668</v>
      </c>
      <c r="G185" s="260">
        <v>1694.5333333333335</v>
      </c>
      <c r="H185" s="260">
        <v>1778.1333333333334</v>
      </c>
      <c r="I185" s="260">
        <v>1794.9666666666669</v>
      </c>
      <c r="J185" s="260">
        <v>1819.9333333333334</v>
      </c>
      <c r="K185" s="259">
        <v>1770</v>
      </c>
      <c r="L185" s="259">
        <v>1728.2</v>
      </c>
      <c r="M185" s="259">
        <v>8.5922599999999996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553.95000000000005</v>
      </c>
      <c r="D186" s="260">
        <v>553.7833333333333</v>
      </c>
      <c r="E186" s="260">
        <v>545.51666666666665</v>
      </c>
      <c r="F186" s="260">
        <v>537.08333333333337</v>
      </c>
      <c r="G186" s="260">
        <v>528.81666666666672</v>
      </c>
      <c r="H186" s="260">
        <v>562.21666666666658</v>
      </c>
      <c r="I186" s="260">
        <v>570.48333333333323</v>
      </c>
      <c r="J186" s="260">
        <v>578.91666666666652</v>
      </c>
      <c r="K186" s="259">
        <v>562.04999999999995</v>
      </c>
      <c r="L186" s="259">
        <v>545.35</v>
      </c>
      <c r="M186" s="259">
        <v>2.14642</v>
      </c>
      <c r="N186" s="1"/>
      <c r="O186" s="1"/>
    </row>
    <row r="187" spans="1:15" ht="12.75" customHeight="1">
      <c r="A187" s="30">
        <v>177</v>
      </c>
      <c r="B187" s="269" t="s">
        <v>880</v>
      </c>
      <c r="C187" s="259">
        <v>369.25</v>
      </c>
      <c r="D187" s="260">
        <v>369.08333333333331</v>
      </c>
      <c r="E187" s="260">
        <v>364.16666666666663</v>
      </c>
      <c r="F187" s="260">
        <v>359.08333333333331</v>
      </c>
      <c r="G187" s="260">
        <v>354.16666666666663</v>
      </c>
      <c r="H187" s="260">
        <v>374.16666666666663</v>
      </c>
      <c r="I187" s="260">
        <v>379.08333333333326</v>
      </c>
      <c r="J187" s="260">
        <v>384.16666666666663</v>
      </c>
      <c r="K187" s="259">
        <v>374</v>
      </c>
      <c r="L187" s="259">
        <v>364</v>
      </c>
      <c r="M187" s="259">
        <v>2.5541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2140.15</v>
      </c>
      <c r="D188" s="260">
        <v>2136.6833333333334</v>
      </c>
      <c r="E188" s="260">
        <v>2114.416666666667</v>
      </c>
      <c r="F188" s="260">
        <v>2088.6833333333334</v>
      </c>
      <c r="G188" s="260">
        <v>2066.416666666667</v>
      </c>
      <c r="H188" s="260">
        <v>2162.416666666667</v>
      </c>
      <c r="I188" s="260">
        <v>2184.6833333333334</v>
      </c>
      <c r="J188" s="260">
        <v>2210.416666666667</v>
      </c>
      <c r="K188" s="259">
        <v>2158.9499999999998</v>
      </c>
      <c r="L188" s="259">
        <v>2110.9499999999998</v>
      </c>
      <c r="M188" s="259">
        <v>1.07742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893</v>
      </c>
      <c r="D189" s="260">
        <v>896.11666666666667</v>
      </c>
      <c r="E189" s="260">
        <v>882.23333333333335</v>
      </c>
      <c r="F189" s="260">
        <v>871.4666666666667</v>
      </c>
      <c r="G189" s="260">
        <v>857.58333333333337</v>
      </c>
      <c r="H189" s="260">
        <v>906.88333333333333</v>
      </c>
      <c r="I189" s="260">
        <v>920.76666666666677</v>
      </c>
      <c r="J189" s="260">
        <v>931.5333333333333</v>
      </c>
      <c r="K189" s="259">
        <v>910</v>
      </c>
      <c r="L189" s="259">
        <v>885.35</v>
      </c>
      <c r="M189" s="259">
        <v>1.77708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254.15</v>
      </c>
      <c r="D190" s="260">
        <v>253.23333333333335</v>
      </c>
      <c r="E190" s="260">
        <v>250.01666666666671</v>
      </c>
      <c r="F190" s="260">
        <v>245.88333333333335</v>
      </c>
      <c r="G190" s="260">
        <v>242.66666666666671</v>
      </c>
      <c r="H190" s="260">
        <v>257.36666666666667</v>
      </c>
      <c r="I190" s="260">
        <v>260.58333333333337</v>
      </c>
      <c r="J190" s="260">
        <v>264.7166666666667</v>
      </c>
      <c r="K190" s="259">
        <v>256.45</v>
      </c>
      <c r="L190" s="259">
        <v>249.1</v>
      </c>
      <c r="M190" s="259">
        <v>2.4114800000000001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3706.05</v>
      </c>
      <c r="D191" s="260">
        <v>3725.5833333333335</v>
      </c>
      <c r="E191" s="260">
        <v>3641.5666666666671</v>
      </c>
      <c r="F191" s="260">
        <v>3577.0833333333335</v>
      </c>
      <c r="G191" s="260">
        <v>3493.0666666666671</v>
      </c>
      <c r="H191" s="260">
        <v>3790.0666666666671</v>
      </c>
      <c r="I191" s="260">
        <v>3874.0833333333335</v>
      </c>
      <c r="J191" s="260">
        <v>3938.5666666666671</v>
      </c>
      <c r="K191" s="259">
        <v>3809.6</v>
      </c>
      <c r="L191" s="259">
        <v>3661.1</v>
      </c>
      <c r="M191" s="259">
        <v>1.31054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520.1</v>
      </c>
      <c r="D192" s="260">
        <v>519.7166666666667</v>
      </c>
      <c r="E192" s="260">
        <v>515.48333333333335</v>
      </c>
      <c r="F192" s="260">
        <v>510.86666666666667</v>
      </c>
      <c r="G192" s="260">
        <v>506.63333333333333</v>
      </c>
      <c r="H192" s="260">
        <v>524.33333333333337</v>
      </c>
      <c r="I192" s="260">
        <v>528.56666666666672</v>
      </c>
      <c r="J192" s="260">
        <v>533.18333333333339</v>
      </c>
      <c r="K192" s="259">
        <v>523.95000000000005</v>
      </c>
      <c r="L192" s="259">
        <v>515.1</v>
      </c>
      <c r="M192" s="259">
        <v>8.7682800000000007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706.55</v>
      </c>
      <c r="D193" s="260">
        <v>708.01666666666654</v>
      </c>
      <c r="E193" s="260">
        <v>700.3833333333331</v>
      </c>
      <c r="F193" s="260">
        <v>694.21666666666658</v>
      </c>
      <c r="G193" s="260">
        <v>686.58333333333314</v>
      </c>
      <c r="H193" s="260">
        <v>714.18333333333305</v>
      </c>
      <c r="I193" s="260">
        <v>721.81666666666649</v>
      </c>
      <c r="J193" s="260">
        <v>727.98333333333301</v>
      </c>
      <c r="K193" s="259">
        <v>715.65</v>
      </c>
      <c r="L193" s="259">
        <v>701.85</v>
      </c>
      <c r="M193" s="259">
        <v>10.46486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87.2</v>
      </c>
      <c r="D194" s="260">
        <v>86.683333333333337</v>
      </c>
      <c r="E194" s="260">
        <v>85.666666666666671</v>
      </c>
      <c r="F194" s="260">
        <v>84.13333333333334</v>
      </c>
      <c r="G194" s="260">
        <v>83.116666666666674</v>
      </c>
      <c r="H194" s="260">
        <v>88.216666666666669</v>
      </c>
      <c r="I194" s="260">
        <v>89.23333333333332</v>
      </c>
      <c r="J194" s="260">
        <v>90.766666666666666</v>
      </c>
      <c r="K194" s="259">
        <v>87.7</v>
      </c>
      <c r="L194" s="259">
        <v>85.15</v>
      </c>
      <c r="M194" s="259">
        <v>6.7735500000000002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123.9</v>
      </c>
      <c r="D195" s="260">
        <v>124.06666666666666</v>
      </c>
      <c r="E195" s="260">
        <v>122.88333333333333</v>
      </c>
      <c r="F195" s="260">
        <v>121.86666666666666</v>
      </c>
      <c r="G195" s="260">
        <v>120.68333333333332</v>
      </c>
      <c r="H195" s="260">
        <v>125.08333333333333</v>
      </c>
      <c r="I195" s="260">
        <v>126.26666666666667</v>
      </c>
      <c r="J195" s="260">
        <v>127.28333333333333</v>
      </c>
      <c r="K195" s="259">
        <v>125.25</v>
      </c>
      <c r="L195" s="259">
        <v>123.05</v>
      </c>
      <c r="M195" s="259">
        <v>14.756080000000001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226.75</v>
      </c>
      <c r="D196" s="260">
        <v>226.4</v>
      </c>
      <c r="E196" s="260">
        <v>224.35000000000002</v>
      </c>
      <c r="F196" s="260">
        <v>221.95000000000002</v>
      </c>
      <c r="G196" s="260">
        <v>219.90000000000003</v>
      </c>
      <c r="H196" s="260">
        <v>228.8</v>
      </c>
      <c r="I196" s="260">
        <v>230.85000000000002</v>
      </c>
      <c r="J196" s="260">
        <v>233.25</v>
      </c>
      <c r="K196" s="259">
        <v>228.45</v>
      </c>
      <c r="L196" s="259">
        <v>224</v>
      </c>
      <c r="M196" s="259">
        <v>8.2850800000000007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1048.55</v>
      </c>
      <c r="D197" s="260">
        <v>1051.3333333333333</v>
      </c>
      <c r="E197" s="260">
        <v>1038.7166666666665</v>
      </c>
      <c r="F197" s="260">
        <v>1028.8833333333332</v>
      </c>
      <c r="G197" s="260">
        <v>1016.2666666666664</v>
      </c>
      <c r="H197" s="260">
        <v>1061.1666666666665</v>
      </c>
      <c r="I197" s="260">
        <v>1073.7833333333333</v>
      </c>
      <c r="J197" s="260">
        <v>1083.6166666666666</v>
      </c>
      <c r="K197" s="259">
        <v>1063.95</v>
      </c>
      <c r="L197" s="259">
        <v>1041.5</v>
      </c>
      <c r="M197" s="259">
        <v>1.0312699999999999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1060.05</v>
      </c>
      <c r="D198" s="260">
        <v>1055.6333333333332</v>
      </c>
      <c r="E198" s="260">
        <v>1049.4166666666665</v>
      </c>
      <c r="F198" s="260">
        <v>1038.7833333333333</v>
      </c>
      <c r="G198" s="260">
        <v>1032.5666666666666</v>
      </c>
      <c r="H198" s="260">
        <v>1066.2666666666664</v>
      </c>
      <c r="I198" s="260">
        <v>1072.4833333333331</v>
      </c>
      <c r="J198" s="260">
        <v>1083.1166666666663</v>
      </c>
      <c r="K198" s="259">
        <v>1061.8499999999999</v>
      </c>
      <c r="L198" s="259">
        <v>1045</v>
      </c>
      <c r="M198" s="259">
        <v>22.75488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2090.25</v>
      </c>
      <c r="D199" s="260">
        <v>2087.1</v>
      </c>
      <c r="E199" s="260">
        <v>2076.25</v>
      </c>
      <c r="F199" s="260">
        <v>2062.25</v>
      </c>
      <c r="G199" s="260">
        <v>2051.4</v>
      </c>
      <c r="H199" s="260">
        <v>2101.1</v>
      </c>
      <c r="I199" s="260">
        <v>2111.9499999999994</v>
      </c>
      <c r="J199" s="260">
        <v>2125.9499999999998</v>
      </c>
      <c r="K199" s="259">
        <v>2097.9499999999998</v>
      </c>
      <c r="L199" s="259">
        <v>2073.1</v>
      </c>
      <c r="M199" s="259">
        <v>1.1868099999999999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1513.25</v>
      </c>
      <c r="D200" s="260">
        <v>1513.7166666666665</v>
      </c>
      <c r="E200" s="260">
        <v>1498.4333333333329</v>
      </c>
      <c r="F200" s="260">
        <v>1483.6166666666666</v>
      </c>
      <c r="G200" s="260">
        <v>1468.333333333333</v>
      </c>
      <c r="H200" s="260">
        <v>1528.5333333333328</v>
      </c>
      <c r="I200" s="260">
        <v>1543.8166666666662</v>
      </c>
      <c r="J200" s="260">
        <v>1558.6333333333328</v>
      </c>
      <c r="K200" s="259">
        <v>1529</v>
      </c>
      <c r="L200" s="259">
        <v>1498.9</v>
      </c>
      <c r="M200" s="259">
        <v>95.368780000000001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544.54999999999995</v>
      </c>
      <c r="D201" s="260">
        <v>545.11666666666667</v>
      </c>
      <c r="E201" s="260">
        <v>539.33333333333337</v>
      </c>
      <c r="F201" s="260">
        <v>534.11666666666667</v>
      </c>
      <c r="G201" s="260">
        <v>528.33333333333337</v>
      </c>
      <c r="H201" s="260">
        <v>550.33333333333337</v>
      </c>
      <c r="I201" s="260">
        <v>556.11666666666667</v>
      </c>
      <c r="J201" s="260">
        <v>561.33333333333337</v>
      </c>
      <c r="K201" s="259">
        <v>550.9</v>
      </c>
      <c r="L201" s="259">
        <v>539.9</v>
      </c>
      <c r="M201" s="259">
        <v>27.269380000000002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83.15</v>
      </c>
      <c r="D202" s="260">
        <v>83.366666666666674</v>
      </c>
      <c r="E202" s="260">
        <v>81.533333333333346</v>
      </c>
      <c r="F202" s="260">
        <v>79.916666666666671</v>
      </c>
      <c r="G202" s="260">
        <v>78.083333333333343</v>
      </c>
      <c r="H202" s="260">
        <v>84.983333333333348</v>
      </c>
      <c r="I202" s="260">
        <v>86.816666666666663</v>
      </c>
      <c r="J202" s="260">
        <v>88.433333333333351</v>
      </c>
      <c r="K202" s="259">
        <v>85.2</v>
      </c>
      <c r="L202" s="259">
        <v>81.75</v>
      </c>
      <c r="M202" s="259">
        <v>281.07905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662.5</v>
      </c>
      <c r="D203" s="260">
        <v>662.9666666666667</v>
      </c>
      <c r="E203" s="260">
        <v>658.93333333333339</v>
      </c>
      <c r="F203" s="260">
        <v>655.36666666666667</v>
      </c>
      <c r="G203" s="260">
        <v>651.33333333333337</v>
      </c>
      <c r="H203" s="260">
        <v>666.53333333333342</v>
      </c>
      <c r="I203" s="260">
        <v>670.56666666666672</v>
      </c>
      <c r="J203" s="260">
        <v>674.13333333333344</v>
      </c>
      <c r="K203" s="259">
        <v>667</v>
      </c>
      <c r="L203" s="259">
        <v>659.4</v>
      </c>
      <c r="M203" s="259">
        <v>0.18095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977.4</v>
      </c>
      <c r="D204" s="260">
        <v>977.95000000000016</v>
      </c>
      <c r="E204" s="260">
        <v>970.90000000000032</v>
      </c>
      <c r="F204" s="260">
        <v>964.4000000000002</v>
      </c>
      <c r="G204" s="260">
        <v>957.35000000000036</v>
      </c>
      <c r="H204" s="260">
        <v>984.45000000000027</v>
      </c>
      <c r="I204" s="260">
        <v>991.50000000000023</v>
      </c>
      <c r="J204" s="260">
        <v>998.00000000000023</v>
      </c>
      <c r="K204" s="259">
        <v>985</v>
      </c>
      <c r="L204" s="259">
        <v>971.45</v>
      </c>
      <c r="M204" s="259">
        <v>2.7542900000000001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962.6</v>
      </c>
      <c r="D205" s="260">
        <v>964.36666666666667</v>
      </c>
      <c r="E205" s="260">
        <v>954.73333333333335</v>
      </c>
      <c r="F205" s="260">
        <v>946.86666666666667</v>
      </c>
      <c r="G205" s="260">
        <v>937.23333333333335</v>
      </c>
      <c r="H205" s="260">
        <v>972.23333333333335</v>
      </c>
      <c r="I205" s="260">
        <v>981.86666666666679</v>
      </c>
      <c r="J205" s="260">
        <v>989.73333333333335</v>
      </c>
      <c r="K205" s="259">
        <v>974</v>
      </c>
      <c r="L205" s="259">
        <v>956.5</v>
      </c>
      <c r="M205" s="259">
        <v>0.50968000000000002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1220.75</v>
      </c>
      <c r="D206" s="260">
        <v>1223.1666666666667</v>
      </c>
      <c r="E206" s="260">
        <v>1212.5833333333335</v>
      </c>
      <c r="F206" s="260">
        <v>1204.4166666666667</v>
      </c>
      <c r="G206" s="260">
        <v>1193.8333333333335</v>
      </c>
      <c r="H206" s="260">
        <v>1231.3333333333335</v>
      </c>
      <c r="I206" s="260">
        <v>1241.916666666667</v>
      </c>
      <c r="J206" s="260">
        <v>1250.0833333333335</v>
      </c>
      <c r="K206" s="259">
        <v>1233.75</v>
      </c>
      <c r="L206" s="259">
        <v>1215</v>
      </c>
      <c r="M206" s="259">
        <v>6.8955200000000003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2673.15</v>
      </c>
      <c r="D207" s="260">
        <v>2667.7666666666669</v>
      </c>
      <c r="E207" s="260">
        <v>2644.6833333333338</v>
      </c>
      <c r="F207" s="260">
        <v>2616.2166666666672</v>
      </c>
      <c r="G207" s="260">
        <v>2593.1333333333341</v>
      </c>
      <c r="H207" s="260">
        <v>2696.2333333333336</v>
      </c>
      <c r="I207" s="260">
        <v>2719.3166666666666</v>
      </c>
      <c r="J207" s="260">
        <v>2747.7833333333333</v>
      </c>
      <c r="K207" s="259">
        <v>2690.85</v>
      </c>
      <c r="L207" s="259">
        <v>2639.3</v>
      </c>
      <c r="M207" s="259">
        <v>3.6826599999999998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331.25</v>
      </c>
      <c r="D208" s="260">
        <v>331.5</v>
      </c>
      <c r="E208" s="260">
        <v>328.25</v>
      </c>
      <c r="F208" s="260">
        <v>325.25</v>
      </c>
      <c r="G208" s="260">
        <v>322</v>
      </c>
      <c r="H208" s="260">
        <v>334.5</v>
      </c>
      <c r="I208" s="260">
        <v>337.75</v>
      </c>
      <c r="J208" s="260">
        <v>340.75</v>
      </c>
      <c r="K208" s="259">
        <v>334.75</v>
      </c>
      <c r="L208" s="259">
        <v>328.5</v>
      </c>
      <c r="M208" s="259">
        <v>0.94811999999999996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414.4</v>
      </c>
      <c r="D209" s="260">
        <v>411.8</v>
      </c>
      <c r="E209" s="260">
        <v>408.6</v>
      </c>
      <c r="F209" s="260">
        <v>402.8</v>
      </c>
      <c r="G209" s="260">
        <v>399.6</v>
      </c>
      <c r="H209" s="260">
        <v>417.6</v>
      </c>
      <c r="I209" s="260">
        <v>420.79999999999995</v>
      </c>
      <c r="J209" s="260">
        <v>426.6</v>
      </c>
      <c r="K209" s="259">
        <v>415</v>
      </c>
      <c r="L209" s="259">
        <v>406</v>
      </c>
      <c r="M209" s="259">
        <v>74.832520000000002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1216.45</v>
      </c>
      <c r="D210" s="260">
        <v>1216.5</v>
      </c>
      <c r="E210" s="260">
        <v>1205.05</v>
      </c>
      <c r="F210" s="260">
        <v>1193.6499999999999</v>
      </c>
      <c r="G210" s="260">
        <v>1182.1999999999998</v>
      </c>
      <c r="H210" s="260">
        <v>1227.9000000000001</v>
      </c>
      <c r="I210" s="260">
        <v>1239.3499999999999</v>
      </c>
      <c r="J210" s="260">
        <v>1250.7500000000002</v>
      </c>
      <c r="K210" s="259">
        <v>1227.95</v>
      </c>
      <c r="L210" s="259">
        <v>1205.0999999999999</v>
      </c>
      <c r="M210" s="259">
        <v>0.34427000000000002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2531.35</v>
      </c>
      <c r="D211" s="260">
        <v>2529.2333333333336</v>
      </c>
      <c r="E211" s="260">
        <v>2508.9666666666672</v>
      </c>
      <c r="F211" s="260">
        <v>2486.5833333333335</v>
      </c>
      <c r="G211" s="260">
        <v>2466.3166666666671</v>
      </c>
      <c r="H211" s="260">
        <v>2551.6166666666672</v>
      </c>
      <c r="I211" s="260">
        <v>2571.8833333333337</v>
      </c>
      <c r="J211" s="260">
        <v>2594.2666666666673</v>
      </c>
      <c r="K211" s="259">
        <v>2549.5</v>
      </c>
      <c r="L211" s="259">
        <v>2506.85</v>
      </c>
      <c r="M211" s="259">
        <v>4.2079800000000001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104.15</v>
      </c>
      <c r="D212" s="260">
        <v>103.65000000000002</v>
      </c>
      <c r="E212" s="260">
        <v>102.85000000000004</v>
      </c>
      <c r="F212" s="260">
        <v>101.55000000000001</v>
      </c>
      <c r="G212" s="260">
        <v>100.75000000000003</v>
      </c>
      <c r="H212" s="260">
        <v>104.95000000000005</v>
      </c>
      <c r="I212" s="260">
        <v>105.75000000000003</v>
      </c>
      <c r="J212" s="260">
        <v>107.05000000000005</v>
      </c>
      <c r="K212" s="259">
        <v>104.45</v>
      </c>
      <c r="L212" s="259">
        <v>102.35</v>
      </c>
      <c r="M212" s="259">
        <v>34.192869999999999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212.1</v>
      </c>
      <c r="D213" s="260">
        <v>212.18333333333331</v>
      </c>
      <c r="E213" s="260">
        <v>210.11666666666662</v>
      </c>
      <c r="F213" s="260">
        <v>208.1333333333333</v>
      </c>
      <c r="G213" s="260">
        <v>206.06666666666661</v>
      </c>
      <c r="H213" s="260">
        <v>214.16666666666663</v>
      </c>
      <c r="I213" s="260">
        <v>216.23333333333329</v>
      </c>
      <c r="J213" s="260">
        <v>218.21666666666664</v>
      </c>
      <c r="K213" s="259">
        <v>214.25</v>
      </c>
      <c r="L213" s="259">
        <v>210.2</v>
      </c>
      <c r="M213" s="259">
        <v>16.32047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2551.8000000000002</v>
      </c>
      <c r="D214" s="260">
        <v>2558.4166666666665</v>
      </c>
      <c r="E214" s="260">
        <v>2540.9833333333331</v>
      </c>
      <c r="F214" s="260">
        <v>2530.1666666666665</v>
      </c>
      <c r="G214" s="260">
        <v>2512.7333333333331</v>
      </c>
      <c r="H214" s="260">
        <v>2569.2333333333331</v>
      </c>
      <c r="I214" s="260">
        <v>2586.6666666666665</v>
      </c>
      <c r="J214" s="260">
        <v>2597.4833333333331</v>
      </c>
      <c r="K214" s="259">
        <v>2575.85</v>
      </c>
      <c r="L214" s="259">
        <v>2547.6</v>
      </c>
      <c r="M214" s="259">
        <v>12.80132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283.60000000000002</v>
      </c>
      <c r="D215" s="260">
        <v>283.63333333333333</v>
      </c>
      <c r="E215" s="260">
        <v>282.56666666666666</v>
      </c>
      <c r="F215" s="260">
        <v>281.53333333333336</v>
      </c>
      <c r="G215" s="260">
        <v>280.4666666666667</v>
      </c>
      <c r="H215" s="260">
        <v>284.66666666666663</v>
      </c>
      <c r="I215" s="260">
        <v>285.73333333333323</v>
      </c>
      <c r="J215" s="260">
        <v>286.76666666666659</v>
      </c>
      <c r="K215" s="259">
        <v>284.7</v>
      </c>
      <c r="L215" s="259">
        <v>282.60000000000002</v>
      </c>
      <c r="M215" s="259">
        <v>2.8882500000000002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3197.65</v>
      </c>
      <c r="D216" s="260">
        <v>3186.5833333333335</v>
      </c>
      <c r="E216" s="260">
        <v>3163.166666666667</v>
      </c>
      <c r="F216" s="260">
        <v>3128.6833333333334</v>
      </c>
      <c r="G216" s="260">
        <v>3105.2666666666669</v>
      </c>
      <c r="H216" s="260">
        <v>3221.0666666666671</v>
      </c>
      <c r="I216" s="260">
        <v>3244.483333333334</v>
      </c>
      <c r="J216" s="260">
        <v>3278.9666666666672</v>
      </c>
      <c r="K216" s="259">
        <v>3210</v>
      </c>
      <c r="L216" s="259">
        <v>3152.1</v>
      </c>
      <c r="M216" s="259">
        <v>0.28114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740.2</v>
      </c>
      <c r="D217" s="260">
        <v>731.4</v>
      </c>
      <c r="E217" s="260">
        <v>716.8</v>
      </c>
      <c r="F217" s="260">
        <v>693.4</v>
      </c>
      <c r="G217" s="260">
        <v>678.8</v>
      </c>
      <c r="H217" s="260">
        <v>754.8</v>
      </c>
      <c r="I217" s="260">
        <v>769.40000000000009</v>
      </c>
      <c r="J217" s="260">
        <v>792.8</v>
      </c>
      <c r="K217" s="259">
        <v>746</v>
      </c>
      <c r="L217" s="259">
        <v>708</v>
      </c>
      <c r="M217" s="259">
        <v>4.2926000000000002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40866.5</v>
      </c>
      <c r="D218" s="260">
        <v>40387</v>
      </c>
      <c r="E218" s="260">
        <v>39774</v>
      </c>
      <c r="F218" s="260">
        <v>38681.5</v>
      </c>
      <c r="G218" s="260">
        <v>38068.5</v>
      </c>
      <c r="H218" s="260">
        <v>41479.5</v>
      </c>
      <c r="I218" s="260">
        <v>42092.5</v>
      </c>
      <c r="J218" s="260">
        <v>43185</v>
      </c>
      <c r="K218" s="259">
        <v>41000</v>
      </c>
      <c r="L218" s="259">
        <v>39294.5</v>
      </c>
      <c r="M218" s="259">
        <v>8.8480000000000003E-2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36.549999999999997</v>
      </c>
      <c r="D219" s="260">
        <v>36.533333333333331</v>
      </c>
      <c r="E219" s="260">
        <v>36.36666666666666</v>
      </c>
      <c r="F219" s="260">
        <v>36.18333333333333</v>
      </c>
      <c r="G219" s="260">
        <v>36.016666666666659</v>
      </c>
      <c r="H219" s="260">
        <v>36.716666666666661</v>
      </c>
      <c r="I219" s="260">
        <v>36.883333333333333</v>
      </c>
      <c r="J219" s="260">
        <v>37.066666666666663</v>
      </c>
      <c r="K219" s="259">
        <v>36.700000000000003</v>
      </c>
      <c r="L219" s="259">
        <v>36.35</v>
      </c>
      <c r="M219" s="259">
        <v>9.9006699999999999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2506.1999999999998</v>
      </c>
      <c r="D220" s="260">
        <v>2499.7166666666667</v>
      </c>
      <c r="E220" s="260">
        <v>2481.4333333333334</v>
      </c>
      <c r="F220" s="260">
        <v>2456.6666666666665</v>
      </c>
      <c r="G220" s="260">
        <v>2438.3833333333332</v>
      </c>
      <c r="H220" s="260">
        <v>2524.4833333333336</v>
      </c>
      <c r="I220" s="260">
        <v>2542.7666666666673</v>
      </c>
      <c r="J220" s="260">
        <v>2567.5333333333338</v>
      </c>
      <c r="K220" s="259">
        <v>2518</v>
      </c>
      <c r="L220" s="259">
        <v>2474.9499999999998</v>
      </c>
      <c r="M220" s="259">
        <v>29.13438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908.6</v>
      </c>
      <c r="D221" s="260">
        <v>909.71666666666658</v>
      </c>
      <c r="E221" s="260">
        <v>898.43333333333317</v>
      </c>
      <c r="F221" s="260">
        <v>888.26666666666654</v>
      </c>
      <c r="G221" s="260">
        <v>876.98333333333312</v>
      </c>
      <c r="H221" s="260">
        <v>919.88333333333321</v>
      </c>
      <c r="I221" s="260">
        <v>931.16666666666674</v>
      </c>
      <c r="J221" s="260">
        <v>941.33333333333326</v>
      </c>
      <c r="K221" s="259">
        <v>921</v>
      </c>
      <c r="L221" s="259">
        <v>899.55</v>
      </c>
      <c r="M221" s="259">
        <v>98.237610000000004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1172.0999999999999</v>
      </c>
      <c r="D222" s="260">
        <v>1170.3166666666666</v>
      </c>
      <c r="E222" s="260">
        <v>1163.8833333333332</v>
      </c>
      <c r="F222" s="260">
        <v>1155.6666666666665</v>
      </c>
      <c r="G222" s="260">
        <v>1149.2333333333331</v>
      </c>
      <c r="H222" s="260">
        <v>1178.5333333333333</v>
      </c>
      <c r="I222" s="260">
        <v>1184.9666666666667</v>
      </c>
      <c r="J222" s="260">
        <v>1193.1833333333334</v>
      </c>
      <c r="K222" s="259">
        <v>1176.75</v>
      </c>
      <c r="L222" s="259">
        <v>1162.0999999999999</v>
      </c>
      <c r="M222" s="259">
        <v>3.7584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520.25</v>
      </c>
      <c r="D223" s="260">
        <v>517.33333333333337</v>
      </c>
      <c r="E223" s="260">
        <v>511.91666666666674</v>
      </c>
      <c r="F223" s="260">
        <v>503.58333333333337</v>
      </c>
      <c r="G223" s="260">
        <v>498.16666666666674</v>
      </c>
      <c r="H223" s="260">
        <v>525.66666666666674</v>
      </c>
      <c r="I223" s="260">
        <v>531.08333333333348</v>
      </c>
      <c r="J223" s="260">
        <v>539.41666666666674</v>
      </c>
      <c r="K223" s="259">
        <v>522.75</v>
      </c>
      <c r="L223" s="259">
        <v>509</v>
      </c>
      <c r="M223" s="259">
        <v>7.2256099999999996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514.15</v>
      </c>
      <c r="D224" s="260">
        <v>514.61666666666667</v>
      </c>
      <c r="E224" s="260">
        <v>510.63333333333333</v>
      </c>
      <c r="F224" s="260">
        <v>507.11666666666667</v>
      </c>
      <c r="G224" s="260">
        <v>503.13333333333333</v>
      </c>
      <c r="H224" s="260">
        <v>518.13333333333333</v>
      </c>
      <c r="I224" s="260">
        <v>522.11666666666667</v>
      </c>
      <c r="J224" s="260">
        <v>525.63333333333333</v>
      </c>
      <c r="K224" s="259">
        <v>518.6</v>
      </c>
      <c r="L224" s="259">
        <v>511.1</v>
      </c>
      <c r="M224" s="259">
        <v>1.53748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43.75</v>
      </c>
      <c r="D225" s="260">
        <v>43.85</v>
      </c>
      <c r="E225" s="260">
        <v>43.400000000000006</v>
      </c>
      <c r="F225" s="260">
        <v>43.050000000000004</v>
      </c>
      <c r="G225" s="260">
        <v>42.600000000000009</v>
      </c>
      <c r="H225" s="260">
        <v>44.2</v>
      </c>
      <c r="I225" s="260">
        <v>44.650000000000006</v>
      </c>
      <c r="J225" s="260">
        <v>45</v>
      </c>
      <c r="K225" s="259">
        <v>44.3</v>
      </c>
      <c r="L225" s="259">
        <v>43.5</v>
      </c>
      <c r="M225" s="259">
        <v>42.748609999999999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55.7</v>
      </c>
      <c r="D226" s="260">
        <v>55.966666666666669</v>
      </c>
      <c r="E226" s="260">
        <v>55.333333333333336</v>
      </c>
      <c r="F226" s="260">
        <v>54.966666666666669</v>
      </c>
      <c r="G226" s="260">
        <v>54.333333333333336</v>
      </c>
      <c r="H226" s="260">
        <v>56.333333333333336</v>
      </c>
      <c r="I226" s="260">
        <v>56.966666666666661</v>
      </c>
      <c r="J226" s="260">
        <v>57.333333333333336</v>
      </c>
      <c r="K226" s="259">
        <v>56.6</v>
      </c>
      <c r="L226" s="259">
        <v>55.6</v>
      </c>
      <c r="M226" s="259">
        <v>285.57648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76.349999999999994</v>
      </c>
      <c r="D227" s="260">
        <v>76.816666666666677</v>
      </c>
      <c r="E227" s="260">
        <v>75.683333333333351</v>
      </c>
      <c r="F227" s="260">
        <v>75.01666666666668</v>
      </c>
      <c r="G227" s="260">
        <v>73.883333333333354</v>
      </c>
      <c r="H227" s="260">
        <v>77.483333333333348</v>
      </c>
      <c r="I227" s="260">
        <v>78.616666666666674</v>
      </c>
      <c r="J227" s="260">
        <v>79.283333333333346</v>
      </c>
      <c r="K227" s="259">
        <v>77.95</v>
      </c>
      <c r="L227" s="259">
        <v>76.150000000000006</v>
      </c>
      <c r="M227" s="259">
        <v>36.40551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939.8</v>
      </c>
      <c r="D228" s="260">
        <v>943.94999999999993</v>
      </c>
      <c r="E228" s="260">
        <v>928.89999999999986</v>
      </c>
      <c r="F228" s="260">
        <v>917.99999999999989</v>
      </c>
      <c r="G228" s="260">
        <v>902.94999999999982</v>
      </c>
      <c r="H228" s="260">
        <v>954.84999999999991</v>
      </c>
      <c r="I228" s="260">
        <v>969.89999999999986</v>
      </c>
      <c r="J228" s="260">
        <v>980.8</v>
      </c>
      <c r="K228" s="259">
        <v>959</v>
      </c>
      <c r="L228" s="259">
        <v>933.05</v>
      </c>
      <c r="M228" s="259">
        <v>1.4095599999999999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416.8</v>
      </c>
      <c r="D229" s="260">
        <v>417.25</v>
      </c>
      <c r="E229" s="260">
        <v>410.65</v>
      </c>
      <c r="F229" s="260">
        <v>404.5</v>
      </c>
      <c r="G229" s="260">
        <v>397.9</v>
      </c>
      <c r="H229" s="260">
        <v>423.4</v>
      </c>
      <c r="I229" s="260">
        <v>430</v>
      </c>
      <c r="J229" s="260">
        <v>436.15</v>
      </c>
      <c r="K229" s="259">
        <v>423.85</v>
      </c>
      <c r="L229" s="259">
        <v>411.1</v>
      </c>
      <c r="M229" s="259">
        <v>9.1078200000000002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1796.5</v>
      </c>
      <c r="D230" s="260">
        <v>1802.25</v>
      </c>
      <c r="E230" s="260">
        <v>1770.5</v>
      </c>
      <c r="F230" s="260">
        <v>1744.5</v>
      </c>
      <c r="G230" s="260">
        <v>1712.75</v>
      </c>
      <c r="H230" s="260">
        <v>1828.25</v>
      </c>
      <c r="I230" s="260">
        <v>1860</v>
      </c>
      <c r="J230" s="260">
        <v>1886</v>
      </c>
      <c r="K230" s="259">
        <v>1834</v>
      </c>
      <c r="L230" s="259">
        <v>1776.25</v>
      </c>
      <c r="M230" s="259">
        <v>0.49214000000000002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235.15</v>
      </c>
      <c r="D231" s="260">
        <v>235.33333333333334</v>
      </c>
      <c r="E231" s="260">
        <v>232.81666666666669</v>
      </c>
      <c r="F231" s="260">
        <v>230.48333333333335</v>
      </c>
      <c r="G231" s="260">
        <v>227.9666666666667</v>
      </c>
      <c r="H231" s="260">
        <v>237.66666666666669</v>
      </c>
      <c r="I231" s="260">
        <v>240.18333333333334</v>
      </c>
      <c r="J231" s="260">
        <v>242.51666666666668</v>
      </c>
      <c r="K231" s="259">
        <v>237.85</v>
      </c>
      <c r="L231" s="259">
        <v>233</v>
      </c>
      <c r="M231" s="259">
        <v>7.3296799999999998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349.5</v>
      </c>
      <c r="D232" s="260">
        <v>349.06666666666666</v>
      </c>
      <c r="E232" s="260">
        <v>347.63333333333333</v>
      </c>
      <c r="F232" s="260">
        <v>345.76666666666665</v>
      </c>
      <c r="G232" s="260">
        <v>344.33333333333331</v>
      </c>
      <c r="H232" s="260">
        <v>350.93333333333334</v>
      </c>
      <c r="I232" s="260">
        <v>352.36666666666662</v>
      </c>
      <c r="J232" s="260">
        <v>354.23333333333335</v>
      </c>
      <c r="K232" s="259">
        <v>350.5</v>
      </c>
      <c r="L232" s="259">
        <v>347.2</v>
      </c>
      <c r="M232" s="259">
        <v>196.65199999999999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115.1</v>
      </c>
      <c r="D233" s="260">
        <v>113.78333333333335</v>
      </c>
      <c r="E233" s="260">
        <v>110.11666666666669</v>
      </c>
      <c r="F233" s="260">
        <v>105.13333333333334</v>
      </c>
      <c r="G233" s="260">
        <v>101.46666666666668</v>
      </c>
      <c r="H233" s="260">
        <v>118.76666666666669</v>
      </c>
      <c r="I233" s="260">
        <v>122.43333333333335</v>
      </c>
      <c r="J233" s="260">
        <v>127.4166666666667</v>
      </c>
      <c r="K233" s="259">
        <v>117.45</v>
      </c>
      <c r="L233" s="259">
        <v>108.8</v>
      </c>
      <c r="M233" s="259">
        <v>103.18938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243.3</v>
      </c>
      <c r="D234" s="260">
        <v>242.55000000000004</v>
      </c>
      <c r="E234" s="260">
        <v>240.80000000000007</v>
      </c>
      <c r="F234" s="260">
        <v>238.30000000000004</v>
      </c>
      <c r="G234" s="260">
        <v>236.55000000000007</v>
      </c>
      <c r="H234" s="260">
        <v>245.05000000000007</v>
      </c>
      <c r="I234" s="260">
        <v>246.8</v>
      </c>
      <c r="J234" s="260">
        <v>249.30000000000007</v>
      </c>
      <c r="K234" s="259">
        <v>244.3</v>
      </c>
      <c r="L234" s="259">
        <v>240.05</v>
      </c>
      <c r="M234" s="259">
        <v>27.913489999999999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128.55000000000001</v>
      </c>
      <c r="D235" s="260">
        <v>128.9</v>
      </c>
      <c r="E235" s="260">
        <v>127.20000000000002</v>
      </c>
      <c r="F235" s="260">
        <v>125.85000000000001</v>
      </c>
      <c r="G235" s="260">
        <v>124.15000000000002</v>
      </c>
      <c r="H235" s="260">
        <v>130.25</v>
      </c>
      <c r="I235" s="260">
        <v>131.94999999999999</v>
      </c>
      <c r="J235" s="260">
        <v>133.30000000000001</v>
      </c>
      <c r="K235" s="259">
        <v>130.6</v>
      </c>
      <c r="L235" s="259">
        <v>127.55</v>
      </c>
      <c r="M235" s="259">
        <v>69.284639999999996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77.45</v>
      </c>
      <c r="D236" s="260">
        <v>77.45</v>
      </c>
      <c r="E236" s="260">
        <v>76.100000000000009</v>
      </c>
      <c r="F236" s="260">
        <v>74.75</v>
      </c>
      <c r="G236" s="260">
        <v>73.400000000000006</v>
      </c>
      <c r="H236" s="260">
        <v>78.800000000000011</v>
      </c>
      <c r="I236" s="260">
        <v>80.150000000000006</v>
      </c>
      <c r="J236" s="260">
        <v>81.500000000000014</v>
      </c>
      <c r="K236" s="259">
        <v>78.8</v>
      </c>
      <c r="L236" s="259">
        <v>76.099999999999994</v>
      </c>
      <c r="M236" s="259">
        <v>47.227539999999998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4631.3500000000004</v>
      </c>
      <c r="D237" s="260">
        <v>4622.3499999999995</v>
      </c>
      <c r="E237" s="260">
        <v>4577.9999999999991</v>
      </c>
      <c r="F237" s="260">
        <v>4524.6499999999996</v>
      </c>
      <c r="G237" s="260">
        <v>4480.2999999999993</v>
      </c>
      <c r="H237" s="260">
        <v>4675.6999999999989</v>
      </c>
      <c r="I237" s="260">
        <v>4720.0499999999993</v>
      </c>
      <c r="J237" s="260">
        <v>4773.3999999999987</v>
      </c>
      <c r="K237" s="259">
        <v>4666.7</v>
      </c>
      <c r="L237" s="259">
        <v>4569</v>
      </c>
      <c r="M237" s="259">
        <v>0.65869999999999995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249.8</v>
      </c>
      <c r="D238" s="260">
        <v>250.83333333333334</v>
      </c>
      <c r="E238" s="260">
        <v>243.06666666666666</v>
      </c>
      <c r="F238" s="260">
        <v>236.33333333333331</v>
      </c>
      <c r="G238" s="260">
        <v>228.56666666666663</v>
      </c>
      <c r="H238" s="260">
        <v>257.56666666666672</v>
      </c>
      <c r="I238" s="260">
        <v>265.33333333333337</v>
      </c>
      <c r="J238" s="260">
        <v>272.06666666666672</v>
      </c>
      <c r="K238" s="259">
        <v>258.60000000000002</v>
      </c>
      <c r="L238" s="259">
        <v>244.1</v>
      </c>
      <c r="M238" s="259">
        <v>23.311260000000001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140.55000000000001</v>
      </c>
      <c r="D239" s="260">
        <v>140.53333333333333</v>
      </c>
      <c r="E239" s="260">
        <v>139.21666666666667</v>
      </c>
      <c r="F239" s="260">
        <v>137.88333333333333</v>
      </c>
      <c r="G239" s="260">
        <v>136.56666666666666</v>
      </c>
      <c r="H239" s="260">
        <v>141.86666666666667</v>
      </c>
      <c r="I239" s="260">
        <v>143.18333333333334</v>
      </c>
      <c r="J239" s="260">
        <v>144.51666666666668</v>
      </c>
      <c r="K239" s="259">
        <v>141.85</v>
      </c>
      <c r="L239" s="259">
        <v>139.19999999999999</v>
      </c>
      <c r="M239" s="259">
        <v>36.233710000000002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341.4</v>
      </c>
      <c r="D240" s="260">
        <v>339.51666666666665</v>
      </c>
      <c r="E240" s="260">
        <v>336.38333333333333</v>
      </c>
      <c r="F240" s="260">
        <v>331.36666666666667</v>
      </c>
      <c r="G240" s="260">
        <v>328.23333333333335</v>
      </c>
      <c r="H240" s="260">
        <v>344.5333333333333</v>
      </c>
      <c r="I240" s="260">
        <v>347.66666666666663</v>
      </c>
      <c r="J240" s="260">
        <v>352.68333333333328</v>
      </c>
      <c r="K240" s="259">
        <v>342.65</v>
      </c>
      <c r="L240" s="259">
        <v>334.5</v>
      </c>
      <c r="M240" s="259">
        <v>50.091430000000003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68.5</v>
      </c>
      <c r="D241" s="260">
        <v>68.433333333333337</v>
      </c>
      <c r="E241" s="260">
        <v>68.216666666666669</v>
      </c>
      <c r="F241" s="260">
        <v>67.933333333333337</v>
      </c>
      <c r="G241" s="260">
        <v>67.716666666666669</v>
      </c>
      <c r="H241" s="260">
        <v>68.716666666666669</v>
      </c>
      <c r="I241" s="260">
        <v>68.933333333333337</v>
      </c>
      <c r="J241" s="260">
        <v>69.216666666666669</v>
      </c>
      <c r="K241" s="259">
        <v>68.650000000000006</v>
      </c>
      <c r="L241" s="259">
        <v>68.150000000000006</v>
      </c>
      <c r="M241" s="259">
        <v>78.406000000000006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18.75</v>
      </c>
      <c r="D242" s="260">
        <v>18.733333333333334</v>
      </c>
      <c r="E242" s="260">
        <v>18.516666666666669</v>
      </c>
      <c r="F242" s="260">
        <v>18.283333333333335</v>
      </c>
      <c r="G242" s="260">
        <v>18.06666666666667</v>
      </c>
      <c r="H242" s="260">
        <v>18.966666666666669</v>
      </c>
      <c r="I242" s="260">
        <v>19.183333333333337</v>
      </c>
      <c r="J242" s="260">
        <v>19.416666666666668</v>
      </c>
      <c r="K242" s="259">
        <v>18.95</v>
      </c>
      <c r="L242" s="259">
        <v>18.5</v>
      </c>
      <c r="M242" s="259">
        <v>26.63251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742.25</v>
      </c>
      <c r="D243" s="260">
        <v>743.08333333333337</v>
      </c>
      <c r="E243" s="260">
        <v>738.51666666666677</v>
      </c>
      <c r="F243" s="260">
        <v>734.78333333333342</v>
      </c>
      <c r="G243" s="260">
        <v>730.21666666666681</v>
      </c>
      <c r="H243" s="260">
        <v>746.81666666666672</v>
      </c>
      <c r="I243" s="260">
        <v>751.38333333333333</v>
      </c>
      <c r="J243" s="260">
        <v>755.11666666666667</v>
      </c>
      <c r="K243" s="259">
        <v>747.65</v>
      </c>
      <c r="L243" s="259">
        <v>739.35</v>
      </c>
      <c r="M243" s="259">
        <v>13.59226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22.55</v>
      </c>
      <c r="D244" s="260">
        <v>22.633333333333336</v>
      </c>
      <c r="E244" s="260">
        <v>22.366666666666674</v>
      </c>
      <c r="F244" s="260">
        <v>22.183333333333337</v>
      </c>
      <c r="G244" s="260">
        <v>21.916666666666675</v>
      </c>
      <c r="H244" s="260">
        <v>22.816666666666674</v>
      </c>
      <c r="I244" s="260">
        <v>23.083333333333332</v>
      </c>
      <c r="J244" s="260">
        <v>23.266666666666673</v>
      </c>
      <c r="K244" s="259">
        <v>22.9</v>
      </c>
      <c r="L244" s="259">
        <v>22.45</v>
      </c>
      <c r="M244" s="259">
        <v>77.355289999999997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1440.1</v>
      </c>
      <c r="D245" s="260">
        <v>1446.6499999999999</v>
      </c>
      <c r="E245" s="260">
        <v>1430.3999999999996</v>
      </c>
      <c r="F245" s="260">
        <v>1420.6999999999998</v>
      </c>
      <c r="G245" s="260">
        <v>1404.4499999999996</v>
      </c>
      <c r="H245" s="260">
        <v>1456.3499999999997</v>
      </c>
      <c r="I245" s="260">
        <v>1472.6000000000001</v>
      </c>
      <c r="J245" s="260">
        <v>1482.2999999999997</v>
      </c>
      <c r="K245" s="259">
        <v>1462.9</v>
      </c>
      <c r="L245" s="259">
        <v>1436.95</v>
      </c>
      <c r="M245" s="259">
        <v>0.54854000000000003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354.3</v>
      </c>
      <c r="D246" s="260">
        <v>354.3</v>
      </c>
      <c r="E246" s="260">
        <v>351.6</v>
      </c>
      <c r="F246" s="260">
        <v>348.90000000000003</v>
      </c>
      <c r="G246" s="260">
        <v>346.20000000000005</v>
      </c>
      <c r="H246" s="260">
        <v>357</v>
      </c>
      <c r="I246" s="260">
        <v>359.69999999999993</v>
      </c>
      <c r="J246" s="260">
        <v>362.4</v>
      </c>
      <c r="K246" s="259">
        <v>357</v>
      </c>
      <c r="L246" s="259">
        <v>351.6</v>
      </c>
      <c r="M246" s="259">
        <v>0.31785999999999998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424.7</v>
      </c>
      <c r="D247" s="260">
        <v>425.06666666666666</v>
      </c>
      <c r="E247" s="260">
        <v>420.83333333333331</v>
      </c>
      <c r="F247" s="260">
        <v>416.96666666666664</v>
      </c>
      <c r="G247" s="260">
        <v>412.73333333333329</v>
      </c>
      <c r="H247" s="260">
        <v>428.93333333333334</v>
      </c>
      <c r="I247" s="260">
        <v>433.16666666666669</v>
      </c>
      <c r="J247" s="260">
        <v>437.03333333333336</v>
      </c>
      <c r="K247" s="259">
        <v>429.3</v>
      </c>
      <c r="L247" s="259">
        <v>421.2</v>
      </c>
      <c r="M247" s="259">
        <v>15.92971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186.5</v>
      </c>
      <c r="D248" s="260">
        <v>186.85</v>
      </c>
      <c r="E248" s="260">
        <v>185.1</v>
      </c>
      <c r="F248" s="260">
        <v>183.7</v>
      </c>
      <c r="G248" s="260">
        <v>181.95</v>
      </c>
      <c r="H248" s="260">
        <v>188.25</v>
      </c>
      <c r="I248" s="260">
        <v>190</v>
      </c>
      <c r="J248" s="260">
        <v>191.4</v>
      </c>
      <c r="K248" s="259">
        <v>188.6</v>
      </c>
      <c r="L248" s="259">
        <v>185.45</v>
      </c>
      <c r="M248" s="259">
        <v>19.880009999999999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1151.1500000000001</v>
      </c>
      <c r="D249" s="260">
        <v>1152.0166666666667</v>
      </c>
      <c r="E249" s="260">
        <v>1144.1333333333332</v>
      </c>
      <c r="F249" s="260">
        <v>1137.1166666666666</v>
      </c>
      <c r="G249" s="260">
        <v>1129.2333333333331</v>
      </c>
      <c r="H249" s="260">
        <v>1159.0333333333333</v>
      </c>
      <c r="I249" s="260">
        <v>1166.916666666667</v>
      </c>
      <c r="J249" s="260">
        <v>1173.9333333333334</v>
      </c>
      <c r="K249" s="259">
        <v>1159.9000000000001</v>
      </c>
      <c r="L249" s="259">
        <v>1145</v>
      </c>
      <c r="M249" s="259">
        <v>26.64189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18.8</v>
      </c>
      <c r="D250" s="260">
        <v>18.25</v>
      </c>
      <c r="E250" s="260">
        <v>17.350000000000001</v>
      </c>
      <c r="F250" s="260">
        <v>15.900000000000002</v>
      </c>
      <c r="G250" s="260">
        <v>15.000000000000004</v>
      </c>
      <c r="H250" s="260">
        <v>19.7</v>
      </c>
      <c r="I250" s="260">
        <v>20.599999999999998</v>
      </c>
      <c r="J250" s="260">
        <v>22.049999999999997</v>
      </c>
      <c r="K250" s="259">
        <v>19.149999999999999</v>
      </c>
      <c r="L250" s="259">
        <v>16.8</v>
      </c>
      <c r="M250" s="259">
        <v>335.07562999999999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4000.75</v>
      </c>
      <c r="D251" s="260">
        <v>3980.4833333333336</v>
      </c>
      <c r="E251" s="260">
        <v>3944.9666666666672</v>
      </c>
      <c r="F251" s="260">
        <v>3889.1833333333334</v>
      </c>
      <c r="G251" s="260">
        <v>3853.666666666667</v>
      </c>
      <c r="H251" s="260">
        <v>4036.2666666666673</v>
      </c>
      <c r="I251" s="260">
        <v>4071.7833333333338</v>
      </c>
      <c r="J251" s="260">
        <v>4127.5666666666675</v>
      </c>
      <c r="K251" s="259">
        <v>4016</v>
      </c>
      <c r="L251" s="259">
        <v>3924.7</v>
      </c>
      <c r="M251" s="259">
        <v>2.4105699999999999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1573</v>
      </c>
      <c r="D252" s="260">
        <v>1565.0333333333335</v>
      </c>
      <c r="E252" s="260">
        <v>1555.0666666666671</v>
      </c>
      <c r="F252" s="260">
        <v>1537.1333333333334</v>
      </c>
      <c r="G252" s="260">
        <v>1527.166666666667</v>
      </c>
      <c r="H252" s="260">
        <v>1582.9666666666672</v>
      </c>
      <c r="I252" s="260">
        <v>1592.9333333333338</v>
      </c>
      <c r="J252" s="260">
        <v>1610.8666666666672</v>
      </c>
      <c r="K252" s="259">
        <v>1575</v>
      </c>
      <c r="L252" s="259">
        <v>1547.1</v>
      </c>
      <c r="M252" s="259">
        <v>45.426920000000003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507.05</v>
      </c>
      <c r="D253" s="260">
        <v>508.34999999999997</v>
      </c>
      <c r="E253" s="260">
        <v>501.69999999999993</v>
      </c>
      <c r="F253" s="260">
        <v>496.34999999999997</v>
      </c>
      <c r="G253" s="260">
        <v>489.69999999999993</v>
      </c>
      <c r="H253" s="260">
        <v>513.69999999999993</v>
      </c>
      <c r="I253" s="260">
        <v>520.34999999999991</v>
      </c>
      <c r="J253" s="260">
        <v>525.69999999999993</v>
      </c>
      <c r="K253" s="259">
        <v>515</v>
      </c>
      <c r="L253" s="259">
        <v>503</v>
      </c>
      <c r="M253" s="259">
        <v>4.2548899999999996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425.1</v>
      </c>
      <c r="D254" s="260">
        <v>428.0333333333333</v>
      </c>
      <c r="E254" s="260">
        <v>418.06666666666661</v>
      </c>
      <c r="F254" s="260">
        <v>411.0333333333333</v>
      </c>
      <c r="G254" s="260">
        <v>401.06666666666661</v>
      </c>
      <c r="H254" s="260">
        <v>435.06666666666661</v>
      </c>
      <c r="I254" s="260">
        <v>445.0333333333333</v>
      </c>
      <c r="J254" s="260">
        <v>452.06666666666661</v>
      </c>
      <c r="K254" s="259">
        <v>438</v>
      </c>
      <c r="L254" s="259">
        <v>421</v>
      </c>
      <c r="M254" s="259">
        <v>30.49513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1820.7</v>
      </c>
      <c r="D255" s="260">
        <v>1807.3666666666668</v>
      </c>
      <c r="E255" s="260">
        <v>1786.9833333333336</v>
      </c>
      <c r="F255" s="260">
        <v>1753.2666666666669</v>
      </c>
      <c r="G255" s="260">
        <v>1732.8833333333337</v>
      </c>
      <c r="H255" s="260">
        <v>1841.0833333333335</v>
      </c>
      <c r="I255" s="260">
        <v>1861.4666666666667</v>
      </c>
      <c r="J255" s="260">
        <v>1895.1833333333334</v>
      </c>
      <c r="K255" s="259">
        <v>1827.75</v>
      </c>
      <c r="L255" s="259">
        <v>1773.65</v>
      </c>
      <c r="M255" s="259">
        <v>5.7211100000000004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924.65</v>
      </c>
      <c r="D256" s="260">
        <v>920.4666666666667</v>
      </c>
      <c r="E256" s="260">
        <v>905.18333333333339</v>
      </c>
      <c r="F256" s="260">
        <v>885.7166666666667</v>
      </c>
      <c r="G256" s="260">
        <v>870.43333333333339</v>
      </c>
      <c r="H256" s="260">
        <v>939.93333333333339</v>
      </c>
      <c r="I256" s="260">
        <v>955.2166666666667</v>
      </c>
      <c r="J256" s="260">
        <v>974.68333333333339</v>
      </c>
      <c r="K256" s="259">
        <v>935.75</v>
      </c>
      <c r="L256" s="259">
        <v>901</v>
      </c>
      <c r="M256" s="259">
        <v>4.8904500000000004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1999</v>
      </c>
      <c r="D257" s="260">
        <v>1995.5166666666667</v>
      </c>
      <c r="E257" s="260">
        <v>1981.0333333333333</v>
      </c>
      <c r="F257" s="260">
        <v>1963.0666666666666</v>
      </c>
      <c r="G257" s="260">
        <v>1948.5833333333333</v>
      </c>
      <c r="H257" s="260">
        <v>2013.4833333333333</v>
      </c>
      <c r="I257" s="260">
        <v>2027.9666666666665</v>
      </c>
      <c r="J257" s="260">
        <v>2045.9333333333334</v>
      </c>
      <c r="K257" s="259">
        <v>2010</v>
      </c>
      <c r="L257" s="259">
        <v>1977.55</v>
      </c>
      <c r="M257" s="259">
        <v>0.65915999999999997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2803.55</v>
      </c>
      <c r="D258" s="260">
        <v>2771.1666666666665</v>
      </c>
      <c r="E258" s="260">
        <v>2723.9333333333329</v>
      </c>
      <c r="F258" s="260">
        <v>2644.3166666666666</v>
      </c>
      <c r="G258" s="260">
        <v>2597.083333333333</v>
      </c>
      <c r="H258" s="260">
        <v>2850.7833333333328</v>
      </c>
      <c r="I258" s="260">
        <v>2898.0166666666664</v>
      </c>
      <c r="J258" s="260">
        <v>2977.6333333333328</v>
      </c>
      <c r="K258" s="259">
        <v>2818.4</v>
      </c>
      <c r="L258" s="259">
        <v>2691.55</v>
      </c>
      <c r="M258" s="259">
        <v>2.4500199999999999</v>
      </c>
      <c r="N258" s="1"/>
      <c r="O258" s="1"/>
    </row>
    <row r="259" spans="1:15" ht="12.75" customHeight="1">
      <c r="A259" s="30">
        <v>249</v>
      </c>
      <c r="B259" s="269" t="s">
        <v>881</v>
      </c>
      <c r="C259" s="259">
        <v>410</v>
      </c>
      <c r="D259" s="260">
        <v>410.63333333333338</v>
      </c>
      <c r="E259" s="260">
        <v>406.31666666666678</v>
      </c>
      <c r="F259" s="260">
        <v>402.63333333333338</v>
      </c>
      <c r="G259" s="260">
        <v>398.31666666666678</v>
      </c>
      <c r="H259" s="260">
        <v>414.31666666666678</v>
      </c>
      <c r="I259" s="260">
        <v>418.63333333333338</v>
      </c>
      <c r="J259" s="260">
        <v>422.31666666666678</v>
      </c>
      <c r="K259" s="259">
        <v>414.95</v>
      </c>
      <c r="L259" s="259">
        <v>406.95</v>
      </c>
      <c r="M259" s="259">
        <v>0.46822999999999998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585.75</v>
      </c>
      <c r="D260" s="260">
        <v>574.56666666666672</v>
      </c>
      <c r="E260" s="260">
        <v>560.23333333333346</v>
      </c>
      <c r="F260" s="260">
        <v>534.7166666666667</v>
      </c>
      <c r="G260" s="260">
        <v>520.38333333333344</v>
      </c>
      <c r="H260" s="260">
        <v>600.08333333333348</v>
      </c>
      <c r="I260" s="260">
        <v>614.41666666666674</v>
      </c>
      <c r="J260" s="260">
        <v>639.93333333333351</v>
      </c>
      <c r="K260" s="259">
        <v>588.9</v>
      </c>
      <c r="L260" s="259">
        <v>549.04999999999995</v>
      </c>
      <c r="M260" s="259">
        <v>10.62702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418.75</v>
      </c>
      <c r="D261" s="260">
        <v>417.58333333333331</v>
      </c>
      <c r="E261" s="260">
        <v>412.76666666666665</v>
      </c>
      <c r="F261" s="260">
        <v>406.78333333333336</v>
      </c>
      <c r="G261" s="260">
        <v>401.9666666666667</v>
      </c>
      <c r="H261" s="260">
        <v>423.56666666666661</v>
      </c>
      <c r="I261" s="260">
        <v>428.38333333333333</v>
      </c>
      <c r="J261" s="260">
        <v>434.36666666666656</v>
      </c>
      <c r="K261" s="259">
        <v>422.4</v>
      </c>
      <c r="L261" s="259">
        <v>411.6</v>
      </c>
      <c r="M261" s="259">
        <v>12.637969999999999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69.099999999999994</v>
      </c>
      <c r="D262" s="260">
        <v>69.733333333333334</v>
      </c>
      <c r="E262" s="260">
        <v>67.966666666666669</v>
      </c>
      <c r="F262" s="260">
        <v>66.833333333333329</v>
      </c>
      <c r="G262" s="260">
        <v>65.066666666666663</v>
      </c>
      <c r="H262" s="260">
        <v>70.866666666666674</v>
      </c>
      <c r="I262" s="260">
        <v>72.633333333333354</v>
      </c>
      <c r="J262" s="260">
        <v>73.76666666666668</v>
      </c>
      <c r="K262" s="259">
        <v>71.5</v>
      </c>
      <c r="L262" s="259">
        <v>68.599999999999994</v>
      </c>
      <c r="M262" s="259">
        <v>15.98222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348.35</v>
      </c>
      <c r="D263" s="260">
        <v>346.25</v>
      </c>
      <c r="E263" s="260">
        <v>341.1</v>
      </c>
      <c r="F263" s="260">
        <v>333.85</v>
      </c>
      <c r="G263" s="260">
        <v>328.70000000000005</v>
      </c>
      <c r="H263" s="260">
        <v>353.5</v>
      </c>
      <c r="I263" s="260">
        <v>358.65</v>
      </c>
      <c r="J263" s="260">
        <v>365.9</v>
      </c>
      <c r="K263" s="259">
        <v>351.4</v>
      </c>
      <c r="L263" s="259">
        <v>339</v>
      </c>
      <c r="M263" s="259">
        <v>41.034469999999999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686.35</v>
      </c>
      <c r="D264" s="260">
        <v>681.5333333333333</v>
      </c>
      <c r="E264" s="260">
        <v>674.81666666666661</v>
      </c>
      <c r="F264" s="260">
        <v>663.2833333333333</v>
      </c>
      <c r="G264" s="260">
        <v>656.56666666666661</v>
      </c>
      <c r="H264" s="260">
        <v>693.06666666666661</v>
      </c>
      <c r="I264" s="260">
        <v>699.7833333333333</v>
      </c>
      <c r="J264" s="260">
        <v>711.31666666666661</v>
      </c>
      <c r="K264" s="259">
        <v>688.25</v>
      </c>
      <c r="L264" s="259">
        <v>670</v>
      </c>
      <c r="M264" s="259">
        <v>28.465730000000001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113.95</v>
      </c>
      <c r="D265" s="260">
        <v>113.71666666666665</v>
      </c>
      <c r="E265" s="260">
        <v>112.93333333333331</v>
      </c>
      <c r="F265" s="260">
        <v>111.91666666666666</v>
      </c>
      <c r="G265" s="260">
        <v>111.13333333333331</v>
      </c>
      <c r="H265" s="260">
        <v>114.73333333333331</v>
      </c>
      <c r="I265" s="260">
        <v>115.51666666666664</v>
      </c>
      <c r="J265" s="260">
        <v>116.5333333333333</v>
      </c>
      <c r="K265" s="259">
        <v>114.5</v>
      </c>
      <c r="L265" s="259">
        <v>112.7</v>
      </c>
      <c r="M265" s="259">
        <v>4.8798500000000002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147.94999999999999</v>
      </c>
      <c r="D266" s="260">
        <v>145.91666666666666</v>
      </c>
      <c r="E266" s="260">
        <v>142.83333333333331</v>
      </c>
      <c r="F266" s="260">
        <v>137.71666666666667</v>
      </c>
      <c r="G266" s="260">
        <v>134.63333333333333</v>
      </c>
      <c r="H266" s="260">
        <v>151.0333333333333</v>
      </c>
      <c r="I266" s="260">
        <v>154.11666666666662</v>
      </c>
      <c r="J266" s="260">
        <v>159.23333333333329</v>
      </c>
      <c r="K266" s="259">
        <v>149</v>
      </c>
      <c r="L266" s="259">
        <v>140.80000000000001</v>
      </c>
      <c r="M266" s="259">
        <v>15.583880000000001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465</v>
      </c>
      <c r="D267" s="260">
        <v>462.38333333333338</v>
      </c>
      <c r="E267" s="260">
        <v>456.96666666666675</v>
      </c>
      <c r="F267" s="260">
        <v>448.93333333333339</v>
      </c>
      <c r="G267" s="260">
        <v>443.51666666666677</v>
      </c>
      <c r="H267" s="260">
        <v>470.41666666666674</v>
      </c>
      <c r="I267" s="260">
        <v>475.83333333333337</v>
      </c>
      <c r="J267" s="260">
        <v>483.86666666666673</v>
      </c>
      <c r="K267" s="259">
        <v>467.8</v>
      </c>
      <c r="L267" s="259">
        <v>454.35</v>
      </c>
      <c r="M267" s="259">
        <v>21.039280000000002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620</v>
      </c>
      <c r="D268" s="260">
        <v>617.81666666666672</v>
      </c>
      <c r="E268" s="260">
        <v>612.68333333333339</v>
      </c>
      <c r="F268" s="260">
        <v>605.36666666666667</v>
      </c>
      <c r="G268" s="260">
        <v>600.23333333333335</v>
      </c>
      <c r="H268" s="260">
        <v>625.13333333333344</v>
      </c>
      <c r="I268" s="260">
        <v>630.26666666666688</v>
      </c>
      <c r="J268" s="260">
        <v>637.58333333333348</v>
      </c>
      <c r="K268" s="259">
        <v>622.95000000000005</v>
      </c>
      <c r="L268" s="259">
        <v>610.5</v>
      </c>
      <c r="M268" s="259">
        <v>23.581939999999999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512.54999999999995</v>
      </c>
      <c r="D269" s="260">
        <v>513.75</v>
      </c>
      <c r="E269" s="260">
        <v>506.95000000000005</v>
      </c>
      <c r="F269" s="260">
        <v>501.35</v>
      </c>
      <c r="G269" s="260">
        <v>494.55000000000007</v>
      </c>
      <c r="H269" s="260">
        <v>519.35</v>
      </c>
      <c r="I269" s="260">
        <v>526.15</v>
      </c>
      <c r="J269" s="260">
        <v>531.75</v>
      </c>
      <c r="K269" s="259">
        <v>520.54999999999995</v>
      </c>
      <c r="L269" s="259">
        <v>508.15</v>
      </c>
      <c r="M269" s="259">
        <v>3.0920299999999998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385.15</v>
      </c>
      <c r="D270" s="260">
        <v>382.91666666666669</v>
      </c>
      <c r="E270" s="260">
        <v>370.03333333333336</v>
      </c>
      <c r="F270" s="260">
        <v>354.91666666666669</v>
      </c>
      <c r="G270" s="260">
        <v>342.03333333333336</v>
      </c>
      <c r="H270" s="260">
        <v>398.03333333333336</v>
      </c>
      <c r="I270" s="260">
        <v>410.91666666666669</v>
      </c>
      <c r="J270" s="260">
        <v>426.03333333333336</v>
      </c>
      <c r="K270" s="259">
        <v>395.8</v>
      </c>
      <c r="L270" s="259">
        <v>367.8</v>
      </c>
      <c r="M270" s="259">
        <v>13.2399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629.35</v>
      </c>
      <c r="D271" s="260">
        <v>629.55000000000007</v>
      </c>
      <c r="E271" s="260">
        <v>620.25000000000011</v>
      </c>
      <c r="F271" s="260">
        <v>611.15000000000009</v>
      </c>
      <c r="G271" s="260">
        <v>601.85000000000014</v>
      </c>
      <c r="H271" s="260">
        <v>638.65000000000009</v>
      </c>
      <c r="I271" s="260">
        <v>647.95000000000005</v>
      </c>
      <c r="J271" s="260">
        <v>657.05000000000007</v>
      </c>
      <c r="K271" s="259">
        <v>638.85</v>
      </c>
      <c r="L271" s="259">
        <v>620.45000000000005</v>
      </c>
      <c r="M271" s="259">
        <v>3.9207700000000001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195.5</v>
      </c>
      <c r="D272" s="260">
        <v>197.93333333333331</v>
      </c>
      <c r="E272" s="260">
        <v>190.91666666666663</v>
      </c>
      <c r="F272" s="260">
        <v>186.33333333333331</v>
      </c>
      <c r="G272" s="260">
        <v>179.31666666666663</v>
      </c>
      <c r="H272" s="260">
        <v>202.51666666666662</v>
      </c>
      <c r="I272" s="260">
        <v>209.53333333333333</v>
      </c>
      <c r="J272" s="260">
        <v>214.11666666666662</v>
      </c>
      <c r="K272" s="259">
        <v>204.95</v>
      </c>
      <c r="L272" s="259">
        <v>193.35</v>
      </c>
      <c r="M272" s="259">
        <v>10.691789999999999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546.04999999999995</v>
      </c>
      <c r="D273" s="260">
        <v>549.36666666666667</v>
      </c>
      <c r="E273" s="260">
        <v>540.18333333333339</v>
      </c>
      <c r="F273" s="260">
        <v>534.31666666666672</v>
      </c>
      <c r="G273" s="260">
        <v>525.13333333333344</v>
      </c>
      <c r="H273" s="260">
        <v>555.23333333333335</v>
      </c>
      <c r="I273" s="260">
        <v>564.41666666666652</v>
      </c>
      <c r="J273" s="260">
        <v>570.2833333333333</v>
      </c>
      <c r="K273" s="259">
        <v>558.54999999999995</v>
      </c>
      <c r="L273" s="259">
        <v>543.5</v>
      </c>
      <c r="M273" s="259">
        <v>2.19739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1600.65</v>
      </c>
      <c r="D274" s="260">
        <v>1610.8666666666668</v>
      </c>
      <c r="E274" s="260">
        <v>1586.7833333333335</v>
      </c>
      <c r="F274" s="260">
        <v>1572.9166666666667</v>
      </c>
      <c r="G274" s="260">
        <v>1548.8333333333335</v>
      </c>
      <c r="H274" s="260">
        <v>1624.7333333333336</v>
      </c>
      <c r="I274" s="260">
        <v>1648.8166666666666</v>
      </c>
      <c r="J274" s="260">
        <v>1662.6833333333336</v>
      </c>
      <c r="K274" s="259">
        <v>1634.95</v>
      </c>
      <c r="L274" s="259">
        <v>1597</v>
      </c>
      <c r="M274" s="259">
        <v>2.06229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226.55</v>
      </c>
      <c r="D275" s="260">
        <v>224.98333333333335</v>
      </c>
      <c r="E275" s="260">
        <v>222.91666666666669</v>
      </c>
      <c r="F275" s="260">
        <v>219.28333333333333</v>
      </c>
      <c r="G275" s="260">
        <v>217.21666666666667</v>
      </c>
      <c r="H275" s="260">
        <v>228.6166666666667</v>
      </c>
      <c r="I275" s="260">
        <v>230.68333333333337</v>
      </c>
      <c r="J275" s="260">
        <v>234.31666666666672</v>
      </c>
      <c r="K275" s="259">
        <v>227.05</v>
      </c>
      <c r="L275" s="259">
        <v>221.35</v>
      </c>
      <c r="M275" s="259">
        <v>2.4202499999999998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717.35</v>
      </c>
      <c r="D276" s="260">
        <v>716.11666666666679</v>
      </c>
      <c r="E276" s="260">
        <v>709.28333333333353</v>
      </c>
      <c r="F276" s="260">
        <v>701.2166666666667</v>
      </c>
      <c r="G276" s="260">
        <v>694.38333333333344</v>
      </c>
      <c r="H276" s="260">
        <v>724.18333333333362</v>
      </c>
      <c r="I276" s="260">
        <v>731.01666666666688</v>
      </c>
      <c r="J276" s="260">
        <v>739.08333333333371</v>
      </c>
      <c r="K276" s="259">
        <v>722.95</v>
      </c>
      <c r="L276" s="259">
        <v>708.05</v>
      </c>
      <c r="M276" s="259">
        <v>11.14062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384.8</v>
      </c>
      <c r="D277" s="260">
        <v>388.93333333333334</v>
      </c>
      <c r="E277" s="260">
        <v>377.86666666666667</v>
      </c>
      <c r="F277" s="260">
        <v>370.93333333333334</v>
      </c>
      <c r="G277" s="260">
        <v>359.86666666666667</v>
      </c>
      <c r="H277" s="260">
        <v>395.86666666666667</v>
      </c>
      <c r="I277" s="260">
        <v>406.93333333333339</v>
      </c>
      <c r="J277" s="260">
        <v>413.86666666666667</v>
      </c>
      <c r="K277" s="259">
        <v>400</v>
      </c>
      <c r="L277" s="259">
        <v>382</v>
      </c>
      <c r="M277" s="259">
        <v>8.2094000000000005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1088.7</v>
      </c>
      <c r="D278" s="260">
        <v>1083.9333333333332</v>
      </c>
      <c r="E278" s="260">
        <v>1068.8666666666663</v>
      </c>
      <c r="F278" s="260">
        <v>1049.0333333333331</v>
      </c>
      <c r="G278" s="260">
        <v>1033.9666666666662</v>
      </c>
      <c r="H278" s="260">
        <v>1103.7666666666664</v>
      </c>
      <c r="I278" s="260">
        <v>1118.8333333333335</v>
      </c>
      <c r="J278" s="260">
        <v>1138.6666666666665</v>
      </c>
      <c r="K278" s="259">
        <v>1099</v>
      </c>
      <c r="L278" s="259">
        <v>1064.0999999999999</v>
      </c>
      <c r="M278" s="259">
        <v>1.45296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465.85</v>
      </c>
      <c r="D279" s="260">
        <v>468.34999999999997</v>
      </c>
      <c r="E279" s="260">
        <v>458.69999999999993</v>
      </c>
      <c r="F279" s="260">
        <v>451.54999999999995</v>
      </c>
      <c r="G279" s="260">
        <v>441.89999999999992</v>
      </c>
      <c r="H279" s="260">
        <v>475.49999999999994</v>
      </c>
      <c r="I279" s="260">
        <v>485.14999999999992</v>
      </c>
      <c r="J279" s="260">
        <v>492.29999999999995</v>
      </c>
      <c r="K279" s="259">
        <v>478</v>
      </c>
      <c r="L279" s="259">
        <v>461.2</v>
      </c>
      <c r="M279" s="259">
        <v>1.5031300000000001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102</v>
      </c>
      <c r="D280" s="260">
        <v>102</v>
      </c>
      <c r="E280" s="260">
        <v>100.7</v>
      </c>
      <c r="F280" s="260">
        <v>99.4</v>
      </c>
      <c r="G280" s="260">
        <v>98.100000000000009</v>
      </c>
      <c r="H280" s="260">
        <v>103.3</v>
      </c>
      <c r="I280" s="260">
        <v>104.60000000000001</v>
      </c>
      <c r="J280" s="260">
        <v>105.89999999999999</v>
      </c>
      <c r="K280" s="259">
        <v>103.3</v>
      </c>
      <c r="L280" s="259">
        <v>100.7</v>
      </c>
      <c r="M280" s="259">
        <v>29.219760000000001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484.4</v>
      </c>
      <c r="D281" s="260">
        <v>484.7166666666667</v>
      </c>
      <c r="E281" s="260">
        <v>480.93333333333339</v>
      </c>
      <c r="F281" s="260">
        <v>477.4666666666667</v>
      </c>
      <c r="G281" s="260">
        <v>473.68333333333339</v>
      </c>
      <c r="H281" s="260">
        <v>488.18333333333339</v>
      </c>
      <c r="I281" s="260">
        <v>491.9666666666667</v>
      </c>
      <c r="J281" s="260">
        <v>495.43333333333339</v>
      </c>
      <c r="K281" s="259">
        <v>488.5</v>
      </c>
      <c r="L281" s="259">
        <v>481.25</v>
      </c>
      <c r="M281" s="259">
        <v>1.0153000000000001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99.75</v>
      </c>
      <c r="D282" s="260">
        <v>101.58333333333333</v>
      </c>
      <c r="E282" s="260">
        <v>97.166666666666657</v>
      </c>
      <c r="F282" s="260">
        <v>94.583333333333329</v>
      </c>
      <c r="G282" s="260">
        <v>90.166666666666657</v>
      </c>
      <c r="H282" s="260">
        <v>104.16666666666666</v>
      </c>
      <c r="I282" s="260">
        <v>108.58333333333331</v>
      </c>
      <c r="J282" s="260">
        <v>111.16666666666666</v>
      </c>
      <c r="K282" s="259">
        <v>106</v>
      </c>
      <c r="L282" s="259">
        <v>99</v>
      </c>
      <c r="M282" s="259">
        <v>125.34723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442.75</v>
      </c>
      <c r="D283" s="260">
        <v>440.93333333333334</v>
      </c>
      <c r="E283" s="260">
        <v>437.01666666666665</v>
      </c>
      <c r="F283" s="260">
        <v>431.2833333333333</v>
      </c>
      <c r="G283" s="260">
        <v>427.36666666666662</v>
      </c>
      <c r="H283" s="260">
        <v>446.66666666666669</v>
      </c>
      <c r="I283" s="260">
        <v>450.58333333333331</v>
      </c>
      <c r="J283" s="260">
        <v>456.31666666666672</v>
      </c>
      <c r="K283" s="259">
        <v>444.85</v>
      </c>
      <c r="L283" s="259">
        <v>435.2</v>
      </c>
      <c r="M283" s="259">
        <v>1.9659899999999999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1909.2</v>
      </c>
      <c r="D284" s="260">
        <v>1918.0333333333335</v>
      </c>
      <c r="E284" s="260">
        <v>1894.5666666666671</v>
      </c>
      <c r="F284" s="260">
        <v>1879.9333333333336</v>
      </c>
      <c r="G284" s="260">
        <v>1856.4666666666672</v>
      </c>
      <c r="H284" s="260">
        <v>1932.666666666667</v>
      </c>
      <c r="I284" s="260">
        <v>1956.1333333333337</v>
      </c>
      <c r="J284" s="260">
        <v>1970.7666666666669</v>
      </c>
      <c r="K284" s="259">
        <v>1941.5</v>
      </c>
      <c r="L284" s="259">
        <v>1903.4</v>
      </c>
      <c r="M284" s="259">
        <v>25.454170000000001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1481.55</v>
      </c>
      <c r="D285" s="260">
        <v>1485.1666666666667</v>
      </c>
      <c r="E285" s="260">
        <v>1466.5333333333335</v>
      </c>
      <c r="F285" s="260">
        <v>1451.5166666666669</v>
      </c>
      <c r="G285" s="260">
        <v>1432.8833333333337</v>
      </c>
      <c r="H285" s="260">
        <v>1500.1833333333334</v>
      </c>
      <c r="I285" s="260">
        <v>1518.8166666666666</v>
      </c>
      <c r="J285" s="260">
        <v>1533.8333333333333</v>
      </c>
      <c r="K285" s="259">
        <v>1503.8</v>
      </c>
      <c r="L285" s="259">
        <v>1470.15</v>
      </c>
      <c r="M285" s="259">
        <v>1.3144800000000001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81</v>
      </c>
      <c r="D286" s="260">
        <v>81.183333333333337</v>
      </c>
      <c r="E286" s="260">
        <v>80.26666666666668</v>
      </c>
      <c r="F286" s="260">
        <v>79.533333333333346</v>
      </c>
      <c r="G286" s="260">
        <v>78.616666666666688</v>
      </c>
      <c r="H286" s="260">
        <v>81.916666666666671</v>
      </c>
      <c r="I286" s="260">
        <v>82.833333333333329</v>
      </c>
      <c r="J286" s="260">
        <v>83.566666666666663</v>
      </c>
      <c r="K286" s="259">
        <v>82.1</v>
      </c>
      <c r="L286" s="259">
        <v>80.45</v>
      </c>
      <c r="M286" s="259">
        <v>49.35859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3606.85</v>
      </c>
      <c r="D287" s="260">
        <v>3584.0166666666664</v>
      </c>
      <c r="E287" s="260">
        <v>3553.083333333333</v>
      </c>
      <c r="F287" s="260">
        <v>3499.3166666666666</v>
      </c>
      <c r="G287" s="260">
        <v>3468.3833333333332</v>
      </c>
      <c r="H287" s="260">
        <v>3637.7833333333328</v>
      </c>
      <c r="I287" s="260">
        <v>3668.7166666666662</v>
      </c>
      <c r="J287" s="260">
        <v>3722.4833333333327</v>
      </c>
      <c r="K287" s="259">
        <v>3614.95</v>
      </c>
      <c r="L287" s="259">
        <v>3530.25</v>
      </c>
      <c r="M287" s="259">
        <v>1.5202599999999999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400.5</v>
      </c>
      <c r="D288" s="260">
        <v>402.75</v>
      </c>
      <c r="E288" s="260">
        <v>397.25</v>
      </c>
      <c r="F288" s="260">
        <v>394</v>
      </c>
      <c r="G288" s="260">
        <v>388.5</v>
      </c>
      <c r="H288" s="260">
        <v>406</v>
      </c>
      <c r="I288" s="260">
        <v>411.5</v>
      </c>
      <c r="J288" s="260">
        <v>414.75</v>
      </c>
      <c r="K288" s="259">
        <v>408.25</v>
      </c>
      <c r="L288" s="259">
        <v>399.5</v>
      </c>
      <c r="M288" s="259">
        <v>26.657630000000001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12971.45</v>
      </c>
      <c r="D289" s="260">
        <v>12997.449999999999</v>
      </c>
      <c r="E289" s="260">
        <v>12749.899999999998</v>
      </c>
      <c r="F289" s="260">
        <v>12528.349999999999</v>
      </c>
      <c r="G289" s="260">
        <v>12280.799999999997</v>
      </c>
      <c r="H289" s="260">
        <v>13218.999999999998</v>
      </c>
      <c r="I289" s="260">
        <v>13466.549999999997</v>
      </c>
      <c r="J289" s="260">
        <v>13688.099999999999</v>
      </c>
      <c r="K289" s="259">
        <v>13245</v>
      </c>
      <c r="L289" s="259">
        <v>12775.9</v>
      </c>
      <c r="M289" s="259">
        <v>9.8909999999999998E-2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4845.6499999999996</v>
      </c>
      <c r="D290" s="260">
        <v>4811.9000000000005</v>
      </c>
      <c r="E290" s="260">
        <v>4768.8000000000011</v>
      </c>
      <c r="F290" s="260">
        <v>4691.9500000000007</v>
      </c>
      <c r="G290" s="260">
        <v>4648.8500000000013</v>
      </c>
      <c r="H290" s="260">
        <v>4888.7500000000009</v>
      </c>
      <c r="I290" s="260">
        <v>4931.8500000000013</v>
      </c>
      <c r="J290" s="260">
        <v>5008.7000000000007</v>
      </c>
      <c r="K290" s="259">
        <v>4855</v>
      </c>
      <c r="L290" s="259">
        <v>4735.05</v>
      </c>
      <c r="M290" s="259">
        <v>2.7113399999999999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2024.45</v>
      </c>
      <c r="D291" s="260">
        <v>2023.5</v>
      </c>
      <c r="E291" s="260">
        <v>1991</v>
      </c>
      <c r="F291" s="260">
        <v>1957.55</v>
      </c>
      <c r="G291" s="260">
        <v>1925.05</v>
      </c>
      <c r="H291" s="260">
        <v>2056.9499999999998</v>
      </c>
      <c r="I291" s="260">
        <v>2089.4499999999998</v>
      </c>
      <c r="J291" s="260">
        <v>2122.9</v>
      </c>
      <c r="K291" s="259">
        <v>2056</v>
      </c>
      <c r="L291" s="259">
        <v>1990.05</v>
      </c>
      <c r="M291" s="259">
        <v>44.642110000000002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389.95</v>
      </c>
      <c r="D292" s="260">
        <v>389.16666666666669</v>
      </c>
      <c r="E292" s="260">
        <v>386.33333333333337</v>
      </c>
      <c r="F292" s="260">
        <v>382.7166666666667</v>
      </c>
      <c r="G292" s="260">
        <v>379.88333333333338</v>
      </c>
      <c r="H292" s="260">
        <v>392.78333333333336</v>
      </c>
      <c r="I292" s="260">
        <v>395.61666666666673</v>
      </c>
      <c r="J292" s="260">
        <v>399.23333333333335</v>
      </c>
      <c r="K292" s="259">
        <v>392</v>
      </c>
      <c r="L292" s="259">
        <v>385.55</v>
      </c>
      <c r="M292" s="259">
        <v>3.6215099999999998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470.85</v>
      </c>
      <c r="D293" s="260">
        <v>466.59999999999997</v>
      </c>
      <c r="E293" s="260">
        <v>461.19999999999993</v>
      </c>
      <c r="F293" s="260">
        <v>451.54999999999995</v>
      </c>
      <c r="G293" s="260">
        <v>446.14999999999992</v>
      </c>
      <c r="H293" s="260">
        <v>476.24999999999994</v>
      </c>
      <c r="I293" s="260">
        <v>481.64999999999992</v>
      </c>
      <c r="J293" s="260">
        <v>491.29999999999995</v>
      </c>
      <c r="K293" s="259">
        <v>472</v>
      </c>
      <c r="L293" s="259">
        <v>456.95</v>
      </c>
      <c r="M293" s="259">
        <v>20.740290000000002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318.3</v>
      </c>
      <c r="D294" s="260">
        <v>318.4666666666667</v>
      </c>
      <c r="E294" s="260">
        <v>316.13333333333338</v>
      </c>
      <c r="F294" s="260">
        <v>313.9666666666667</v>
      </c>
      <c r="G294" s="260">
        <v>311.63333333333338</v>
      </c>
      <c r="H294" s="260">
        <v>320.63333333333338</v>
      </c>
      <c r="I294" s="260">
        <v>322.96666666666664</v>
      </c>
      <c r="J294" s="260">
        <v>325.13333333333338</v>
      </c>
      <c r="K294" s="259">
        <v>320.8</v>
      </c>
      <c r="L294" s="259">
        <v>316.3</v>
      </c>
      <c r="M294" s="259">
        <v>3.5836600000000001</v>
      </c>
      <c r="N294" s="1"/>
      <c r="O294" s="1"/>
    </row>
    <row r="295" spans="1:15" ht="12.75" customHeight="1">
      <c r="A295" s="30">
        <v>285</v>
      </c>
      <c r="B295" s="269" t="s">
        <v>873</v>
      </c>
      <c r="C295" s="259">
        <v>605.20000000000005</v>
      </c>
      <c r="D295" s="260">
        <v>606.03333333333342</v>
      </c>
      <c r="E295" s="260">
        <v>603.11666666666679</v>
      </c>
      <c r="F295" s="260">
        <v>601.03333333333342</v>
      </c>
      <c r="G295" s="260">
        <v>598.11666666666679</v>
      </c>
      <c r="H295" s="260">
        <v>608.11666666666679</v>
      </c>
      <c r="I295" s="260">
        <v>611.03333333333353</v>
      </c>
      <c r="J295" s="260">
        <v>613.11666666666679</v>
      </c>
      <c r="K295" s="259">
        <v>608.95000000000005</v>
      </c>
      <c r="L295" s="259">
        <v>603.95000000000005</v>
      </c>
      <c r="M295" s="259">
        <v>10.138579999999999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3013.7</v>
      </c>
      <c r="D296" s="260">
        <v>3034.0833333333335</v>
      </c>
      <c r="E296" s="260">
        <v>2968.2166666666672</v>
      </c>
      <c r="F296" s="260">
        <v>2922.7333333333336</v>
      </c>
      <c r="G296" s="260">
        <v>2856.8666666666672</v>
      </c>
      <c r="H296" s="260">
        <v>3079.5666666666671</v>
      </c>
      <c r="I296" s="260">
        <v>3145.4333333333329</v>
      </c>
      <c r="J296" s="260">
        <v>3190.916666666667</v>
      </c>
      <c r="K296" s="259">
        <v>3099.95</v>
      </c>
      <c r="L296" s="259">
        <v>2988.6</v>
      </c>
      <c r="M296" s="259">
        <v>0.25930999999999998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709.25</v>
      </c>
      <c r="D297" s="260">
        <v>708.01666666666677</v>
      </c>
      <c r="E297" s="260">
        <v>701.23333333333358</v>
      </c>
      <c r="F297" s="260">
        <v>693.21666666666681</v>
      </c>
      <c r="G297" s="260">
        <v>686.43333333333362</v>
      </c>
      <c r="H297" s="260">
        <v>716.03333333333353</v>
      </c>
      <c r="I297" s="260">
        <v>722.81666666666661</v>
      </c>
      <c r="J297" s="260">
        <v>730.83333333333348</v>
      </c>
      <c r="K297" s="259">
        <v>714.8</v>
      </c>
      <c r="L297" s="259">
        <v>700</v>
      </c>
      <c r="M297" s="259">
        <v>7.9099300000000001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1744.7</v>
      </c>
      <c r="D298" s="260">
        <v>1736.8833333333332</v>
      </c>
      <c r="E298" s="260">
        <v>1724.8166666666664</v>
      </c>
      <c r="F298" s="260">
        <v>1704.9333333333332</v>
      </c>
      <c r="G298" s="260">
        <v>1692.8666666666663</v>
      </c>
      <c r="H298" s="260">
        <v>1756.7666666666664</v>
      </c>
      <c r="I298" s="260">
        <v>1768.833333333333</v>
      </c>
      <c r="J298" s="260">
        <v>1788.7166666666665</v>
      </c>
      <c r="K298" s="259">
        <v>1748.95</v>
      </c>
      <c r="L298" s="259">
        <v>1717</v>
      </c>
      <c r="M298" s="259">
        <v>0.51722999999999997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34.4</v>
      </c>
      <c r="D299" s="260">
        <v>34.483333333333334</v>
      </c>
      <c r="E299" s="260">
        <v>34.116666666666667</v>
      </c>
      <c r="F299" s="260">
        <v>33.833333333333336</v>
      </c>
      <c r="G299" s="260">
        <v>33.466666666666669</v>
      </c>
      <c r="H299" s="260">
        <v>34.766666666666666</v>
      </c>
      <c r="I299" s="260">
        <v>35.13333333333334</v>
      </c>
      <c r="J299" s="260">
        <v>35.416666666666664</v>
      </c>
      <c r="K299" s="259">
        <v>34.85</v>
      </c>
      <c r="L299" s="259">
        <v>34.200000000000003</v>
      </c>
      <c r="M299" s="259">
        <v>7.0755699999999999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154.35</v>
      </c>
      <c r="D300" s="260">
        <v>154.31666666666666</v>
      </c>
      <c r="E300" s="260">
        <v>153.33333333333331</v>
      </c>
      <c r="F300" s="260">
        <v>152.31666666666666</v>
      </c>
      <c r="G300" s="260">
        <v>151.33333333333331</v>
      </c>
      <c r="H300" s="260">
        <v>155.33333333333331</v>
      </c>
      <c r="I300" s="260">
        <v>156.31666666666666</v>
      </c>
      <c r="J300" s="260">
        <v>157.33333333333331</v>
      </c>
      <c r="K300" s="259">
        <v>155.30000000000001</v>
      </c>
      <c r="L300" s="259">
        <v>153.30000000000001</v>
      </c>
      <c r="M300" s="259">
        <v>1.2244999999999999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90830.2</v>
      </c>
      <c r="D301" s="260">
        <v>91076.716666666674</v>
      </c>
      <c r="E301" s="260">
        <v>90053.483333333352</v>
      </c>
      <c r="F301" s="260">
        <v>89276.766666666677</v>
      </c>
      <c r="G301" s="260">
        <v>88253.533333333355</v>
      </c>
      <c r="H301" s="260">
        <v>91853.433333333349</v>
      </c>
      <c r="I301" s="260">
        <v>92876.666666666686</v>
      </c>
      <c r="J301" s="260">
        <v>93653.383333333346</v>
      </c>
      <c r="K301" s="259">
        <v>92099.95</v>
      </c>
      <c r="L301" s="259">
        <v>90300</v>
      </c>
      <c r="M301" s="259">
        <v>0.14548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1612.8</v>
      </c>
      <c r="D302" s="260">
        <v>1619.2</v>
      </c>
      <c r="E302" s="260">
        <v>1594.45</v>
      </c>
      <c r="F302" s="260">
        <v>1576.1</v>
      </c>
      <c r="G302" s="260">
        <v>1551.35</v>
      </c>
      <c r="H302" s="260">
        <v>1637.5500000000002</v>
      </c>
      <c r="I302" s="260">
        <v>1662.3000000000002</v>
      </c>
      <c r="J302" s="260">
        <v>1680.6500000000003</v>
      </c>
      <c r="K302" s="259">
        <v>1643.95</v>
      </c>
      <c r="L302" s="259">
        <v>1600.85</v>
      </c>
      <c r="M302" s="259">
        <v>0.85985999999999996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1002.15</v>
      </c>
      <c r="D303" s="260">
        <v>998.35</v>
      </c>
      <c r="E303" s="260">
        <v>984.80000000000007</v>
      </c>
      <c r="F303" s="260">
        <v>967.45</v>
      </c>
      <c r="G303" s="260">
        <v>953.90000000000009</v>
      </c>
      <c r="H303" s="260">
        <v>1015.7</v>
      </c>
      <c r="I303" s="260">
        <v>1029.25</v>
      </c>
      <c r="J303" s="260">
        <v>1046.5999999999999</v>
      </c>
      <c r="K303" s="259">
        <v>1011.9</v>
      </c>
      <c r="L303" s="259">
        <v>981</v>
      </c>
      <c r="M303" s="259">
        <v>3.4819399999999998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865.8</v>
      </c>
      <c r="D304" s="260">
        <v>863.65</v>
      </c>
      <c r="E304" s="260">
        <v>859.3</v>
      </c>
      <c r="F304" s="260">
        <v>852.8</v>
      </c>
      <c r="G304" s="260">
        <v>848.44999999999993</v>
      </c>
      <c r="H304" s="260">
        <v>870.15</v>
      </c>
      <c r="I304" s="260">
        <v>874.50000000000011</v>
      </c>
      <c r="J304" s="260">
        <v>881</v>
      </c>
      <c r="K304" s="259">
        <v>868</v>
      </c>
      <c r="L304" s="259">
        <v>857.15</v>
      </c>
      <c r="M304" s="259">
        <v>1.5538700000000001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198.15</v>
      </c>
      <c r="D305" s="260">
        <v>199.5</v>
      </c>
      <c r="E305" s="260">
        <v>195.5</v>
      </c>
      <c r="F305" s="260">
        <v>192.85</v>
      </c>
      <c r="G305" s="260">
        <v>188.85</v>
      </c>
      <c r="H305" s="260">
        <v>202.15</v>
      </c>
      <c r="I305" s="260">
        <v>206.15</v>
      </c>
      <c r="J305" s="260">
        <v>208.8</v>
      </c>
      <c r="K305" s="259">
        <v>203.5</v>
      </c>
      <c r="L305" s="259">
        <v>196.85</v>
      </c>
      <c r="M305" s="259">
        <v>32.264389999999999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1354.05</v>
      </c>
      <c r="D306" s="260">
        <v>1356.6499999999999</v>
      </c>
      <c r="E306" s="260">
        <v>1346.7499999999998</v>
      </c>
      <c r="F306" s="260">
        <v>1339.4499999999998</v>
      </c>
      <c r="G306" s="260">
        <v>1329.5499999999997</v>
      </c>
      <c r="H306" s="260">
        <v>1363.9499999999998</v>
      </c>
      <c r="I306" s="260">
        <v>1373.85</v>
      </c>
      <c r="J306" s="260">
        <v>1381.1499999999999</v>
      </c>
      <c r="K306" s="259">
        <v>1366.55</v>
      </c>
      <c r="L306" s="259">
        <v>1349.35</v>
      </c>
      <c r="M306" s="259">
        <v>34.054720000000003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305.75</v>
      </c>
      <c r="D307" s="260">
        <v>304.26666666666671</v>
      </c>
      <c r="E307" s="260">
        <v>301.83333333333343</v>
      </c>
      <c r="F307" s="260">
        <v>297.91666666666674</v>
      </c>
      <c r="G307" s="260">
        <v>295.48333333333346</v>
      </c>
      <c r="H307" s="260">
        <v>308.18333333333339</v>
      </c>
      <c r="I307" s="260">
        <v>310.61666666666667</v>
      </c>
      <c r="J307" s="260">
        <v>314.53333333333336</v>
      </c>
      <c r="K307" s="259">
        <v>306.7</v>
      </c>
      <c r="L307" s="259">
        <v>300.35000000000002</v>
      </c>
      <c r="M307" s="259">
        <v>4.2981400000000001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282.85000000000002</v>
      </c>
      <c r="D308" s="260">
        <v>283.78333333333336</v>
      </c>
      <c r="E308" s="260">
        <v>280.56666666666672</v>
      </c>
      <c r="F308" s="260">
        <v>278.28333333333336</v>
      </c>
      <c r="G308" s="260">
        <v>275.06666666666672</v>
      </c>
      <c r="H308" s="260">
        <v>286.06666666666672</v>
      </c>
      <c r="I308" s="260">
        <v>289.2833333333333</v>
      </c>
      <c r="J308" s="260">
        <v>291.56666666666672</v>
      </c>
      <c r="K308" s="259">
        <v>287</v>
      </c>
      <c r="L308" s="259">
        <v>281.5</v>
      </c>
      <c r="M308" s="259">
        <v>1.3969499999999999</v>
      </c>
      <c r="N308" s="1"/>
      <c r="O308" s="1"/>
    </row>
    <row r="309" spans="1:15" ht="12.75" customHeight="1">
      <c r="A309" s="30">
        <v>299</v>
      </c>
      <c r="B309" s="269" t="s">
        <v>882</v>
      </c>
      <c r="C309" s="259">
        <v>402.35</v>
      </c>
      <c r="D309" s="260">
        <v>397.83333333333331</v>
      </c>
      <c r="E309" s="260">
        <v>390.66666666666663</v>
      </c>
      <c r="F309" s="260">
        <v>378.98333333333329</v>
      </c>
      <c r="G309" s="260">
        <v>371.81666666666661</v>
      </c>
      <c r="H309" s="260">
        <v>409.51666666666665</v>
      </c>
      <c r="I309" s="260">
        <v>416.68333333333328</v>
      </c>
      <c r="J309" s="260">
        <v>428.36666666666667</v>
      </c>
      <c r="K309" s="259">
        <v>405</v>
      </c>
      <c r="L309" s="259">
        <v>386.15</v>
      </c>
      <c r="M309" s="259">
        <v>3.0929799999999998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542.15</v>
      </c>
      <c r="D310" s="260">
        <v>541.63333333333333</v>
      </c>
      <c r="E310" s="260">
        <v>537.06666666666661</v>
      </c>
      <c r="F310" s="260">
        <v>531.98333333333323</v>
      </c>
      <c r="G310" s="260">
        <v>527.41666666666652</v>
      </c>
      <c r="H310" s="260">
        <v>546.7166666666667</v>
      </c>
      <c r="I310" s="260">
        <v>551.28333333333353</v>
      </c>
      <c r="J310" s="260">
        <v>556.36666666666679</v>
      </c>
      <c r="K310" s="259">
        <v>546.20000000000005</v>
      </c>
      <c r="L310" s="259">
        <v>536.54999999999995</v>
      </c>
      <c r="M310" s="259">
        <v>0.68113000000000001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105.9</v>
      </c>
      <c r="D311" s="260">
        <v>105.95</v>
      </c>
      <c r="E311" s="260">
        <v>104.95</v>
      </c>
      <c r="F311" s="260">
        <v>104</v>
      </c>
      <c r="G311" s="260">
        <v>103</v>
      </c>
      <c r="H311" s="260">
        <v>106.9</v>
      </c>
      <c r="I311" s="260">
        <v>107.9</v>
      </c>
      <c r="J311" s="260">
        <v>108.85000000000001</v>
      </c>
      <c r="K311" s="259">
        <v>106.95</v>
      </c>
      <c r="L311" s="259">
        <v>105</v>
      </c>
      <c r="M311" s="259">
        <v>36.392620000000001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54.15</v>
      </c>
      <c r="D312" s="260">
        <v>54.15</v>
      </c>
      <c r="E312" s="260">
        <v>53.5</v>
      </c>
      <c r="F312" s="260">
        <v>52.85</v>
      </c>
      <c r="G312" s="260">
        <v>52.2</v>
      </c>
      <c r="H312" s="260">
        <v>54.8</v>
      </c>
      <c r="I312" s="260">
        <v>55.449999999999989</v>
      </c>
      <c r="J312" s="260">
        <v>56.099999999999994</v>
      </c>
      <c r="K312" s="259">
        <v>54.8</v>
      </c>
      <c r="L312" s="259">
        <v>53.5</v>
      </c>
      <c r="M312" s="259">
        <v>14.55817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531.4</v>
      </c>
      <c r="D313" s="260">
        <v>528.80000000000007</v>
      </c>
      <c r="E313" s="260">
        <v>524.60000000000014</v>
      </c>
      <c r="F313" s="260">
        <v>517.80000000000007</v>
      </c>
      <c r="G313" s="260">
        <v>513.60000000000014</v>
      </c>
      <c r="H313" s="260">
        <v>535.60000000000014</v>
      </c>
      <c r="I313" s="260">
        <v>539.80000000000018</v>
      </c>
      <c r="J313" s="260">
        <v>546.60000000000014</v>
      </c>
      <c r="K313" s="259">
        <v>533</v>
      </c>
      <c r="L313" s="259">
        <v>522</v>
      </c>
      <c r="M313" s="259">
        <v>12.53309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9454.6</v>
      </c>
      <c r="D314" s="260">
        <v>9488.8333333333339</v>
      </c>
      <c r="E314" s="260">
        <v>9340.7666666666682</v>
      </c>
      <c r="F314" s="260">
        <v>9226.9333333333343</v>
      </c>
      <c r="G314" s="260">
        <v>9078.8666666666686</v>
      </c>
      <c r="H314" s="260">
        <v>9602.6666666666679</v>
      </c>
      <c r="I314" s="260">
        <v>9750.7333333333336</v>
      </c>
      <c r="J314" s="260">
        <v>9864.5666666666675</v>
      </c>
      <c r="K314" s="259">
        <v>9636.9</v>
      </c>
      <c r="L314" s="259">
        <v>9375</v>
      </c>
      <c r="M314" s="259">
        <v>8.0551700000000004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1687.75</v>
      </c>
      <c r="D315" s="260">
        <v>1685.95</v>
      </c>
      <c r="E315" s="260">
        <v>1672.9</v>
      </c>
      <c r="F315" s="260">
        <v>1658.05</v>
      </c>
      <c r="G315" s="260">
        <v>1645</v>
      </c>
      <c r="H315" s="260">
        <v>1700.8000000000002</v>
      </c>
      <c r="I315" s="260">
        <v>1713.85</v>
      </c>
      <c r="J315" s="260">
        <v>1728.7000000000003</v>
      </c>
      <c r="K315" s="259">
        <v>1699</v>
      </c>
      <c r="L315" s="259">
        <v>1671.1</v>
      </c>
      <c r="M315" s="259">
        <v>0.29304999999999998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717.4</v>
      </c>
      <c r="D316" s="260">
        <v>713.48333333333323</v>
      </c>
      <c r="E316" s="260">
        <v>706.91666666666652</v>
      </c>
      <c r="F316" s="260">
        <v>696.43333333333328</v>
      </c>
      <c r="G316" s="260">
        <v>689.86666666666656</v>
      </c>
      <c r="H316" s="260">
        <v>723.96666666666647</v>
      </c>
      <c r="I316" s="260">
        <v>730.5333333333333</v>
      </c>
      <c r="J316" s="260">
        <v>741.01666666666642</v>
      </c>
      <c r="K316" s="259">
        <v>720.05</v>
      </c>
      <c r="L316" s="259">
        <v>703</v>
      </c>
      <c r="M316" s="259">
        <v>5.8738299999999999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457.8</v>
      </c>
      <c r="D317" s="260">
        <v>458.4666666666667</v>
      </c>
      <c r="E317" s="260">
        <v>446.93333333333339</v>
      </c>
      <c r="F317" s="260">
        <v>436.06666666666672</v>
      </c>
      <c r="G317" s="260">
        <v>424.53333333333342</v>
      </c>
      <c r="H317" s="260">
        <v>469.33333333333337</v>
      </c>
      <c r="I317" s="260">
        <v>480.86666666666667</v>
      </c>
      <c r="J317" s="260">
        <v>491.73333333333335</v>
      </c>
      <c r="K317" s="259">
        <v>470</v>
      </c>
      <c r="L317" s="259">
        <v>447.6</v>
      </c>
      <c r="M317" s="259">
        <v>35.951639999999998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638.1</v>
      </c>
      <c r="D318" s="260">
        <v>639.21666666666658</v>
      </c>
      <c r="E318" s="260">
        <v>631.43333333333317</v>
      </c>
      <c r="F318" s="260">
        <v>624.76666666666654</v>
      </c>
      <c r="G318" s="260">
        <v>616.98333333333312</v>
      </c>
      <c r="H318" s="260">
        <v>645.88333333333321</v>
      </c>
      <c r="I318" s="260">
        <v>653.66666666666674</v>
      </c>
      <c r="J318" s="260">
        <v>660.33333333333326</v>
      </c>
      <c r="K318" s="259">
        <v>647</v>
      </c>
      <c r="L318" s="259">
        <v>632.54999999999995</v>
      </c>
      <c r="M318" s="259">
        <v>14.312799999999999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594.6</v>
      </c>
      <c r="D319" s="260">
        <v>593.85</v>
      </c>
      <c r="E319" s="260">
        <v>591</v>
      </c>
      <c r="F319" s="260">
        <v>587.4</v>
      </c>
      <c r="G319" s="260">
        <v>584.54999999999995</v>
      </c>
      <c r="H319" s="260">
        <v>597.45000000000005</v>
      </c>
      <c r="I319" s="260">
        <v>600.30000000000018</v>
      </c>
      <c r="J319" s="260">
        <v>603.90000000000009</v>
      </c>
      <c r="K319" s="259">
        <v>596.70000000000005</v>
      </c>
      <c r="L319" s="259">
        <v>590.25</v>
      </c>
      <c r="M319" s="259">
        <v>0.13425999999999999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855.1</v>
      </c>
      <c r="D320" s="260">
        <v>861.93333333333339</v>
      </c>
      <c r="E320" s="260">
        <v>844.31666666666683</v>
      </c>
      <c r="F320" s="260">
        <v>833.53333333333342</v>
      </c>
      <c r="G320" s="260">
        <v>815.91666666666686</v>
      </c>
      <c r="H320" s="260">
        <v>872.71666666666681</v>
      </c>
      <c r="I320" s="260">
        <v>890.33333333333337</v>
      </c>
      <c r="J320" s="260">
        <v>901.11666666666679</v>
      </c>
      <c r="K320" s="259">
        <v>879.55</v>
      </c>
      <c r="L320" s="259">
        <v>851.15</v>
      </c>
      <c r="M320" s="259">
        <v>1.7343599999999999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1765.25</v>
      </c>
      <c r="D321" s="260">
        <v>1744.55</v>
      </c>
      <c r="E321" s="260">
        <v>1713</v>
      </c>
      <c r="F321" s="260">
        <v>1660.75</v>
      </c>
      <c r="G321" s="260">
        <v>1629.2</v>
      </c>
      <c r="H321" s="260">
        <v>1796.8</v>
      </c>
      <c r="I321" s="260">
        <v>1828.3499999999997</v>
      </c>
      <c r="J321" s="260">
        <v>1880.6</v>
      </c>
      <c r="K321" s="259">
        <v>1776.1</v>
      </c>
      <c r="L321" s="259">
        <v>1692.3</v>
      </c>
      <c r="M321" s="259">
        <v>5.2148599999999998</v>
      </c>
      <c r="N321" s="1"/>
      <c r="O321" s="1"/>
    </row>
    <row r="322" spans="1:15" ht="12.75" customHeight="1">
      <c r="A322" s="30">
        <v>312</v>
      </c>
      <c r="B322" s="269" t="s">
        <v>874</v>
      </c>
      <c r="C322" s="259">
        <v>82.65</v>
      </c>
      <c r="D322" s="260">
        <v>83.4</v>
      </c>
      <c r="E322" s="260">
        <v>81.150000000000006</v>
      </c>
      <c r="F322" s="260">
        <v>79.650000000000006</v>
      </c>
      <c r="G322" s="260">
        <v>77.400000000000006</v>
      </c>
      <c r="H322" s="260">
        <v>84.9</v>
      </c>
      <c r="I322" s="260">
        <v>87.15</v>
      </c>
      <c r="J322" s="260">
        <v>88.65</v>
      </c>
      <c r="K322" s="259">
        <v>85.65</v>
      </c>
      <c r="L322" s="259">
        <v>81.900000000000006</v>
      </c>
      <c r="M322" s="259">
        <v>100.10599000000001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689.9</v>
      </c>
      <c r="D323" s="260">
        <v>689.26666666666677</v>
      </c>
      <c r="E323" s="260">
        <v>684.53333333333353</v>
      </c>
      <c r="F323" s="260">
        <v>679.16666666666674</v>
      </c>
      <c r="G323" s="260">
        <v>674.43333333333351</v>
      </c>
      <c r="H323" s="260">
        <v>694.63333333333355</v>
      </c>
      <c r="I323" s="260">
        <v>699.3666666666669</v>
      </c>
      <c r="J323" s="260">
        <v>704.73333333333358</v>
      </c>
      <c r="K323" s="259">
        <v>694</v>
      </c>
      <c r="L323" s="259">
        <v>683.9</v>
      </c>
      <c r="M323" s="259">
        <v>0.67152000000000001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2011.3</v>
      </c>
      <c r="D324" s="260">
        <v>2001.3</v>
      </c>
      <c r="E324" s="260">
        <v>1987.1</v>
      </c>
      <c r="F324" s="260">
        <v>1962.8999999999999</v>
      </c>
      <c r="G324" s="260">
        <v>1948.6999999999998</v>
      </c>
      <c r="H324" s="260">
        <v>2025.5</v>
      </c>
      <c r="I324" s="260">
        <v>2039.7000000000003</v>
      </c>
      <c r="J324" s="260">
        <v>2063.9</v>
      </c>
      <c r="K324" s="259">
        <v>2015.5</v>
      </c>
      <c r="L324" s="259">
        <v>1977.1</v>
      </c>
      <c r="M324" s="259">
        <v>4.26274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1517</v>
      </c>
      <c r="D325" s="260">
        <v>1523.1499999999999</v>
      </c>
      <c r="E325" s="260">
        <v>1503.8999999999996</v>
      </c>
      <c r="F325" s="260">
        <v>1490.7999999999997</v>
      </c>
      <c r="G325" s="260">
        <v>1471.5499999999995</v>
      </c>
      <c r="H325" s="260">
        <v>1536.2499999999998</v>
      </c>
      <c r="I325" s="260">
        <v>1555.5000000000002</v>
      </c>
      <c r="J325" s="260">
        <v>1568.6</v>
      </c>
      <c r="K325" s="259">
        <v>1542.4</v>
      </c>
      <c r="L325" s="259">
        <v>1510.05</v>
      </c>
      <c r="M325" s="259">
        <v>3.0780099999999999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1067.8</v>
      </c>
      <c r="D326" s="260">
        <v>1062.9666666666667</v>
      </c>
      <c r="E326" s="260">
        <v>1046.9333333333334</v>
      </c>
      <c r="F326" s="260">
        <v>1026.0666666666666</v>
      </c>
      <c r="G326" s="260">
        <v>1010.0333333333333</v>
      </c>
      <c r="H326" s="260">
        <v>1083.8333333333335</v>
      </c>
      <c r="I326" s="260">
        <v>1099.8666666666668</v>
      </c>
      <c r="J326" s="260">
        <v>1120.7333333333336</v>
      </c>
      <c r="K326" s="259">
        <v>1079</v>
      </c>
      <c r="L326" s="259">
        <v>1042.0999999999999</v>
      </c>
      <c r="M326" s="259">
        <v>8.7887000000000004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622.85</v>
      </c>
      <c r="D327" s="260">
        <v>617.35</v>
      </c>
      <c r="E327" s="260">
        <v>606.80000000000007</v>
      </c>
      <c r="F327" s="260">
        <v>590.75</v>
      </c>
      <c r="G327" s="260">
        <v>580.20000000000005</v>
      </c>
      <c r="H327" s="260">
        <v>633.40000000000009</v>
      </c>
      <c r="I327" s="260">
        <v>643.95000000000005</v>
      </c>
      <c r="J327" s="260">
        <v>660.00000000000011</v>
      </c>
      <c r="K327" s="259">
        <v>627.9</v>
      </c>
      <c r="L327" s="259">
        <v>601.29999999999995</v>
      </c>
      <c r="M327" s="259">
        <v>5.4982300000000004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33.4</v>
      </c>
      <c r="D328" s="260">
        <v>33.216666666666669</v>
      </c>
      <c r="E328" s="260">
        <v>32.683333333333337</v>
      </c>
      <c r="F328" s="260">
        <v>31.966666666666669</v>
      </c>
      <c r="G328" s="260">
        <v>31.433333333333337</v>
      </c>
      <c r="H328" s="260">
        <v>33.933333333333337</v>
      </c>
      <c r="I328" s="260">
        <v>34.466666666666669</v>
      </c>
      <c r="J328" s="260">
        <v>35.183333333333337</v>
      </c>
      <c r="K328" s="259">
        <v>33.75</v>
      </c>
      <c r="L328" s="259">
        <v>32.5</v>
      </c>
      <c r="M328" s="259">
        <v>48.630319999999998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73.8</v>
      </c>
      <c r="D329" s="260">
        <v>74.150000000000006</v>
      </c>
      <c r="E329" s="260">
        <v>72.800000000000011</v>
      </c>
      <c r="F329" s="260">
        <v>71.800000000000011</v>
      </c>
      <c r="G329" s="260">
        <v>70.450000000000017</v>
      </c>
      <c r="H329" s="260">
        <v>75.150000000000006</v>
      </c>
      <c r="I329" s="260">
        <v>76.5</v>
      </c>
      <c r="J329" s="260">
        <v>77.5</v>
      </c>
      <c r="K329" s="259">
        <v>75.5</v>
      </c>
      <c r="L329" s="259">
        <v>73.150000000000006</v>
      </c>
      <c r="M329" s="259">
        <v>20.581880000000002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42.9</v>
      </c>
      <c r="D330" s="260">
        <v>42.966666666666661</v>
      </c>
      <c r="E330" s="260">
        <v>42.48333333333332</v>
      </c>
      <c r="F330" s="260">
        <v>42.066666666666656</v>
      </c>
      <c r="G330" s="260">
        <v>41.583333333333314</v>
      </c>
      <c r="H330" s="260">
        <v>43.383333333333326</v>
      </c>
      <c r="I330" s="260">
        <v>43.86666666666666</v>
      </c>
      <c r="J330" s="260">
        <v>44.283333333333331</v>
      </c>
      <c r="K330" s="259">
        <v>43.45</v>
      </c>
      <c r="L330" s="259">
        <v>42.55</v>
      </c>
      <c r="M330" s="259">
        <v>126.44122</v>
      </c>
      <c r="N330" s="1"/>
      <c r="O330" s="1"/>
    </row>
    <row r="331" spans="1:15" ht="12.75" customHeight="1">
      <c r="A331" s="30">
        <v>321</v>
      </c>
      <c r="B331" s="269" t="s">
        <v>883</v>
      </c>
      <c r="C331" s="259">
        <v>281.45</v>
      </c>
      <c r="D331" s="260">
        <v>281.58333333333331</v>
      </c>
      <c r="E331" s="260">
        <v>279.16666666666663</v>
      </c>
      <c r="F331" s="260">
        <v>276.88333333333333</v>
      </c>
      <c r="G331" s="260">
        <v>274.46666666666664</v>
      </c>
      <c r="H331" s="260">
        <v>283.86666666666662</v>
      </c>
      <c r="I331" s="260">
        <v>286.28333333333325</v>
      </c>
      <c r="J331" s="260">
        <v>288.56666666666661</v>
      </c>
      <c r="K331" s="259">
        <v>284</v>
      </c>
      <c r="L331" s="259">
        <v>279.3</v>
      </c>
      <c r="M331" s="259">
        <v>2.2741899999999999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78.099999999999994</v>
      </c>
      <c r="D332" s="260">
        <v>78</v>
      </c>
      <c r="E332" s="260">
        <v>77.349999999999994</v>
      </c>
      <c r="F332" s="260">
        <v>76.599999999999994</v>
      </c>
      <c r="G332" s="260">
        <v>75.949999999999989</v>
      </c>
      <c r="H332" s="260">
        <v>78.75</v>
      </c>
      <c r="I332" s="260">
        <v>79.400000000000006</v>
      </c>
      <c r="J332" s="260">
        <v>80.150000000000006</v>
      </c>
      <c r="K332" s="259">
        <v>78.650000000000006</v>
      </c>
      <c r="L332" s="259">
        <v>77.25</v>
      </c>
      <c r="M332" s="259">
        <v>38.141979999999997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243.7</v>
      </c>
      <c r="D333" s="260">
        <v>243.9</v>
      </c>
      <c r="E333" s="260">
        <v>242.3</v>
      </c>
      <c r="F333" s="260">
        <v>240.9</v>
      </c>
      <c r="G333" s="260">
        <v>239.3</v>
      </c>
      <c r="H333" s="260">
        <v>245.3</v>
      </c>
      <c r="I333" s="260">
        <v>246.89999999999998</v>
      </c>
      <c r="J333" s="260">
        <v>248.3</v>
      </c>
      <c r="K333" s="259">
        <v>245.5</v>
      </c>
      <c r="L333" s="259">
        <v>242.5</v>
      </c>
      <c r="M333" s="259">
        <v>2.7427800000000002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181.8</v>
      </c>
      <c r="D334" s="260">
        <v>179.41666666666666</v>
      </c>
      <c r="E334" s="260">
        <v>175.88333333333333</v>
      </c>
      <c r="F334" s="260">
        <v>169.96666666666667</v>
      </c>
      <c r="G334" s="260">
        <v>166.43333333333334</v>
      </c>
      <c r="H334" s="260">
        <v>185.33333333333331</v>
      </c>
      <c r="I334" s="260">
        <v>188.86666666666667</v>
      </c>
      <c r="J334" s="260">
        <v>194.7833333333333</v>
      </c>
      <c r="K334" s="259">
        <v>182.95</v>
      </c>
      <c r="L334" s="259">
        <v>173.5</v>
      </c>
      <c r="M334" s="259">
        <v>411.01936000000001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770.95</v>
      </c>
      <c r="D335" s="260">
        <v>778.44999999999993</v>
      </c>
      <c r="E335" s="260">
        <v>761.99999999999989</v>
      </c>
      <c r="F335" s="260">
        <v>753.05</v>
      </c>
      <c r="G335" s="260">
        <v>736.59999999999991</v>
      </c>
      <c r="H335" s="260">
        <v>787.39999999999986</v>
      </c>
      <c r="I335" s="260">
        <v>803.84999999999991</v>
      </c>
      <c r="J335" s="260">
        <v>812.79999999999984</v>
      </c>
      <c r="K335" s="259">
        <v>794.9</v>
      </c>
      <c r="L335" s="259">
        <v>769.5</v>
      </c>
      <c r="M335" s="259">
        <v>1.95774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71</v>
      </c>
      <c r="D336" s="260">
        <v>70.850000000000009</v>
      </c>
      <c r="E336" s="260">
        <v>70.15000000000002</v>
      </c>
      <c r="F336" s="260">
        <v>69.300000000000011</v>
      </c>
      <c r="G336" s="260">
        <v>68.600000000000023</v>
      </c>
      <c r="H336" s="260">
        <v>71.700000000000017</v>
      </c>
      <c r="I336" s="260">
        <v>72.400000000000006</v>
      </c>
      <c r="J336" s="260">
        <v>73.250000000000014</v>
      </c>
      <c r="K336" s="259">
        <v>71.55</v>
      </c>
      <c r="L336" s="259">
        <v>70</v>
      </c>
      <c r="M336" s="259">
        <v>105.23703999999999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4554</v>
      </c>
      <c r="D337" s="260">
        <v>4540.4333333333334</v>
      </c>
      <c r="E337" s="260">
        <v>4500.916666666667</v>
      </c>
      <c r="F337" s="260">
        <v>4447.8333333333339</v>
      </c>
      <c r="G337" s="260">
        <v>4408.3166666666675</v>
      </c>
      <c r="H337" s="260">
        <v>4593.5166666666664</v>
      </c>
      <c r="I337" s="260">
        <v>4633.0333333333328</v>
      </c>
      <c r="J337" s="260">
        <v>4686.1166666666659</v>
      </c>
      <c r="K337" s="259">
        <v>4579.95</v>
      </c>
      <c r="L337" s="259">
        <v>4487.3500000000004</v>
      </c>
      <c r="M337" s="259">
        <v>1.4802200000000001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645.15</v>
      </c>
      <c r="D338" s="260">
        <v>649.86666666666667</v>
      </c>
      <c r="E338" s="260">
        <v>636.2833333333333</v>
      </c>
      <c r="F338" s="260">
        <v>627.41666666666663</v>
      </c>
      <c r="G338" s="260">
        <v>613.83333333333326</v>
      </c>
      <c r="H338" s="260">
        <v>658.73333333333335</v>
      </c>
      <c r="I338" s="260">
        <v>672.31666666666661</v>
      </c>
      <c r="J338" s="260">
        <v>681.18333333333339</v>
      </c>
      <c r="K338" s="259">
        <v>663.45</v>
      </c>
      <c r="L338" s="259">
        <v>641</v>
      </c>
      <c r="M338" s="259">
        <v>2.4653100000000001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20589.95</v>
      </c>
      <c r="D339" s="260">
        <v>20564.933333333334</v>
      </c>
      <c r="E339" s="260">
        <v>20395.01666666667</v>
      </c>
      <c r="F339" s="260">
        <v>20200.083333333336</v>
      </c>
      <c r="G339" s="260">
        <v>20030.166666666672</v>
      </c>
      <c r="H339" s="260">
        <v>20759.866666666669</v>
      </c>
      <c r="I339" s="260">
        <v>20929.783333333333</v>
      </c>
      <c r="J339" s="260">
        <v>21124.716666666667</v>
      </c>
      <c r="K339" s="259">
        <v>20734.849999999999</v>
      </c>
      <c r="L339" s="259">
        <v>20370</v>
      </c>
      <c r="M339" s="259">
        <v>0.39706000000000002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62.9</v>
      </c>
      <c r="D340" s="260">
        <v>63.433333333333337</v>
      </c>
      <c r="E340" s="260">
        <v>62.166666666666671</v>
      </c>
      <c r="F340" s="260">
        <v>61.433333333333337</v>
      </c>
      <c r="G340" s="260">
        <v>60.166666666666671</v>
      </c>
      <c r="H340" s="260">
        <v>64.166666666666671</v>
      </c>
      <c r="I340" s="260">
        <v>65.433333333333323</v>
      </c>
      <c r="J340" s="260">
        <v>66.166666666666671</v>
      </c>
      <c r="K340" s="259">
        <v>64.7</v>
      </c>
      <c r="L340" s="259">
        <v>62.7</v>
      </c>
      <c r="M340" s="259">
        <v>7.6259499999999996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269.89999999999998</v>
      </c>
      <c r="D341" s="260">
        <v>270.38333333333333</v>
      </c>
      <c r="E341" s="260">
        <v>267.76666666666665</v>
      </c>
      <c r="F341" s="260">
        <v>265.63333333333333</v>
      </c>
      <c r="G341" s="260">
        <v>263.01666666666665</v>
      </c>
      <c r="H341" s="260">
        <v>272.51666666666665</v>
      </c>
      <c r="I341" s="260">
        <v>275.13333333333333</v>
      </c>
      <c r="J341" s="260">
        <v>277.26666666666665</v>
      </c>
      <c r="K341" s="259">
        <v>273</v>
      </c>
      <c r="L341" s="259">
        <v>268.25</v>
      </c>
      <c r="M341" s="259">
        <v>2.9106800000000002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398.35</v>
      </c>
      <c r="D342" s="260">
        <v>398.91666666666669</v>
      </c>
      <c r="E342" s="260">
        <v>395.13333333333338</v>
      </c>
      <c r="F342" s="260">
        <v>391.91666666666669</v>
      </c>
      <c r="G342" s="260">
        <v>388.13333333333338</v>
      </c>
      <c r="H342" s="260">
        <v>402.13333333333338</v>
      </c>
      <c r="I342" s="260">
        <v>405.91666666666669</v>
      </c>
      <c r="J342" s="260">
        <v>409.13333333333338</v>
      </c>
      <c r="K342" s="259">
        <v>402.7</v>
      </c>
      <c r="L342" s="259">
        <v>395.7</v>
      </c>
      <c r="M342" s="259">
        <v>0.83448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930.35</v>
      </c>
      <c r="D343" s="260">
        <v>926.11666666666667</v>
      </c>
      <c r="E343" s="260">
        <v>919.33333333333337</v>
      </c>
      <c r="F343" s="260">
        <v>908.31666666666672</v>
      </c>
      <c r="G343" s="260">
        <v>901.53333333333342</v>
      </c>
      <c r="H343" s="260">
        <v>937.13333333333333</v>
      </c>
      <c r="I343" s="260">
        <v>943.91666666666663</v>
      </c>
      <c r="J343" s="260">
        <v>954.93333333333328</v>
      </c>
      <c r="K343" s="259">
        <v>932.9</v>
      </c>
      <c r="L343" s="259">
        <v>915.1</v>
      </c>
      <c r="M343" s="259">
        <v>3.5416300000000001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135.15</v>
      </c>
      <c r="D344" s="260">
        <v>134.98333333333335</v>
      </c>
      <c r="E344" s="260">
        <v>134.26666666666671</v>
      </c>
      <c r="F344" s="260">
        <v>133.38333333333335</v>
      </c>
      <c r="G344" s="260">
        <v>132.66666666666671</v>
      </c>
      <c r="H344" s="260">
        <v>135.8666666666667</v>
      </c>
      <c r="I344" s="260">
        <v>136.58333333333334</v>
      </c>
      <c r="J344" s="260">
        <v>137.4666666666667</v>
      </c>
      <c r="K344" s="259">
        <v>135.69999999999999</v>
      </c>
      <c r="L344" s="259">
        <v>134.1</v>
      </c>
      <c r="M344" s="259">
        <v>116.30848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192.55</v>
      </c>
      <c r="D345" s="260">
        <v>192.83333333333334</v>
      </c>
      <c r="E345" s="260">
        <v>191.4666666666667</v>
      </c>
      <c r="F345" s="260">
        <v>190.38333333333335</v>
      </c>
      <c r="G345" s="260">
        <v>189.01666666666671</v>
      </c>
      <c r="H345" s="260">
        <v>193.91666666666669</v>
      </c>
      <c r="I345" s="260">
        <v>195.2833333333333</v>
      </c>
      <c r="J345" s="260">
        <v>196.36666666666667</v>
      </c>
      <c r="K345" s="259">
        <v>194.2</v>
      </c>
      <c r="L345" s="259">
        <v>191.75</v>
      </c>
      <c r="M345" s="259">
        <v>5.8690300000000004</v>
      </c>
      <c r="N345" s="1"/>
      <c r="O345" s="1"/>
    </row>
    <row r="346" spans="1:15" ht="12.75" customHeight="1">
      <c r="A346" s="30">
        <v>336</v>
      </c>
      <c r="B346" s="269" t="s">
        <v>884</v>
      </c>
      <c r="C346" s="259">
        <v>564.1</v>
      </c>
      <c r="D346" s="260">
        <v>564.69999999999993</v>
      </c>
      <c r="E346" s="260">
        <v>559.39999999999986</v>
      </c>
      <c r="F346" s="260">
        <v>554.69999999999993</v>
      </c>
      <c r="G346" s="260">
        <v>549.39999999999986</v>
      </c>
      <c r="H346" s="260">
        <v>569.39999999999986</v>
      </c>
      <c r="I346" s="260">
        <v>574.69999999999982</v>
      </c>
      <c r="J346" s="260">
        <v>579.39999999999986</v>
      </c>
      <c r="K346" s="259">
        <v>570</v>
      </c>
      <c r="L346" s="259">
        <v>560</v>
      </c>
      <c r="M346" s="259">
        <v>1.3034399999999999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642.9</v>
      </c>
      <c r="D347" s="260">
        <v>647.4666666666667</v>
      </c>
      <c r="E347" s="260">
        <v>635.43333333333339</v>
      </c>
      <c r="F347" s="260">
        <v>627.9666666666667</v>
      </c>
      <c r="G347" s="260">
        <v>615.93333333333339</v>
      </c>
      <c r="H347" s="260">
        <v>654.93333333333339</v>
      </c>
      <c r="I347" s="260">
        <v>666.9666666666667</v>
      </c>
      <c r="J347" s="260">
        <v>674.43333333333339</v>
      </c>
      <c r="K347" s="259">
        <v>659.5</v>
      </c>
      <c r="L347" s="259">
        <v>640</v>
      </c>
      <c r="M347" s="259">
        <v>9.8838500000000007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2921.35</v>
      </c>
      <c r="D348" s="260">
        <v>2918.6166666666668</v>
      </c>
      <c r="E348" s="260">
        <v>2912.2333333333336</v>
      </c>
      <c r="F348" s="260">
        <v>2903.1166666666668</v>
      </c>
      <c r="G348" s="260">
        <v>2896.7333333333336</v>
      </c>
      <c r="H348" s="260">
        <v>2927.7333333333336</v>
      </c>
      <c r="I348" s="260">
        <v>2934.1166666666668</v>
      </c>
      <c r="J348" s="260">
        <v>2943.2333333333336</v>
      </c>
      <c r="K348" s="259">
        <v>2925</v>
      </c>
      <c r="L348" s="259">
        <v>2909.5</v>
      </c>
      <c r="M348" s="259">
        <v>1.26806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271.2</v>
      </c>
      <c r="D349" s="260">
        <v>271.11666666666662</v>
      </c>
      <c r="E349" s="260">
        <v>269.33333333333326</v>
      </c>
      <c r="F349" s="260">
        <v>267.46666666666664</v>
      </c>
      <c r="G349" s="260">
        <v>265.68333333333328</v>
      </c>
      <c r="H349" s="260">
        <v>272.98333333333323</v>
      </c>
      <c r="I349" s="260">
        <v>274.76666666666665</v>
      </c>
      <c r="J349" s="260">
        <v>276.63333333333321</v>
      </c>
      <c r="K349" s="259">
        <v>272.89999999999998</v>
      </c>
      <c r="L349" s="259">
        <v>269.25</v>
      </c>
      <c r="M349" s="259">
        <v>0.66698000000000002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391.75</v>
      </c>
      <c r="D350" s="260">
        <v>393.40000000000003</v>
      </c>
      <c r="E350" s="260">
        <v>381.95000000000005</v>
      </c>
      <c r="F350" s="260">
        <v>372.15000000000003</v>
      </c>
      <c r="G350" s="260">
        <v>360.70000000000005</v>
      </c>
      <c r="H350" s="260">
        <v>403.20000000000005</v>
      </c>
      <c r="I350" s="260">
        <v>414.65</v>
      </c>
      <c r="J350" s="260">
        <v>424.45000000000005</v>
      </c>
      <c r="K350" s="259">
        <v>404.85</v>
      </c>
      <c r="L350" s="259">
        <v>383.6</v>
      </c>
      <c r="M350" s="259">
        <v>21.055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125.8</v>
      </c>
      <c r="D351" s="260">
        <v>126.2</v>
      </c>
      <c r="E351" s="260">
        <v>124.45</v>
      </c>
      <c r="F351" s="260">
        <v>123.1</v>
      </c>
      <c r="G351" s="260">
        <v>121.35</v>
      </c>
      <c r="H351" s="260">
        <v>127.55000000000001</v>
      </c>
      <c r="I351" s="260">
        <v>129.30000000000001</v>
      </c>
      <c r="J351" s="260">
        <v>130.65000000000003</v>
      </c>
      <c r="K351" s="259">
        <v>127.95</v>
      </c>
      <c r="L351" s="259">
        <v>124.85</v>
      </c>
      <c r="M351" s="259">
        <v>9.3895099999999996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3309.05</v>
      </c>
      <c r="D352" s="260">
        <v>3289.8833333333332</v>
      </c>
      <c r="E352" s="260">
        <v>3254.7666666666664</v>
      </c>
      <c r="F352" s="260">
        <v>3200.4833333333331</v>
      </c>
      <c r="G352" s="260">
        <v>3165.3666666666663</v>
      </c>
      <c r="H352" s="260">
        <v>3344.1666666666665</v>
      </c>
      <c r="I352" s="260">
        <v>3379.2833333333333</v>
      </c>
      <c r="J352" s="260">
        <v>3433.5666666666666</v>
      </c>
      <c r="K352" s="259">
        <v>3325</v>
      </c>
      <c r="L352" s="259">
        <v>3235.6</v>
      </c>
      <c r="M352" s="259">
        <v>2.7095699999999998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436.95</v>
      </c>
      <c r="D353" s="260">
        <v>437.18333333333334</v>
      </c>
      <c r="E353" s="260">
        <v>432.16666666666669</v>
      </c>
      <c r="F353" s="260">
        <v>427.38333333333333</v>
      </c>
      <c r="G353" s="260">
        <v>422.36666666666667</v>
      </c>
      <c r="H353" s="260">
        <v>441.9666666666667</v>
      </c>
      <c r="I353" s="260">
        <v>446.98333333333335</v>
      </c>
      <c r="J353" s="260">
        <v>451.76666666666671</v>
      </c>
      <c r="K353" s="259">
        <v>442.2</v>
      </c>
      <c r="L353" s="259">
        <v>432.4</v>
      </c>
      <c r="M353" s="259">
        <v>3.2945000000000002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269.39999999999998</v>
      </c>
      <c r="D354" s="260">
        <v>266.96666666666664</v>
      </c>
      <c r="E354" s="260">
        <v>259.33333333333326</v>
      </c>
      <c r="F354" s="260">
        <v>249.26666666666659</v>
      </c>
      <c r="G354" s="260">
        <v>241.63333333333321</v>
      </c>
      <c r="H354" s="260">
        <v>277.0333333333333</v>
      </c>
      <c r="I354" s="260">
        <v>284.66666666666663</v>
      </c>
      <c r="J354" s="260">
        <v>294.73333333333335</v>
      </c>
      <c r="K354" s="259">
        <v>274.60000000000002</v>
      </c>
      <c r="L354" s="259">
        <v>256.89999999999998</v>
      </c>
      <c r="M354" s="259">
        <v>9.7769300000000001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1763.6</v>
      </c>
      <c r="D355" s="260">
        <v>1766.7833333333335</v>
      </c>
      <c r="E355" s="260">
        <v>1749.666666666667</v>
      </c>
      <c r="F355" s="260">
        <v>1735.7333333333333</v>
      </c>
      <c r="G355" s="260">
        <v>1718.6166666666668</v>
      </c>
      <c r="H355" s="260">
        <v>1780.7166666666672</v>
      </c>
      <c r="I355" s="260">
        <v>1797.8333333333335</v>
      </c>
      <c r="J355" s="260">
        <v>1811.7666666666673</v>
      </c>
      <c r="K355" s="259">
        <v>1783.9</v>
      </c>
      <c r="L355" s="259">
        <v>1752.85</v>
      </c>
      <c r="M355" s="259">
        <v>2.1999599999999999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50289.7</v>
      </c>
      <c r="D356" s="260">
        <v>50126.533333333333</v>
      </c>
      <c r="E356" s="260">
        <v>49453.166666666664</v>
      </c>
      <c r="F356" s="260">
        <v>48616.633333333331</v>
      </c>
      <c r="G356" s="260">
        <v>47943.266666666663</v>
      </c>
      <c r="H356" s="260">
        <v>50963.066666666666</v>
      </c>
      <c r="I356" s="260">
        <v>51636.433333333334</v>
      </c>
      <c r="J356" s="260">
        <v>52472.966666666667</v>
      </c>
      <c r="K356" s="259">
        <v>50799.9</v>
      </c>
      <c r="L356" s="259">
        <v>49290</v>
      </c>
      <c r="M356" s="259">
        <v>0.26579000000000003</v>
      </c>
      <c r="N356" s="1"/>
      <c r="O356" s="1"/>
    </row>
    <row r="357" spans="1:15" ht="12.75" customHeight="1">
      <c r="A357" s="30">
        <v>347</v>
      </c>
      <c r="B357" s="269" t="s">
        <v>875</v>
      </c>
      <c r="C357" s="259">
        <v>1411.25</v>
      </c>
      <c r="D357" s="260">
        <v>1403.75</v>
      </c>
      <c r="E357" s="260">
        <v>1387.5</v>
      </c>
      <c r="F357" s="260">
        <v>1363.75</v>
      </c>
      <c r="G357" s="260">
        <v>1347.5</v>
      </c>
      <c r="H357" s="260">
        <v>1427.5</v>
      </c>
      <c r="I357" s="260">
        <v>1443.75</v>
      </c>
      <c r="J357" s="260">
        <v>1467.5</v>
      </c>
      <c r="K357" s="259">
        <v>1420</v>
      </c>
      <c r="L357" s="259">
        <v>1380</v>
      </c>
      <c r="M357" s="259">
        <v>2.6540599999999999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3764.55</v>
      </c>
      <c r="D358" s="260">
        <v>3748.2666666666664</v>
      </c>
      <c r="E358" s="260">
        <v>3718.333333333333</v>
      </c>
      <c r="F358" s="260">
        <v>3672.1166666666668</v>
      </c>
      <c r="G358" s="260">
        <v>3642.1833333333334</v>
      </c>
      <c r="H358" s="260">
        <v>3794.4833333333327</v>
      </c>
      <c r="I358" s="260">
        <v>3824.4166666666661</v>
      </c>
      <c r="J358" s="260">
        <v>3870.6333333333323</v>
      </c>
      <c r="K358" s="259">
        <v>3778.2</v>
      </c>
      <c r="L358" s="259">
        <v>3702.05</v>
      </c>
      <c r="M358" s="259">
        <v>1.599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210.6</v>
      </c>
      <c r="D359" s="260">
        <v>209.31666666666669</v>
      </c>
      <c r="E359" s="260">
        <v>207.58333333333337</v>
      </c>
      <c r="F359" s="260">
        <v>204.56666666666669</v>
      </c>
      <c r="G359" s="260">
        <v>202.83333333333337</v>
      </c>
      <c r="H359" s="260">
        <v>212.33333333333337</v>
      </c>
      <c r="I359" s="260">
        <v>214.06666666666666</v>
      </c>
      <c r="J359" s="260">
        <v>217.08333333333337</v>
      </c>
      <c r="K359" s="259">
        <v>211.05</v>
      </c>
      <c r="L359" s="259">
        <v>206.3</v>
      </c>
      <c r="M359" s="259">
        <v>21.67305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4395.6499999999996</v>
      </c>
      <c r="D360" s="260">
        <v>4381.8666666666659</v>
      </c>
      <c r="E360" s="260">
        <v>4343.7333333333318</v>
      </c>
      <c r="F360" s="260">
        <v>4291.8166666666657</v>
      </c>
      <c r="G360" s="260">
        <v>4253.6833333333316</v>
      </c>
      <c r="H360" s="260">
        <v>4433.7833333333319</v>
      </c>
      <c r="I360" s="260">
        <v>4471.9166666666652</v>
      </c>
      <c r="J360" s="260">
        <v>4523.8333333333321</v>
      </c>
      <c r="K360" s="259">
        <v>4420</v>
      </c>
      <c r="L360" s="259">
        <v>4329.95</v>
      </c>
      <c r="M360" s="259">
        <v>0.13397000000000001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1460.25</v>
      </c>
      <c r="D361" s="260">
        <v>1459.75</v>
      </c>
      <c r="E361" s="260">
        <v>1429.55</v>
      </c>
      <c r="F361" s="260">
        <v>1398.85</v>
      </c>
      <c r="G361" s="260">
        <v>1368.6499999999999</v>
      </c>
      <c r="H361" s="260">
        <v>1490.45</v>
      </c>
      <c r="I361" s="260">
        <v>1520.6499999999999</v>
      </c>
      <c r="J361" s="260">
        <v>1551.3500000000001</v>
      </c>
      <c r="K361" s="259">
        <v>1489.95</v>
      </c>
      <c r="L361" s="259">
        <v>1429.05</v>
      </c>
      <c r="M361" s="259">
        <v>3.49132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2643.75</v>
      </c>
      <c r="D362" s="260">
        <v>2627.9333333333334</v>
      </c>
      <c r="E362" s="260">
        <v>2605.8666666666668</v>
      </c>
      <c r="F362" s="260">
        <v>2567.9833333333336</v>
      </c>
      <c r="G362" s="260">
        <v>2545.916666666667</v>
      </c>
      <c r="H362" s="260">
        <v>2665.8166666666666</v>
      </c>
      <c r="I362" s="260">
        <v>2687.8833333333332</v>
      </c>
      <c r="J362" s="260">
        <v>2725.7666666666664</v>
      </c>
      <c r="K362" s="259">
        <v>2650</v>
      </c>
      <c r="L362" s="259">
        <v>2590.0500000000002</v>
      </c>
      <c r="M362" s="259">
        <v>3.1928999999999998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908.5</v>
      </c>
      <c r="D363" s="260">
        <v>914.58333333333337</v>
      </c>
      <c r="E363" s="260">
        <v>899.16666666666674</v>
      </c>
      <c r="F363" s="260">
        <v>889.83333333333337</v>
      </c>
      <c r="G363" s="260">
        <v>874.41666666666674</v>
      </c>
      <c r="H363" s="260">
        <v>923.91666666666674</v>
      </c>
      <c r="I363" s="260">
        <v>939.33333333333348</v>
      </c>
      <c r="J363" s="260">
        <v>948.66666666666674</v>
      </c>
      <c r="K363" s="259">
        <v>930</v>
      </c>
      <c r="L363" s="259">
        <v>905.25</v>
      </c>
      <c r="M363" s="259">
        <v>0.28523999999999999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2773.75</v>
      </c>
      <c r="D364" s="260">
        <v>2774.7166666666667</v>
      </c>
      <c r="E364" s="260">
        <v>2756.8833333333332</v>
      </c>
      <c r="F364" s="260">
        <v>2740.0166666666664</v>
      </c>
      <c r="G364" s="260">
        <v>2722.1833333333329</v>
      </c>
      <c r="H364" s="260">
        <v>2791.5833333333335</v>
      </c>
      <c r="I364" s="260">
        <v>2809.4166666666665</v>
      </c>
      <c r="J364" s="260">
        <v>2826.2833333333338</v>
      </c>
      <c r="K364" s="259">
        <v>2792.55</v>
      </c>
      <c r="L364" s="259">
        <v>2757.85</v>
      </c>
      <c r="M364" s="259">
        <v>1.3470800000000001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1693.25</v>
      </c>
      <c r="D365" s="260">
        <v>1693.7</v>
      </c>
      <c r="E365" s="260">
        <v>1677.4</v>
      </c>
      <c r="F365" s="260">
        <v>1661.55</v>
      </c>
      <c r="G365" s="260">
        <v>1645.25</v>
      </c>
      <c r="H365" s="260">
        <v>1709.5500000000002</v>
      </c>
      <c r="I365" s="260">
        <v>1725.85</v>
      </c>
      <c r="J365" s="260">
        <v>1741.7000000000003</v>
      </c>
      <c r="K365" s="259">
        <v>1710</v>
      </c>
      <c r="L365" s="259">
        <v>1677.85</v>
      </c>
      <c r="M365" s="259">
        <v>0.85780000000000001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316.5</v>
      </c>
      <c r="D366" s="260">
        <v>315.86666666666667</v>
      </c>
      <c r="E366" s="260">
        <v>313.73333333333335</v>
      </c>
      <c r="F366" s="260">
        <v>310.9666666666667</v>
      </c>
      <c r="G366" s="260">
        <v>308.83333333333337</v>
      </c>
      <c r="H366" s="260">
        <v>318.63333333333333</v>
      </c>
      <c r="I366" s="260">
        <v>320.76666666666665</v>
      </c>
      <c r="J366" s="260">
        <v>323.5333333333333</v>
      </c>
      <c r="K366" s="259">
        <v>318</v>
      </c>
      <c r="L366" s="259">
        <v>313.10000000000002</v>
      </c>
      <c r="M366" s="259">
        <v>17.883379999999999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115.9</v>
      </c>
      <c r="D367" s="260">
        <v>116.01666666666665</v>
      </c>
      <c r="E367" s="260">
        <v>114.73333333333331</v>
      </c>
      <c r="F367" s="260">
        <v>113.56666666666665</v>
      </c>
      <c r="G367" s="260">
        <v>112.2833333333333</v>
      </c>
      <c r="H367" s="260">
        <v>117.18333333333331</v>
      </c>
      <c r="I367" s="260">
        <v>118.46666666666667</v>
      </c>
      <c r="J367" s="260">
        <v>119.63333333333331</v>
      </c>
      <c r="K367" s="259">
        <v>117.3</v>
      </c>
      <c r="L367" s="259">
        <v>114.85</v>
      </c>
      <c r="M367" s="259">
        <v>80.824399999999997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235.15</v>
      </c>
      <c r="D368" s="260">
        <v>233.61666666666667</v>
      </c>
      <c r="E368" s="260">
        <v>231.33333333333334</v>
      </c>
      <c r="F368" s="260">
        <v>227.51666666666668</v>
      </c>
      <c r="G368" s="260">
        <v>225.23333333333335</v>
      </c>
      <c r="H368" s="260">
        <v>237.43333333333334</v>
      </c>
      <c r="I368" s="260">
        <v>239.71666666666664</v>
      </c>
      <c r="J368" s="260">
        <v>243.53333333333333</v>
      </c>
      <c r="K368" s="259">
        <v>235.9</v>
      </c>
      <c r="L368" s="259">
        <v>229.8</v>
      </c>
      <c r="M368" s="259">
        <v>114.15209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409.9</v>
      </c>
      <c r="D369" s="260">
        <v>411.18333333333334</v>
      </c>
      <c r="E369" s="260">
        <v>407.36666666666667</v>
      </c>
      <c r="F369" s="260">
        <v>404.83333333333331</v>
      </c>
      <c r="G369" s="260">
        <v>401.01666666666665</v>
      </c>
      <c r="H369" s="260">
        <v>413.7166666666667</v>
      </c>
      <c r="I369" s="260">
        <v>417.53333333333342</v>
      </c>
      <c r="J369" s="260">
        <v>420.06666666666672</v>
      </c>
      <c r="K369" s="259">
        <v>415</v>
      </c>
      <c r="L369" s="259">
        <v>408.65</v>
      </c>
      <c r="M369" s="259">
        <v>9.7357800000000001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443.65</v>
      </c>
      <c r="D370" s="260">
        <v>440.90000000000003</v>
      </c>
      <c r="E370" s="260">
        <v>436.80000000000007</v>
      </c>
      <c r="F370" s="260">
        <v>429.95000000000005</v>
      </c>
      <c r="G370" s="260">
        <v>425.85000000000008</v>
      </c>
      <c r="H370" s="260">
        <v>447.75000000000006</v>
      </c>
      <c r="I370" s="260">
        <v>451.85000000000008</v>
      </c>
      <c r="J370" s="260">
        <v>458.70000000000005</v>
      </c>
      <c r="K370" s="259">
        <v>445</v>
      </c>
      <c r="L370" s="259">
        <v>434.05</v>
      </c>
      <c r="M370" s="259">
        <v>1.5681799999999999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548.79999999999995</v>
      </c>
      <c r="D371" s="260">
        <v>543.93333333333328</v>
      </c>
      <c r="E371" s="260">
        <v>533.56666666666661</v>
      </c>
      <c r="F371" s="260">
        <v>518.33333333333337</v>
      </c>
      <c r="G371" s="260">
        <v>507.9666666666667</v>
      </c>
      <c r="H371" s="260">
        <v>559.16666666666652</v>
      </c>
      <c r="I371" s="260">
        <v>569.53333333333308</v>
      </c>
      <c r="J371" s="260">
        <v>584.76666666666642</v>
      </c>
      <c r="K371" s="259">
        <v>554.29999999999995</v>
      </c>
      <c r="L371" s="259">
        <v>528.70000000000005</v>
      </c>
      <c r="M371" s="259">
        <v>3.96122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125.8</v>
      </c>
      <c r="D372" s="260">
        <v>125.25</v>
      </c>
      <c r="E372" s="260">
        <v>123</v>
      </c>
      <c r="F372" s="260">
        <v>120.2</v>
      </c>
      <c r="G372" s="260">
        <v>117.95</v>
      </c>
      <c r="H372" s="260">
        <v>128.05000000000001</v>
      </c>
      <c r="I372" s="260">
        <v>130.30000000000001</v>
      </c>
      <c r="J372" s="260">
        <v>133.1</v>
      </c>
      <c r="K372" s="259">
        <v>127.5</v>
      </c>
      <c r="L372" s="259">
        <v>122.45</v>
      </c>
      <c r="M372" s="259">
        <v>2.5464899999999999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1311.45</v>
      </c>
      <c r="D373" s="260">
        <v>1318.4833333333333</v>
      </c>
      <c r="E373" s="260">
        <v>1288.9666666666667</v>
      </c>
      <c r="F373" s="260">
        <v>1266.4833333333333</v>
      </c>
      <c r="G373" s="260">
        <v>1236.9666666666667</v>
      </c>
      <c r="H373" s="260">
        <v>1340.9666666666667</v>
      </c>
      <c r="I373" s="260">
        <v>1370.4833333333336</v>
      </c>
      <c r="J373" s="260">
        <v>1392.9666666666667</v>
      </c>
      <c r="K373" s="259">
        <v>1348</v>
      </c>
      <c r="L373" s="259">
        <v>1296</v>
      </c>
      <c r="M373" s="259">
        <v>0.13951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4102.1000000000004</v>
      </c>
      <c r="D374" s="260">
        <v>4083.9833333333336</v>
      </c>
      <c r="E374" s="260">
        <v>4058.166666666667</v>
      </c>
      <c r="F374" s="260">
        <v>4014.2333333333336</v>
      </c>
      <c r="G374" s="260">
        <v>3988.416666666667</v>
      </c>
      <c r="H374" s="260">
        <v>4127.916666666667</v>
      </c>
      <c r="I374" s="260">
        <v>4153.7333333333327</v>
      </c>
      <c r="J374" s="260">
        <v>4197.666666666667</v>
      </c>
      <c r="K374" s="259">
        <v>4109.8</v>
      </c>
      <c r="L374" s="259">
        <v>4040.05</v>
      </c>
      <c r="M374" s="259">
        <v>5.9650000000000002E-2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14080.15</v>
      </c>
      <c r="D375" s="260">
        <v>14052.316666666666</v>
      </c>
      <c r="E375" s="260">
        <v>13927.833333333332</v>
      </c>
      <c r="F375" s="260">
        <v>13775.516666666666</v>
      </c>
      <c r="G375" s="260">
        <v>13651.033333333333</v>
      </c>
      <c r="H375" s="260">
        <v>14204.633333333331</v>
      </c>
      <c r="I375" s="260">
        <v>14329.116666666665</v>
      </c>
      <c r="J375" s="260">
        <v>14481.433333333331</v>
      </c>
      <c r="K375" s="259">
        <v>14176.8</v>
      </c>
      <c r="L375" s="259">
        <v>13900</v>
      </c>
      <c r="M375" s="259">
        <v>5.4469999999999998E-2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40.1</v>
      </c>
      <c r="D376" s="260">
        <v>41.199999999999996</v>
      </c>
      <c r="E376" s="260">
        <v>38.79999999999999</v>
      </c>
      <c r="F376" s="260">
        <v>37.499999999999993</v>
      </c>
      <c r="G376" s="260">
        <v>35.099999999999987</v>
      </c>
      <c r="H376" s="260">
        <v>42.499999999999993</v>
      </c>
      <c r="I376" s="260">
        <v>44.9</v>
      </c>
      <c r="J376" s="260">
        <v>46.199999999999996</v>
      </c>
      <c r="K376" s="259">
        <v>43.6</v>
      </c>
      <c r="L376" s="259">
        <v>39.9</v>
      </c>
      <c r="M376" s="259">
        <v>1461.2639099999999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547.54999999999995</v>
      </c>
      <c r="D377" s="260">
        <v>551.19999999999993</v>
      </c>
      <c r="E377" s="260">
        <v>542.34999999999991</v>
      </c>
      <c r="F377" s="260">
        <v>537.15</v>
      </c>
      <c r="G377" s="260">
        <v>528.29999999999995</v>
      </c>
      <c r="H377" s="260">
        <v>556.39999999999986</v>
      </c>
      <c r="I377" s="260">
        <v>565.25</v>
      </c>
      <c r="J377" s="260">
        <v>570.44999999999982</v>
      </c>
      <c r="K377" s="259">
        <v>560.04999999999995</v>
      </c>
      <c r="L377" s="259">
        <v>546</v>
      </c>
      <c r="M377" s="259">
        <v>0.66927999999999999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134.9</v>
      </c>
      <c r="D378" s="260">
        <v>134.76666666666665</v>
      </c>
      <c r="E378" s="260">
        <v>132.7833333333333</v>
      </c>
      <c r="F378" s="260">
        <v>130.66666666666666</v>
      </c>
      <c r="G378" s="260">
        <v>128.68333333333331</v>
      </c>
      <c r="H378" s="260">
        <v>136.8833333333333</v>
      </c>
      <c r="I378" s="260">
        <v>138.86666666666665</v>
      </c>
      <c r="J378" s="260">
        <v>140.98333333333329</v>
      </c>
      <c r="K378" s="259">
        <v>136.75</v>
      </c>
      <c r="L378" s="259">
        <v>132.65</v>
      </c>
      <c r="M378" s="259">
        <v>150.9118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103.15</v>
      </c>
      <c r="D379" s="260">
        <v>103.11666666666667</v>
      </c>
      <c r="E379" s="260">
        <v>102.53333333333335</v>
      </c>
      <c r="F379" s="260">
        <v>101.91666666666667</v>
      </c>
      <c r="G379" s="260">
        <v>101.33333333333334</v>
      </c>
      <c r="H379" s="260">
        <v>103.73333333333335</v>
      </c>
      <c r="I379" s="260">
        <v>104.31666666666666</v>
      </c>
      <c r="J379" s="260">
        <v>104.93333333333335</v>
      </c>
      <c r="K379" s="259">
        <v>103.7</v>
      </c>
      <c r="L379" s="259">
        <v>102.5</v>
      </c>
      <c r="M379" s="259">
        <v>92.74933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637.25</v>
      </c>
      <c r="D380" s="260">
        <v>642.61666666666667</v>
      </c>
      <c r="E380" s="260">
        <v>617.63333333333333</v>
      </c>
      <c r="F380" s="260">
        <v>598.01666666666665</v>
      </c>
      <c r="G380" s="260">
        <v>573.0333333333333</v>
      </c>
      <c r="H380" s="260">
        <v>662.23333333333335</v>
      </c>
      <c r="I380" s="260">
        <v>687.2166666666667</v>
      </c>
      <c r="J380" s="260">
        <v>706.83333333333337</v>
      </c>
      <c r="K380" s="259">
        <v>667.6</v>
      </c>
      <c r="L380" s="259">
        <v>623</v>
      </c>
      <c r="M380" s="259">
        <v>7.2178899999999997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382.9</v>
      </c>
      <c r="D381" s="260">
        <v>383.18333333333334</v>
      </c>
      <c r="E381" s="260">
        <v>377.76666666666665</v>
      </c>
      <c r="F381" s="260">
        <v>372.63333333333333</v>
      </c>
      <c r="G381" s="260">
        <v>367.21666666666664</v>
      </c>
      <c r="H381" s="260">
        <v>388.31666666666666</v>
      </c>
      <c r="I381" s="260">
        <v>393.73333333333329</v>
      </c>
      <c r="J381" s="260">
        <v>398.86666666666667</v>
      </c>
      <c r="K381" s="259">
        <v>388.6</v>
      </c>
      <c r="L381" s="259">
        <v>378.05</v>
      </c>
      <c r="M381" s="259">
        <v>6.6971999999999996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1050</v>
      </c>
      <c r="D382" s="260">
        <v>1047.1666666666667</v>
      </c>
      <c r="E382" s="260">
        <v>1040.0833333333335</v>
      </c>
      <c r="F382" s="260">
        <v>1030.1666666666667</v>
      </c>
      <c r="G382" s="260">
        <v>1023.0833333333335</v>
      </c>
      <c r="H382" s="260">
        <v>1057.0833333333335</v>
      </c>
      <c r="I382" s="260">
        <v>1064.166666666667</v>
      </c>
      <c r="J382" s="260">
        <v>1074.0833333333335</v>
      </c>
      <c r="K382" s="259">
        <v>1054.25</v>
      </c>
      <c r="L382" s="259">
        <v>1037.25</v>
      </c>
      <c r="M382" s="259">
        <v>0.80864000000000003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40.200000000000003</v>
      </c>
      <c r="D383" s="260">
        <v>40.366666666666667</v>
      </c>
      <c r="E383" s="260">
        <v>39.433333333333337</v>
      </c>
      <c r="F383" s="260">
        <v>38.666666666666671</v>
      </c>
      <c r="G383" s="260">
        <v>37.733333333333341</v>
      </c>
      <c r="H383" s="260">
        <v>41.133333333333333</v>
      </c>
      <c r="I383" s="260">
        <v>42.066666666666656</v>
      </c>
      <c r="J383" s="260">
        <v>42.833333333333329</v>
      </c>
      <c r="K383" s="259">
        <v>41.3</v>
      </c>
      <c r="L383" s="259">
        <v>39.6</v>
      </c>
      <c r="M383" s="259">
        <v>114.78229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167.7</v>
      </c>
      <c r="D384" s="260">
        <v>167.83333333333331</v>
      </c>
      <c r="E384" s="260">
        <v>166.31666666666663</v>
      </c>
      <c r="F384" s="260">
        <v>164.93333333333331</v>
      </c>
      <c r="G384" s="260">
        <v>163.41666666666663</v>
      </c>
      <c r="H384" s="260">
        <v>169.21666666666664</v>
      </c>
      <c r="I384" s="260">
        <v>170.73333333333329</v>
      </c>
      <c r="J384" s="260">
        <v>172.11666666666665</v>
      </c>
      <c r="K384" s="259">
        <v>169.35</v>
      </c>
      <c r="L384" s="259">
        <v>166.45</v>
      </c>
      <c r="M384" s="259">
        <v>14.146089999999999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685.3</v>
      </c>
      <c r="D385" s="260">
        <v>691.76666666666654</v>
      </c>
      <c r="E385" s="260">
        <v>671.6333333333331</v>
      </c>
      <c r="F385" s="260">
        <v>657.96666666666658</v>
      </c>
      <c r="G385" s="260">
        <v>637.83333333333314</v>
      </c>
      <c r="H385" s="260">
        <v>705.43333333333305</v>
      </c>
      <c r="I385" s="260">
        <v>725.56666666666649</v>
      </c>
      <c r="J385" s="260">
        <v>739.23333333333301</v>
      </c>
      <c r="K385" s="259">
        <v>711.9</v>
      </c>
      <c r="L385" s="259">
        <v>678.1</v>
      </c>
      <c r="M385" s="259">
        <v>3.0096099999999999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227.15</v>
      </c>
      <c r="D386" s="260">
        <v>227.54999999999998</v>
      </c>
      <c r="E386" s="260">
        <v>225.69999999999996</v>
      </c>
      <c r="F386" s="260">
        <v>224.24999999999997</v>
      </c>
      <c r="G386" s="260">
        <v>222.39999999999995</v>
      </c>
      <c r="H386" s="260">
        <v>228.99999999999997</v>
      </c>
      <c r="I386" s="260">
        <v>230.85</v>
      </c>
      <c r="J386" s="260">
        <v>232.29999999999998</v>
      </c>
      <c r="K386" s="259">
        <v>229.4</v>
      </c>
      <c r="L386" s="259">
        <v>226.1</v>
      </c>
      <c r="M386" s="259">
        <v>1.4924599999999999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102</v>
      </c>
      <c r="D387" s="260">
        <v>101.66666666666667</v>
      </c>
      <c r="E387" s="260">
        <v>100.83333333333334</v>
      </c>
      <c r="F387" s="260">
        <v>99.666666666666671</v>
      </c>
      <c r="G387" s="260">
        <v>98.833333333333343</v>
      </c>
      <c r="H387" s="260">
        <v>102.83333333333334</v>
      </c>
      <c r="I387" s="260">
        <v>103.66666666666669</v>
      </c>
      <c r="J387" s="260">
        <v>104.83333333333334</v>
      </c>
      <c r="K387" s="259">
        <v>102.5</v>
      </c>
      <c r="L387" s="259">
        <v>100.5</v>
      </c>
      <c r="M387" s="259">
        <v>19.856159999999999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2000.55</v>
      </c>
      <c r="D388" s="260">
        <v>2025.2333333333336</v>
      </c>
      <c r="E388" s="260">
        <v>1959.9666666666672</v>
      </c>
      <c r="F388" s="260">
        <v>1919.3833333333337</v>
      </c>
      <c r="G388" s="260">
        <v>1854.1166666666672</v>
      </c>
      <c r="H388" s="260">
        <v>2065.8166666666671</v>
      </c>
      <c r="I388" s="260">
        <v>2131.0833333333335</v>
      </c>
      <c r="J388" s="260">
        <v>2171.666666666667</v>
      </c>
      <c r="K388" s="259">
        <v>2090.5</v>
      </c>
      <c r="L388" s="259">
        <v>1984.65</v>
      </c>
      <c r="M388" s="259">
        <v>0.16689999999999999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48.65</v>
      </c>
      <c r="D389" s="260">
        <v>48.883333333333333</v>
      </c>
      <c r="E389" s="260">
        <v>48.166666666666664</v>
      </c>
      <c r="F389" s="260">
        <v>47.68333333333333</v>
      </c>
      <c r="G389" s="260">
        <v>46.966666666666661</v>
      </c>
      <c r="H389" s="260">
        <v>49.366666666666667</v>
      </c>
      <c r="I389" s="260">
        <v>50.083333333333336</v>
      </c>
      <c r="J389" s="260">
        <v>50.56666666666667</v>
      </c>
      <c r="K389" s="259">
        <v>49.6</v>
      </c>
      <c r="L389" s="259">
        <v>48.4</v>
      </c>
      <c r="M389" s="259">
        <v>7.4527200000000002</v>
      </c>
      <c r="N389" s="1"/>
      <c r="O389" s="1"/>
    </row>
    <row r="390" spans="1:15" ht="12.75" customHeight="1">
      <c r="A390" s="30">
        <v>380</v>
      </c>
      <c r="B390" s="269" t="s">
        <v>885</v>
      </c>
      <c r="C390" s="259">
        <v>1205.3499999999999</v>
      </c>
      <c r="D390" s="260">
        <v>1199.5</v>
      </c>
      <c r="E390" s="260">
        <v>1184</v>
      </c>
      <c r="F390" s="260">
        <v>1162.6500000000001</v>
      </c>
      <c r="G390" s="260">
        <v>1147.1500000000001</v>
      </c>
      <c r="H390" s="260">
        <v>1220.8499999999999</v>
      </c>
      <c r="I390" s="260">
        <v>1236.3499999999999</v>
      </c>
      <c r="J390" s="260">
        <v>1257.6999999999998</v>
      </c>
      <c r="K390" s="259">
        <v>1215</v>
      </c>
      <c r="L390" s="259">
        <v>1178.1500000000001</v>
      </c>
      <c r="M390" s="259">
        <v>3.3653900000000001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137.35</v>
      </c>
      <c r="D391" s="260">
        <v>137.41666666666666</v>
      </c>
      <c r="E391" s="260">
        <v>136.43333333333331</v>
      </c>
      <c r="F391" s="260">
        <v>135.51666666666665</v>
      </c>
      <c r="G391" s="260">
        <v>134.5333333333333</v>
      </c>
      <c r="H391" s="260">
        <v>138.33333333333331</v>
      </c>
      <c r="I391" s="260">
        <v>139.31666666666666</v>
      </c>
      <c r="J391" s="260">
        <v>140.23333333333332</v>
      </c>
      <c r="K391" s="259">
        <v>138.4</v>
      </c>
      <c r="L391" s="259">
        <v>136.5</v>
      </c>
      <c r="M391" s="259">
        <v>10.20168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972.35</v>
      </c>
      <c r="D392" s="260">
        <v>972.2833333333333</v>
      </c>
      <c r="E392" s="260">
        <v>967.56666666666661</v>
      </c>
      <c r="F392" s="260">
        <v>962.7833333333333</v>
      </c>
      <c r="G392" s="260">
        <v>958.06666666666661</v>
      </c>
      <c r="H392" s="260">
        <v>977.06666666666661</v>
      </c>
      <c r="I392" s="260">
        <v>981.7833333333333</v>
      </c>
      <c r="J392" s="260">
        <v>986.56666666666661</v>
      </c>
      <c r="K392" s="259">
        <v>977</v>
      </c>
      <c r="L392" s="259">
        <v>967.5</v>
      </c>
      <c r="M392" s="259">
        <v>0.92810999999999999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2529.85</v>
      </c>
      <c r="D393" s="260">
        <v>2545.9500000000003</v>
      </c>
      <c r="E393" s="260">
        <v>2491.9000000000005</v>
      </c>
      <c r="F393" s="260">
        <v>2453.9500000000003</v>
      </c>
      <c r="G393" s="260">
        <v>2399.9000000000005</v>
      </c>
      <c r="H393" s="260">
        <v>2583.9000000000005</v>
      </c>
      <c r="I393" s="260">
        <v>2637.9500000000007</v>
      </c>
      <c r="J393" s="260">
        <v>2675.9000000000005</v>
      </c>
      <c r="K393" s="259">
        <v>2600</v>
      </c>
      <c r="L393" s="259">
        <v>2508</v>
      </c>
      <c r="M393" s="259">
        <v>64.439989999999995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120.7</v>
      </c>
      <c r="D394" s="260">
        <v>121.26666666666667</v>
      </c>
      <c r="E394" s="260">
        <v>119.58333333333333</v>
      </c>
      <c r="F394" s="260">
        <v>118.46666666666667</v>
      </c>
      <c r="G394" s="260">
        <v>116.78333333333333</v>
      </c>
      <c r="H394" s="260">
        <v>122.38333333333333</v>
      </c>
      <c r="I394" s="260">
        <v>124.06666666666666</v>
      </c>
      <c r="J394" s="260">
        <v>125.18333333333332</v>
      </c>
      <c r="K394" s="259">
        <v>122.95</v>
      </c>
      <c r="L394" s="259">
        <v>120.15</v>
      </c>
      <c r="M394" s="259">
        <v>2.8060700000000001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893.75</v>
      </c>
      <c r="D395" s="260">
        <v>889.9</v>
      </c>
      <c r="E395" s="260">
        <v>880.9</v>
      </c>
      <c r="F395" s="260">
        <v>868.05</v>
      </c>
      <c r="G395" s="260">
        <v>859.05</v>
      </c>
      <c r="H395" s="260">
        <v>902.75</v>
      </c>
      <c r="I395" s="260">
        <v>911.75</v>
      </c>
      <c r="J395" s="260">
        <v>924.6</v>
      </c>
      <c r="K395" s="259">
        <v>898.9</v>
      </c>
      <c r="L395" s="259">
        <v>877.05</v>
      </c>
      <c r="M395" s="259">
        <v>0.15121000000000001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1321.05</v>
      </c>
      <c r="D396" s="260">
        <v>1323.3</v>
      </c>
      <c r="E396" s="260">
        <v>1308.75</v>
      </c>
      <c r="F396" s="260">
        <v>1296.45</v>
      </c>
      <c r="G396" s="260">
        <v>1281.9000000000001</v>
      </c>
      <c r="H396" s="260">
        <v>1335.6</v>
      </c>
      <c r="I396" s="260">
        <v>1350.1499999999996</v>
      </c>
      <c r="J396" s="260">
        <v>1362.4499999999998</v>
      </c>
      <c r="K396" s="259">
        <v>1337.85</v>
      </c>
      <c r="L396" s="259">
        <v>1311</v>
      </c>
      <c r="M396" s="259">
        <v>0.96821000000000002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825.6</v>
      </c>
      <c r="D397" s="260">
        <v>826.54999999999984</v>
      </c>
      <c r="E397" s="260">
        <v>820.09999999999968</v>
      </c>
      <c r="F397" s="260">
        <v>814.5999999999998</v>
      </c>
      <c r="G397" s="260">
        <v>808.14999999999964</v>
      </c>
      <c r="H397" s="260">
        <v>832.04999999999973</v>
      </c>
      <c r="I397" s="260">
        <v>838.49999999999977</v>
      </c>
      <c r="J397" s="260">
        <v>843.99999999999977</v>
      </c>
      <c r="K397" s="259">
        <v>833</v>
      </c>
      <c r="L397" s="259">
        <v>821.05</v>
      </c>
      <c r="M397" s="259">
        <v>10.458640000000001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1268.75</v>
      </c>
      <c r="D398" s="260">
        <v>1271.7333333333333</v>
      </c>
      <c r="E398" s="260">
        <v>1257.0666666666666</v>
      </c>
      <c r="F398" s="260">
        <v>1245.3833333333332</v>
      </c>
      <c r="G398" s="260">
        <v>1230.7166666666665</v>
      </c>
      <c r="H398" s="260">
        <v>1283.4166666666667</v>
      </c>
      <c r="I398" s="260">
        <v>1298.0833333333333</v>
      </c>
      <c r="J398" s="260">
        <v>1309.7666666666669</v>
      </c>
      <c r="K398" s="259">
        <v>1286.4000000000001</v>
      </c>
      <c r="L398" s="259">
        <v>1260.05</v>
      </c>
      <c r="M398" s="259">
        <v>10.38607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419.8</v>
      </c>
      <c r="D399" s="260">
        <v>419.75</v>
      </c>
      <c r="E399" s="260">
        <v>416</v>
      </c>
      <c r="F399" s="260">
        <v>412.2</v>
      </c>
      <c r="G399" s="260">
        <v>408.45</v>
      </c>
      <c r="H399" s="260">
        <v>423.55</v>
      </c>
      <c r="I399" s="260">
        <v>427.3</v>
      </c>
      <c r="J399" s="260">
        <v>431.1</v>
      </c>
      <c r="K399" s="259">
        <v>423.5</v>
      </c>
      <c r="L399" s="259">
        <v>415.95</v>
      </c>
      <c r="M399" s="259">
        <v>0.27828999999999998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35.6</v>
      </c>
      <c r="D400" s="260">
        <v>35.466666666666669</v>
      </c>
      <c r="E400" s="260">
        <v>35.033333333333339</v>
      </c>
      <c r="F400" s="260">
        <v>34.466666666666669</v>
      </c>
      <c r="G400" s="260">
        <v>34.033333333333339</v>
      </c>
      <c r="H400" s="260">
        <v>36.033333333333339</v>
      </c>
      <c r="I400" s="260">
        <v>36.466666666666676</v>
      </c>
      <c r="J400" s="260">
        <v>37.033333333333339</v>
      </c>
      <c r="K400" s="259">
        <v>35.9</v>
      </c>
      <c r="L400" s="259">
        <v>34.9</v>
      </c>
      <c r="M400" s="259">
        <v>61.771850000000001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4429.3500000000004</v>
      </c>
      <c r="D401" s="260">
        <v>4424.1499999999996</v>
      </c>
      <c r="E401" s="260">
        <v>4403.5999999999995</v>
      </c>
      <c r="F401" s="260">
        <v>4377.8499999999995</v>
      </c>
      <c r="G401" s="260">
        <v>4357.2999999999993</v>
      </c>
      <c r="H401" s="260">
        <v>4449.8999999999996</v>
      </c>
      <c r="I401" s="260">
        <v>4470.4499999999989</v>
      </c>
      <c r="J401" s="260">
        <v>4496.2</v>
      </c>
      <c r="K401" s="259">
        <v>4444.7</v>
      </c>
      <c r="L401" s="259">
        <v>4398.3999999999996</v>
      </c>
      <c r="M401" s="259">
        <v>0.17216000000000001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2620.4499999999998</v>
      </c>
      <c r="D402" s="260">
        <v>2602.4</v>
      </c>
      <c r="E402" s="260">
        <v>2565.1000000000004</v>
      </c>
      <c r="F402" s="260">
        <v>2509.7500000000005</v>
      </c>
      <c r="G402" s="260">
        <v>2472.4500000000007</v>
      </c>
      <c r="H402" s="260">
        <v>2657.75</v>
      </c>
      <c r="I402" s="260">
        <v>2695.05</v>
      </c>
      <c r="J402" s="260">
        <v>2750.3999999999996</v>
      </c>
      <c r="K402" s="259">
        <v>2639.7</v>
      </c>
      <c r="L402" s="259">
        <v>2547.0500000000002</v>
      </c>
      <c r="M402" s="259">
        <v>5.9557000000000002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65.150000000000006</v>
      </c>
      <c r="D403" s="260">
        <v>65.45</v>
      </c>
      <c r="E403" s="260">
        <v>64.2</v>
      </c>
      <c r="F403" s="260">
        <v>63.25</v>
      </c>
      <c r="G403" s="260">
        <v>62</v>
      </c>
      <c r="H403" s="260">
        <v>66.400000000000006</v>
      </c>
      <c r="I403" s="260">
        <v>67.650000000000006</v>
      </c>
      <c r="J403" s="260">
        <v>68.600000000000009</v>
      </c>
      <c r="K403" s="259">
        <v>66.7</v>
      </c>
      <c r="L403" s="259">
        <v>64.5</v>
      </c>
      <c r="M403" s="259">
        <v>124.70523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5634.85</v>
      </c>
      <c r="D404" s="260">
        <v>5633.7833333333328</v>
      </c>
      <c r="E404" s="260">
        <v>5618.5666666666657</v>
      </c>
      <c r="F404" s="260">
        <v>5602.2833333333328</v>
      </c>
      <c r="G404" s="260">
        <v>5587.0666666666657</v>
      </c>
      <c r="H404" s="260">
        <v>5650.0666666666657</v>
      </c>
      <c r="I404" s="260">
        <v>5665.2833333333328</v>
      </c>
      <c r="J404" s="260">
        <v>5681.5666666666657</v>
      </c>
      <c r="K404" s="259">
        <v>5649</v>
      </c>
      <c r="L404" s="259">
        <v>5617.5</v>
      </c>
      <c r="M404" s="259">
        <v>9.9879999999999997E-2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1474.05</v>
      </c>
      <c r="D405" s="260">
        <v>1473.3500000000001</v>
      </c>
      <c r="E405" s="260">
        <v>1452.7000000000003</v>
      </c>
      <c r="F405" s="260">
        <v>1431.3500000000001</v>
      </c>
      <c r="G405" s="260">
        <v>1410.7000000000003</v>
      </c>
      <c r="H405" s="260">
        <v>1494.7000000000003</v>
      </c>
      <c r="I405" s="260">
        <v>1515.3500000000004</v>
      </c>
      <c r="J405" s="260">
        <v>1536.7000000000003</v>
      </c>
      <c r="K405" s="259">
        <v>1494</v>
      </c>
      <c r="L405" s="259">
        <v>1452</v>
      </c>
      <c r="M405" s="259">
        <v>0.97821000000000002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389.55</v>
      </c>
      <c r="D406" s="260">
        <v>390.06666666666666</v>
      </c>
      <c r="E406" s="260">
        <v>376.73333333333335</v>
      </c>
      <c r="F406" s="260">
        <v>363.91666666666669</v>
      </c>
      <c r="G406" s="260">
        <v>350.58333333333337</v>
      </c>
      <c r="H406" s="260">
        <v>402.88333333333333</v>
      </c>
      <c r="I406" s="260">
        <v>416.2166666666667</v>
      </c>
      <c r="J406" s="260">
        <v>429.0333333333333</v>
      </c>
      <c r="K406" s="259">
        <v>403.4</v>
      </c>
      <c r="L406" s="259">
        <v>377.25</v>
      </c>
      <c r="M406" s="259">
        <v>8.41845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2807.85</v>
      </c>
      <c r="D407" s="260">
        <v>2783.2666666666664</v>
      </c>
      <c r="E407" s="260">
        <v>2746.583333333333</v>
      </c>
      <c r="F407" s="260">
        <v>2685.3166666666666</v>
      </c>
      <c r="G407" s="260">
        <v>2648.6333333333332</v>
      </c>
      <c r="H407" s="260">
        <v>2844.5333333333328</v>
      </c>
      <c r="I407" s="260">
        <v>2881.2166666666662</v>
      </c>
      <c r="J407" s="260">
        <v>2942.4833333333327</v>
      </c>
      <c r="K407" s="259">
        <v>2819.95</v>
      </c>
      <c r="L407" s="259">
        <v>2722</v>
      </c>
      <c r="M407" s="259">
        <v>1.69937</v>
      </c>
      <c r="N407" s="1"/>
      <c r="O407" s="1"/>
    </row>
    <row r="408" spans="1:15" ht="12.75" customHeight="1">
      <c r="A408" s="30">
        <v>398</v>
      </c>
      <c r="B408" s="269" t="s">
        <v>886</v>
      </c>
      <c r="C408" s="259">
        <v>372.4</v>
      </c>
      <c r="D408" s="260">
        <v>373.63333333333327</v>
      </c>
      <c r="E408" s="260">
        <v>367.31666666666655</v>
      </c>
      <c r="F408" s="260">
        <v>362.23333333333329</v>
      </c>
      <c r="G408" s="260">
        <v>355.91666666666657</v>
      </c>
      <c r="H408" s="260">
        <v>378.71666666666653</v>
      </c>
      <c r="I408" s="260">
        <v>385.03333333333325</v>
      </c>
      <c r="J408" s="260">
        <v>390.1166666666665</v>
      </c>
      <c r="K408" s="259">
        <v>379.95</v>
      </c>
      <c r="L408" s="259">
        <v>368.55</v>
      </c>
      <c r="M408" s="259">
        <v>1.7279599999999999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2807.65</v>
      </c>
      <c r="D409" s="260">
        <v>2817.65</v>
      </c>
      <c r="E409" s="260">
        <v>2785</v>
      </c>
      <c r="F409" s="260">
        <v>2762.35</v>
      </c>
      <c r="G409" s="260">
        <v>2729.7</v>
      </c>
      <c r="H409" s="260">
        <v>2840.3</v>
      </c>
      <c r="I409" s="260">
        <v>2872.9500000000007</v>
      </c>
      <c r="J409" s="260">
        <v>2895.6000000000004</v>
      </c>
      <c r="K409" s="259">
        <v>2850.3</v>
      </c>
      <c r="L409" s="259">
        <v>2795</v>
      </c>
      <c r="M409" s="259">
        <v>7.6840000000000006E-2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314.85000000000002</v>
      </c>
      <c r="D410" s="260">
        <v>315.00000000000006</v>
      </c>
      <c r="E410" s="260">
        <v>312.9500000000001</v>
      </c>
      <c r="F410" s="260">
        <v>311.05000000000007</v>
      </c>
      <c r="G410" s="260">
        <v>309.00000000000011</v>
      </c>
      <c r="H410" s="260">
        <v>316.90000000000009</v>
      </c>
      <c r="I410" s="260">
        <v>318.95000000000005</v>
      </c>
      <c r="J410" s="260">
        <v>320.85000000000008</v>
      </c>
      <c r="K410" s="259">
        <v>317.05</v>
      </c>
      <c r="L410" s="259">
        <v>313.10000000000002</v>
      </c>
      <c r="M410" s="259">
        <v>0.72145999999999999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130.9</v>
      </c>
      <c r="D411" s="260">
        <v>131.10000000000002</v>
      </c>
      <c r="E411" s="260">
        <v>129.90000000000003</v>
      </c>
      <c r="F411" s="260">
        <v>128.9</v>
      </c>
      <c r="G411" s="260">
        <v>127.70000000000002</v>
      </c>
      <c r="H411" s="260">
        <v>132.10000000000005</v>
      </c>
      <c r="I411" s="260">
        <v>133.30000000000004</v>
      </c>
      <c r="J411" s="260">
        <v>134.30000000000007</v>
      </c>
      <c r="K411" s="259">
        <v>132.30000000000001</v>
      </c>
      <c r="L411" s="259">
        <v>130.1</v>
      </c>
      <c r="M411" s="259">
        <v>10.970179999999999</v>
      </c>
      <c r="N411" s="1"/>
      <c r="O411" s="1"/>
    </row>
    <row r="412" spans="1:15" ht="12.75" customHeight="1">
      <c r="A412" s="30">
        <v>402</v>
      </c>
      <c r="B412" s="269" t="s">
        <v>887</v>
      </c>
      <c r="C412" s="259">
        <v>762.4</v>
      </c>
      <c r="D412" s="260">
        <v>757.31666666666661</v>
      </c>
      <c r="E412" s="260">
        <v>748.63333333333321</v>
      </c>
      <c r="F412" s="260">
        <v>734.86666666666656</v>
      </c>
      <c r="G412" s="260">
        <v>726.18333333333317</v>
      </c>
      <c r="H412" s="260">
        <v>771.08333333333326</v>
      </c>
      <c r="I412" s="260">
        <v>779.76666666666665</v>
      </c>
      <c r="J412" s="260">
        <v>793.5333333333333</v>
      </c>
      <c r="K412" s="259">
        <v>766</v>
      </c>
      <c r="L412" s="259">
        <v>743.55</v>
      </c>
      <c r="M412" s="259">
        <v>0.49742999999999998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22639.45</v>
      </c>
      <c r="D413" s="260">
        <v>22679.816666666666</v>
      </c>
      <c r="E413" s="260">
        <v>22359.633333333331</v>
      </c>
      <c r="F413" s="260">
        <v>22079.816666666666</v>
      </c>
      <c r="G413" s="260">
        <v>21759.633333333331</v>
      </c>
      <c r="H413" s="260">
        <v>22959.633333333331</v>
      </c>
      <c r="I413" s="260">
        <v>23279.816666666666</v>
      </c>
      <c r="J413" s="260">
        <v>23559.633333333331</v>
      </c>
      <c r="K413" s="259">
        <v>23000</v>
      </c>
      <c r="L413" s="259">
        <v>22400</v>
      </c>
      <c r="M413" s="259">
        <v>0.48448999999999998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58.35</v>
      </c>
      <c r="D414" s="260">
        <v>57.033333333333339</v>
      </c>
      <c r="E414" s="260">
        <v>55.26666666666668</v>
      </c>
      <c r="F414" s="260">
        <v>52.183333333333344</v>
      </c>
      <c r="G414" s="260">
        <v>50.416666666666686</v>
      </c>
      <c r="H414" s="260">
        <v>60.116666666666674</v>
      </c>
      <c r="I414" s="260">
        <v>61.88333333333334</v>
      </c>
      <c r="J414" s="260">
        <v>64.966666666666669</v>
      </c>
      <c r="K414" s="259">
        <v>58.8</v>
      </c>
      <c r="L414" s="259">
        <v>53.95</v>
      </c>
      <c r="M414" s="259">
        <v>369.07873000000001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1207.7</v>
      </c>
      <c r="D415" s="260">
        <v>1215.6666666666667</v>
      </c>
      <c r="E415" s="260">
        <v>1195.0333333333335</v>
      </c>
      <c r="F415" s="260">
        <v>1182.3666666666668</v>
      </c>
      <c r="G415" s="260">
        <v>1161.7333333333336</v>
      </c>
      <c r="H415" s="260">
        <v>1228.3333333333335</v>
      </c>
      <c r="I415" s="260">
        <v>1248.9666666666667</v>
      </c>
      <c r="J415" s="260">
        <v>1261.6333333333334</v>
      </c>
      <c r="K415" s="259">
        <v>1236.3</v>
      </c>
      <c r="L415" s="259">
        <v>1203</v>
      </c>
      <c r="M415" s="259">
        <v>13.351150000000001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300.2</v>
      </c>
      <c r="D416" s="260">
        <v>301.06666666666666</v>
      </c>
      <c r="E416" s="260">
        <v>295.13333333333333</v>
      </c>
      <c r="F416" s="260">
        <v>290.06666666666666</v>
      </c>
      <c r="G416" s="260">
        <v>284.13333333333333</v>
      </c>
      <c r="H416" s="260">
        <v>306.13333333333333</v>
      </c>
      <c r="I416" s="260">
        <v>312.06666666666661</v>
      </c>
      <c r="J416" s="260">
        <v>317.13333333333333</v>
      </c>
      <c r="K416" s="259">
        <v>307</v>
      </c>
      <c r="L416" s="259">
        <v>296</v>
      </c>
      <c r="M416" s="259">
        <v>3.33379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2945.25</v>
      </c>
      <c r="D417" s="260">
        <v>2945.9500000000003</v>
      </c>
      <c r="E417" s="260">
        <v>2921.9000000000005</v>
      </c>
      <c r="F417" s="260">
        <v>2898.55</v>
      </c>
      <c r="G417" s="260">
        <v>2874.5000000000005</v>
      </c>
      <c r="H417" s="260">
        <v>2969.3000000000006</v>
      </c>
      <c r="I417" s="260">
        <v>2993.3500000000008</v>
      </c>
      <c r="J417" s="260">
        <v>3016.7000000000007</v>
      </c>
      <c r="K417" s="259">
        <v>2970</v>
      </c>
      <c r="L417" s="259">
        <v>2922.6</v>
      </c>
      <c r="M417" s="259">
        <v>3.0557799999999999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625.70000000000005</v>
      </c>
      <c r="D418" s="260">
        <v>626.31666666666672</v>
      </c>
      <c r="E418" s="260">
        <v>620.63333333333344</v>
      </c>
      <c r="F418" s="260">
        <v>615.56666666666672</v>
      </c>
      <c r="G418" s="260">
        <v>609.88333333333344</v>
      </c>
      <c r="H418" s="260">
        <v>631.38333333333344</v>
      </c>
      <c r="I418" s="260">
        <v>637.06666666666661</v>
      </c>
      <c r="J418" s="260">
        <v>642.13333333333344</v>
      </c>
      <c r="K418" s="259">
        <v>632</v>
      </c>
      <c r="L418" s="259">
        <v>621.25</v>
      </c>
      <c r="M418" s="259">
        <v>0.8982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3955.8</v>
      </c>
      <c r="D419" s="260">
        <v>3998.5500000000006</v>
      </c>
      <c r="E419" s="260">
        <v>3898.2500000000009</v>
      </c>
      <c r="F419" s="260">
        <v>3840.7000000000003</v>
      </c>
      <c r="G419" s="260">
        <v>3740.4000000000005</v>
      </c>
      <c r="H419" s="260">
        <v>4056.1000000000013</v>
      </c>
      <c r="I419" s="260">
        <v>4156.4000000000015</v>
      </c>
      <c r="J419" s="260">
        <v>4213.9500000000016</v>
      </c>
      <c r="K419" s="259">
        <v>4098.8500000000004</v>
      </c>
      <c r="L419" s="259">
        <v>3941</v>
      </c>
      <c r="M419" s="259">
        <v>1.03294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474.7</v>
      </c>
      <c r="D420" s="260">
        <v>475.93333333333334</v>
      </c>
      <c r="E420" s="260">
        <v>465.9666666666667</v>
      </c>
      <c r="F420" s="260">
        <v>457.23333333333335</v>
      </c>
      <c r="G420" s="260">
        <v>447.26666666666671</v>
      </c>
      <c r="H420" s="260">
        <v>484.66666666666669</v>
      </c>
      <c r="I420" s="260">
        <v>494.63333333333327</v>
      </c>
      <c r="J420" s="260">
        <v>503.36666666666667</v>
      </c>
      <c r="K420" s="259">
        <v>485.9</v>
      </c>
      <c r="L420" s="259">
        <v>467.2</v>
      </c>
      <c r="M420" s="259">
        <v>17.899450000000002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520.04999999999995</v>
      </c>
      <c r="D421" s="260">
        <v>521.93333333333328</v>
      </c>
      <c r="E421" s="260">
        <v>516.11666666666656</v>
      </c>
      <c r="F421" s="260">
        <v>512.18333333333328</v>
      </c>
      <c r="G421" s="260">
        <v>506.36666666666656</v>
      </c>
      <c r="H421" s="260">
        <v>525.86666666666656</v>
      </c>
      <c r="I421" s="260">
        <v>531.68333333333339</v>
      </c>
      <c r="J421" s="260">
        <v>535.61666666666656</v>
      </c>
      <c r="K421" s="259">
        <v>527.75</v>
      </c>
      <c r="L421" s="259">
        <v>518</v>
      </c>
      <c r="M421" s="259">
        <v>0.58599999999999997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719.15</v>
      </c>
      <c r="D422" s="260">
        <v>720.05000000000007</v>
      </c>
      <c r="E422" s="260">
        <v>709.10000000000014</v>
      </c>
      <c r="F422" s="260">
        <v>699.05000000000007</v>
      </c>
      <c r="G422" s="260">
        <v>688.10000000000014</v>
      </c>
      <c r="H422" s="260">
        <v>730.10000000000014</v>
      </c>
      <c r="I422" s="260">
        <v>741.05000000000018</v>
      </c>
      <c r="J422" s="260">
        <v>751.10000000000014</v>
      </c>
      <c r="K422" s="259">
        <v>731</v>
      </c>
      <c r="L422" s="259">
        <v>710</v>
      </c>
      <c r="M422" s="259">
        <v>1.0630200000000001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576.9</v>
      </c>
      <c r="D423" s="260">
        <v>579.08333333333337</v>
      </c>
      <c r="E423" s="260">
        <v>572.41666666666674</v>
      </c>
      <c r="F423" s="260">
        <v>567.93333333333339</v>
      </c>
      <c r="G423" s="260">
        <v>561.26666666666677</v>
      </c>
      <c r="H423" s="260">
        <v>583.56666666666672</v>
      </c>
      <c r="I423" s="260">
        <v>590.23333333333346</v>
      </c>
      <c r="J423" s="260">
        <v>594.7166666666667</v>
      </c>
      <c r="K423" s="259">
        <v>585.75</v>
      </c>
      <c r="L423" s="259">
        <v>574.6</v>
      </c>
      <c r="M423" s="259">
        <v>120.69579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80</v>
      </c>
      <c r="D424" s="260">
        <v>79.55</v>
      </c>
      <c r="E424" s="260">
        <v>78.849999999999994</v>
      </c>
      <c r="F424" s="260">
        <v>77.7</v>
      </c>
      <c r="G424" s="260">
        <v>77</v>
      </c>
      <c r="H424" s="260">
        <v>80.699999999999989</v>
      </c>
      <c r="I424" s="260">
        <v>81.400000000000006</v>
      </c>
      <c r="J424" s="260">
        <v>82.549999999999983</v>
      </c>
      <c r="K424" s="259">
        <v>80.25</v>
      </c>
      <c r="L424" s="259">
        <v>78.400000000000006</v>
      </c>
      <c r="M424" s="259">
        <v>159.97988000000001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288.7</v>
      </c>
      <c r="D425" s="260">
        <v>289.56666666666666</v>
      </c>
      <c r="E425" s="260">
        <v>287.13333333333333</v>
      </c>
      <c r="F425" s="260">
        <v>285.56666666666666</v>
      </c>
      <c r="G425" s="260">
        <v>283.13333333333333</v>
      </c>
      <c r="H425" s="260">
        <v>291.13333333333333</v>
      </c>
      <c r="I425" s="260">
        <v>293.56666666666661</v>
      </c>
      <c r="J425" s="260">
        <v>295.13333333333333</v>
      </c>
      <c r="K425" s="259">
        <v>292</v>
      </c>
      <c r="L425" s="259">
        <v>288</v>
      </c>
      <c r="M425" s="259">
        <v>0.89344000000000001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164.1</v>
      </c>
      <c r="D426" s="260">
        <v>165.23333333333332</v>
      </c>
      <c r="E426" s="260">
        <v>162.41666666666663</v>
      </c>
      <c r="F426" s="260">
        <v>160.73333333333332</v>
      </c>
      <c r="G426" s="260">
        <v>157.91666666666663</v>
      </c>
      <c r="H426" s="260">
        <v>166.91666666666663</v>
      </c>
      <c r="I426" s="260">
        <v>169.73333333333329</v>
      </c>
      <c r="J426" s="260">
        <v>171.41666666666663</v>
      </c>
      <c r="K426" s="259">
        <v>168.05</v>
      </c>
      <c r="L426" s="259">
        <v>163.55000000000001</v>
      </c>
      <c r="M426" s="259">
        <v>5.3635200000000003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415.35</v>
      </c>
      <c r="D427" s="260">
        <v>415.5333333333333</v>
      </c>
      <c r="E427" s="260">
        <v>413.11666666666662</v>
      </c>
      <c r="F427" s="260">
        <v>410.88333333333333</v>
      </c>
      <c r="G427" s="260">
        <v>408.46666666666664</v>
      </c>
      <c r="H427" s="260">
        <v>417.76666666666659</v>
      </c>
      <c r="I427" s="260">
        <v>420.18333333333334</v>
      </c>
      <c r="J427" s="260">
        <v>422.41666666666657</v>
      </c>
      <c r="K427" s="259">
        <v>417.95</v>
      </c>
      <c r="L427" s="259">
        <v>413.3</v>
      </c>
      <c r="M427" s="259">
        <v>0.94806999999999997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497.35</v>
      </c>
      <c r="D428" s="260">
        <v>497.36666666666662</v>
      </c>
      <c r="E428" s="260">
        <v>490.53333333333325</v>
      </c>
      <c r="F428" s="260">
        <v>483.71666666666664</v>
      </c>
      <c r="G428" s="260">
        <v>476.88333333333327</v>
      </c>
      <c r="H428" s="260">
        <v>504.18333333333322</v>
      </c>
      <c r="I428" s="260">
        <v>511.01666666666659</v>
      </c>
      <c r="J428" s="260">
        <v>517.83333333333326</v>
      </c>
      <c r="K428" s="259">
        <v>504.2</v>
      </c>
      <c r="L428" s="259">
        <v>490.55</v>
      </c>
      <c r="M428" s="259">
        <v>4.78728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255.65</v>
      </c>
      <c r="D429" s="260">
        <v>256.93333333333334</v>
      </c>
      <c r="E429" s="260">
        <v>253.06666666666666</v>
      </c>
      <c r="F429" s="260">
        <v>250.48333333333332</v>
      </c>
      <c r="G429" s="260">
        <v>246.61666666666665</v>
      </c>
      <c r="H429" s="260">
        <v>259.51666666666665</v>
      </c>
      <c r="I429" s="260">
        <v>263.38333333333333</v>
      </c>
      <c r="J429" s="260">
        <v>265.9666666666667</v>
      </c>
      <c r="K429" s="259">
        <v>260.8</v>
      </c>
      <c r="L429" s="259">
        <v>254.35</v>
      </c>
      <c r="M429" s="259">
        <v>5.5226199999999999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1036.5999999999999</v>
      </c>
      <c r="D430" s="260">
        <v>1034.9166666666667</v>
      </c>
      <c r="E430" s="260">
        <v>1020.8333333333335</v>
      </c>
      <c r="F430" s="260">
        <v>1005.0666666666667</v>
      </c>
      <c r="G430" s="260">
        <v>990.98333333333346</v>
      </c>
      <c r="H430" s="260">
        <v>1050.6833333333334</v>
      </c>
      <c r="I430" s="260">
        <v>1064.7666666666669</v>
      </c>
      <c r="J430" s="260">
        <v>1080.5333333333335</v>
      </c>
      <c r="K430" s="259">
        <v>1049</v>
      </c>
      <c r="L430" s="259">
        <v>1019.15</v>
      </c>
      <c r="M430" s="259">
        <v>52.640689999999999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522.6</v>
      </c>
      <c r="D431" s="260">
        <v>522.30000000000007</v>
      </c>
      <c r="E431" s="260">
        <v>518.30000000000018</v>
      </c>
      <c r="F431" s="260">
        <v>514.00000000000011</v>
      </c>
      <c r="G431" s="260">
        <v>510.00000000000023</v>
      </c>
      <c r="H431" s="260">
        <v>526.60000000000014</v>
      </c>
      <c r="I431" s="260">
        <v>530.59999999999991</v>
      </c>
      <c r="J431" s="260">
        <v>534.90000000000009</v>
      </c>
      <c r="K431" s="259">
        <v>526.29999999999995</v>
      </c>
      <c r="L431" s="259">
        <v>518</v>
      </c>
      <c r="M431" s="259">
        <v>5.2491399999999997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2360.6999999999998</v>
      </c>
      <c r="D432" s="260">
        <v>2351.25</v>
      </c>
      <c r="E432" s="260">
        <v>2334.5</v>
      </c>
      <c r="F432" s="260">
        <v>2308.3000000000002</v>
      </c>
      <c r="G432" s="260">
        <v>2291.5500000000002</v>
      </c>
      <c r="H432" s="260">
        <v>2377.4499999999998</v>
      </c>
      <c r="I432" s="260">
        <v>2394.1999999999998</v>
      </c>
      <c r="J432" s="260">
        <v>2420.3999999999996</v>
      </c>
      <c r="K432" s="259">
        <v>2368</v>
      </c>
      <c r="L432" s="259">
        <v>2325.0500000000002</v>
      </c>
      <c r="M432" s="259">
        <v>0.20582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951.05</v>
      </c>
      <c r="D433" s="260">
        <v>947.5333333333333</v>
      </c>
      <c r="E433" s="260">
        <v>935.06666666666661</v>
      </c>
      <c r="F433" s="260">
        <v>919.08333333333326</v>
      </c>
      <c r="G433" s="260">
        <v>906.61666666666656</v>
      </c>
      <c r="H433" s="260">
        <v>963.51666666666665</v>
      </c>
      <c r="I433" s="260">
        <v>975.98333333333335</v>
      </c>
      <c r="J433" s="260">
        <v>991.9666666666667</v>
      </c>
      <c r="K433" s="259">
        <v>960</v>
      </c>
      <c r="L433" s="259">
        <v>931.55</v>
      </c>
      <c r="M433" s="259">
        <v>1.9623600000000001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399.15</v>
      </c>
      <c r="D434" s="260">
        <v>396.66666666666669</v>
      </c>
      <c r="E434" s="260">
        <v>389.98333333333335</v>
      </c>
      <c r="F434" s="260">
        <v>380.81666666666666</v>
      </c>
      <c r="G434" s="260">
        <v>374.13333333333333</v>
      </c>
      <c r="H434" s="260">
        <v>405.83333333333337</v>
      </c>
      <c r="I434" s="260">
        <v>412.51666666666665</v>
      </c>
      <c r="J434" s="260">
        <v>421.68333333333339</v>
      </c>
      <c r="K434" s="259">
        <v>403.35</v>
      </c>
      <c r="L434" s="259">
        <v>387.5</v>
      </c>
      <c r="M434" s="259">
        <v>3.48875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323.89999999999998</v>
      </c>
      <c r="D435" s="260">
        <v>324.73333333333335</v>
      </c>
      <c r="E435" s="260">
        <v>321.7166666666667</v>
      </c>
      <c r="F435" s="260">
        <v>319.53333333333336</v>
      </c>
      <c r="G435" s="260">
        <v>316.51666666666671</v>
      </c>
      <c r="H435" s="260">
        <v>326.91666666666669</v>
      </c>
      <c r="I435" s="260">
        <v>329.93333333333334</v>
      </c>
      <c r="J435" s="260">
        <v>332.11666666666667</v>
      </c>
      <c r="K435" s="259">
        <v>327.75</v>
      </c>
      <c r="L435" s="259">
        <v>322.55</v>
      </c>
      <c r="M435" s="259">
        <v>0.75307999999999997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2263.35</v>
      </c>
      <c r="D436" s="260">
        <v>2196.1166666666668</v>
      </c>
      <c r="E436" s="260">
        <v>2117.2333333333336</v>
      </c>
      <c r="F436" s="260">
        <v>1971.1166666666668</v>
      </c>
      <c r="G436" s="260">
        <v>1892.2333333333336</v>
      </c>
      <c r="H436" s="260">
        <v>2342.2333333333336</v>
      </c>
      <c r="I436" s="260">
        <v>2421.1166666666668</v>
      </c>
      <c r="J436" s="260">
        <v>2567.2333333333336</v>
      </c>
      <c r="K436" s="259">
        <v>2275</v>
      </c>
      <c r="L436" s="259">
        <v>2050</v>
      </c>
      <c r="M436" s="259">
        <v>3.7706499999999998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407.5</v>
      </c>
      <c r="D437" s="260">
        <v>404.83333333333331</v>
      </c>
      <c r="E437" s="260">
        <v>398.76666666666665</v>
      </c>
      <c r="F437" s="260">
        <v>390.03333333333336</v>
      </c>
      <c r="G437" s="260">
        <v>383.9666666666667</v>
      </c>
      <c r="H437" s="260">
        <v>413.56666666666661</v>
      </c>
      <c r="I437" s="260">
        <v>419.63333333333333</v>
      </c>
      <c r="J437" s="260">
        <v>428.36666666666656</v>
      </c>
      <c r="K437" s="259">
        <v>410.9</v>
      </c>
      <c r="L437" s="259">
        <v>396.1</v>
      </c>
      <c r="M437" s="259">
        <v>2.9104399999999999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8.1999999999999993</v>
      </c>
      <c r="D438" s="260">
        <v>8.2499999999999982</v>
      </c>
      <c r="E438" s="260">
        <v>7.8999999999999968</v>
      </c>
      <c r="F438" s="260">
        <v>7.5999999999999988</v>
      </c>
      <c r="G438" s="260">
        <v>7.2499999999999973</v>
      </c>
      <c r="H438" s="260">
        <v>8.5499999999999972</v>
      </c>
      <c r="I438" s="260">
        <v>8.8999999999999986</v>
      </c>
      <c r="J438" s="260">
        <v>9.1999999999999957</v>
      </c>
      <c r="K438" s="259">
        <v>8.6</v>
      </c>
      <c r="L438" s="259">
        <v>7.95</v>
      </c>
      <c r="M438" s="259">
        <v>1334.2152799999999</v>
      </c>
      <c r="N438" s="1"/>
      <c r="O438" s="1"/>
    </row>
    <row r="439" spans="1:15" ht="12.75" customHeight="1">
      <c r="A439" s="30">
        <v>429</v>
      </c>
      <c r="B439" s="269" t="s">
        <v>888</v>
      </c>
      <c r="C439" s="259">
        <v>211.7</v>
      </c>
      <c r="D439" s="260">
        <v>216.75</v>
      </c>
      <c r="E439" s="260">
        <v>205.9</v>
      </c>
      <c r="F439" s="260">
        <v>200.1</v>
      </c>
      <c r="G439" s="260">
        <v>189.25</v>
      </c>
      <c r="H439" s="260">
        <v>222.55</v>
      </c>
      <c r="I439" s="260">
        <v>233.40000000000003</v>
      </c>
      <c r="J439" s="260">
        <v>239.20000000000002</v>
      </c>
      <c r="K439" s="259">
        <v>227.6</v>
      </c>
      <c r="L439" s="259">
        <v>210.95</v>
      </c>
      <c r="M439" s="259">
        <v>2.9266399999999999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835.5</v>
      </c>
      <c r="D440" s="260">
        <v>837.1</v>
      </c>
      <c r="E440" s="260">
        <v>830.40000000000009</v>
      </c>
      <c r="F440" s="260">
        <v>825.30000000000007</v>
      </c>
      <c r="G440" s="260">
        <v>818.60000000000014</v>
      </c>
      <c r="H440" s="260">
        <v>842.2</v>
      </c>
      <c r="I440" s="260">
        <v>848.90000000000009</v>
      </c>
      <c r="J440" s="260">
        <v>854</v>
      </c>
      <c r="K440" s="259">
        <v>843.8</v>
      </c>
      <c r="L440" s="259">
        <v>832</v>
      </c>
      <c r="M440" s="259">
        <v>0.23583999999999999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628</v>
      </c>
      <c r="D441" s="260">
        <v>629.13333333333333</v>
      </c>
      <c r="E441" s="260">
        <v>621.86666666666667</v>
      </c>
      <c r="F441" s="260">
        <v>615.73333333333335</v>
      </c>
      <c r="G441" s="260">
        <v>608.4666666666667</v>
      </c>
      <c r="H441" s="260">
        <v>635.26666666666665</v>
      </c>
      <c r="I441" s="260">
        <v>642.5333333333333</v>
      </c>
      <c r="J441" s="260">
        <v>648.66666666666663</v>
      </c>
      <c r="K441" s="259">
        <v>636.4</v>
      </c>
      <c r="L441" s="259">
        <v>623</v>
      </c>
      <c r="M441" s="259">
        <v>3.76322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1873.95</v>
      </c>
      <c r="D442" s="260">
        <v>1905.3333333333333</v>
      </c>
      <c r="E442" s="260">
        <v>1828.6666666666665</v>
      </c>
      <c r="F442" s="260">
        <v>1783.3833333333332</v>
      </c>
      <c r="G442" s="260">
        <v>1706.7166666666665</v>
      </c>
      <c r="H442" s="260">
        <v>1950.6166666666666</v>
      </c>
      <c r="I442" s="260">
        <v>2027.2833333333331</v>
      </c>
      <c r="J442" s="260">
        <v>2072.5666666666666</v>
      </c>
      <c r="K442" s="259">
        <v>1982</v>
      </c>
      <c r="L442" s="259">
        <v>1860.05</v>
      </c>
      <c r="M442" s="259">
        <v>1.5831599999999999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607.35</v>
      </c>
      <c r="D443" s="260">
        <v>608.35</v>
      </c>
      <c r="E443" s="260">
        <v>603.95000000000005</v>
      </c>
      <c r="F443" s="260">
        <v>600.55000000000007</v>
      </c>
      <c r="G443" s="260">
        <v>596.15000000000009</v>
      </c>
      <c r="H443" s="260">
        <v>611.75</v>
      </c>
      <c r="I443" s="260">
        <v>616.14999999999986</v>
      </c>
      <c r="J443" s="260">
        <v>619.54999999999995</v>
      </c>
      <c r="K443" s="259">
        <v>612.75</v>
      </c>
      <c r="L443" s="259">
        <v>604.95000000000005</v>
      </c>
      <c r="M443" s="259">
        <v>7.4660000000000004E-2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944.05</v>
      </c>
      <c r="D444" s="260">
        <v>938.35</v>
      </c>
      <c r="E444" s="260">
        <v>925.7</v>
      </c>
      <c r="F444" s="260">
        <v>907.35</v>
      </c>
      <c r="G444" s="260">
        <v>894.7</v>
      </c>
      <c r="H444" s="260">
        <v>956.7</v>
      </c>
      <c r="I444" s="260">
        <v>969.34999999999991</v>
      </c>
      <c r="J444" s="260">
        <v>987.7</v>
      </c>
      <c r="K444" s="259">
        <v>951</v>
      </c>
      <c r="L444" s="259">
        <v>920</v>
      </c>
      <c r="M444" s="259">
        <v>0.36485000000000001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34.700000000000003</v>
      </c>
      <c r="D445" s="260">
        <v>34.833333333333336</v>
      </c>
      <c r="E445" s="260">
        <v>34.56666666666667</v>
      </c>
      <c r="F445" s="260">
        <v>34.433333333333337</v>
      </c>
      <c r="G445" s="260">
        <v>34.166666666666671</v>
      </c>
      <c r="H445" s="260">
        <v>34.966666666666669</v>
      </c>
      <c r="I445" s="260">
        <v>35.233333333333334</v>
      </c>
      <c r="J445" s="260">
        <v>35.366666666666667</v>
      </c>
      <c r="K445" s="259">
        <v>35.1</v>
      </c>
      <c r="L445" s="259">
        <v>34.700000000000003</v>
      </c>
      <c r="M445" s="259">
        <v>24.7636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1138</v>
      </c>
      <c r="D446" s="260">
        <v>1140.9166666666667</v>
      </c>
      <c r="E446" s="260">
        <v>1125.8333333333335</v>
      </c>
      <c r="F446" s="260">
        <v>1113.6666666666667</v>
      </c>
      <c r="G446" s="260">
        <v>1098.5833333333335</v>
      </c>
      <c r="H446" s="260">
        <v>1153.0833333333335</v>
      </c>
      <c r="I446" s="260">
        <v>1168.166666666667</v>
      </c>
      <c r="J446" s="260">
        <v>1180.3333333333335</v>
      </c>
      <c r="K446" s="259">
        <v>1156</v>
      </c>
      <c r="L446" s="259">
        <v>1128.75</v>
      </c>
      <c r="M446" s="259">
        <v>11.50562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741.8</v>
      </c>
      <c r="D447" s="260">
        <v>742.75</v>
      </c>
      <c r="E447" s="260">
        <v>737.5</v>
      </c>
      <c r="F447" s="260">
        <v>733.2</v>
      </c>
      <c r="G447" s="260">
        <v>727.95</v>
      </c>
      <c r="H447" s="260">
        <v>747.05</v>
      </c>
      <c r="I447" s="260">
        <v>752.3</v>
      </c>
      <c r="J447" s="260">
        <v>756.59999999999991</v>
      </c>
      <c r="K447" s="259">
        <v>748</v>
      </c>
      <c r="L447" s="259">
        <v>738.45</v>
      </c>
      <c r="M447" s="259">
        <v>1.7256400000000001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1142.2</v>
      </c>
      <c r="D448" s="260">
        <v>1142.1166666666668</v>
      </c>
      <c r="E448" s="260">
        <v>1133.6333333333337</v>
      </c>
      <c r="F448" s="260">
        <v>1125.0666666666668</v>
      </c>
      <c r="G448" s="260">
        <v>1116.5833333333337</v>
      </c>
      <c r="H448" s="260">
        <v>1150.6833333333336</v>
      </c>
      <c r="I448" s="260">
        <v>1159.1666666666667</v>
      </c>
      <c r="J448" s="260">
        <v>1167.7333333333336</v>
      </c>
      <c r="K448" s="259">
        <v>1150.5999999999999</v>
      </c>
      <c r="L448" s="259">
        <v>1133.55</v>
      </c>
      <c r="M448" s="259">
        <v>16.052489999999999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218.75</v>
      </c>
      <c r="D449" s="260">
        <v>218.46666666666667</v>
      </c>
      <c r="E449" s="260">
        <v>217.03333333333333</v>
      </c>
      <c r="F449" s="260">
        <v>215.31666666666666</v>
      </c>
      <c r="G449" s="260">
        <v>213.88333333333333</v>
      </c>
      <c r="H449" s="260">
        <v>220.18333333333334</v>
      </c>
      <c r="I449" s="260">
        <v>221.61666666666667</v>
      </c>
      <c r="J449" s="260">
        <v>223.33333333333334</v>
      </c>
      <c r="K449" s="259">
        <v>219.9</v>
      </c>
      <c r="L449" s="259">
        <v>216.75</v>
      </c>
      <c r="M449" s="259">
        <v>6.3875299999999999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1269.5</v>
      </c>
      <c r="D450" s="260">
        <v>1266.7</v>
      </c>
      <c r="E450" s="260">
        <v>1258.4000000000001</v>
      </c>
      <c r="F450" s="260">
        <v>1247.3</v>
      </c>
      <c r="G450" s="260">
        <v>1239</v>
      </c>
      <c r="H450" s="260">
        <v>1277.8000000000002</v>
      </c>
      <c r="I450" s="260">
        <v>1286.0999999999999</v>
      </c>
      <c r="J450" s="260">
        <v>1297.2000000000003</v>
      </c>
      <c r="K450" s="259">
        <v>1275</v>
      </c>
      <c r="L450" s="259">
        <v>1255.5999999999999</v>
      </c>
      <c r="M450" s="259">
        <v>2.9655300000000002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3259.7</v>
      </c>
      <c r="D451" s="260">
        <v>3241.9166666666665</v>
      </c>
      <c r="E451" s="260">
        <v>3221.2333333333331</v>
      </c>
      <c r="F451" s="260">
        <v>3182.7666666666664</v>
      </c>
      <c r="G451" s="260">
        <v>3162.083333333333</v>
      </c>
      <c r="H451" s="260">
        <v>3280.3833333333332</v>
      </c>
      <c r="I451" s="260">
        <v>3301.0666666666666</v>
      </c>
      <c r="J451" s="260">
        <v>3339.5333333333333</v>
      </c>
      <c r="K451" s="259">
        <v>3262.6</v>
      </c>
      <c r="L451" s="259">
        <v>3203.45</v>
      </c>
      <c r="M451" s="259">
        <v>29.910599999999999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774.85</v>
      </c>
      <c r="D452" s="260">
        <v>775.58333333333337</v>
      </c>
      <c r="E452" s="260">
        <v>766.66666666666674</v>
      </c>
      <c r="F452" s="260">
        <v>758.48333333333335</v>
      </c>
      <c r="G452" s="260">
        <v>749.56666666666672</v>
      </c>
      <c r="H452" s="260">
        <v>783.76666666666677</v>
      </c>
      <c r="I452" s="260">
        <v>792.68333333333351</v>
      </c>
      <c r="J452" s="260">
        <v>800.86666666666679</v>
      </c>
      <c r="K452" s="259">
        <v>784.5</v>
      </c>
      <c r="L452" s="259">
        <v>767.4</v>
      </c>
      <c r="M452" s="259">
        <v>18.936730000000001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6955.8</v>
      </c>
      <c r="D453" s="260">
        <v>6980.666666666667</v>
      </c>
      <c r="E453" s="260">
        <v>6901.3333333333339</v>
      </c>
      <c r="F453" s="260">
        <v>6846.8666666666668</v>
      </c>
      <c r="G453" s="260">
        <v>6767.5333333333338</v>
      </c>
      <c r="H453" s="260">
        <v>7035.1333333333341</v>
      </c>
      <c r="I453" s="260">
        <v>7114.4666666666681</v>
      </c>
      <c r="J453" s="260">
        <v>7168.9333333333343</v>
      </c>
      <c r="K453" s="259">
        <v>7060</v>
      </c>
      <c r="L453" s="259">
        <v>6926.2</v>
      </c>
      <c r="M453" s="259">
        <v>2.3769900000000002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2377</v>
      </c>
      <c r="D454" s="260">
        <v>2384.0166666666669</v>
      </c>
      <c r="E454" s="260">
        <v>2347.0333333333338</v>
      </c>
      <c r="F454" s="260">
        <v>2317.0666666666671</v>
      </c>
      <c r="G454" s="260">
        <v>2280.0833333333339</v>
      </c>
      <c r="H454" s="260">
        <v>2413.9833333333336</v>
      </c>
      <c r="I454" s="260">
        <v>2450.9666666666662</v>
      </c>
      <c r="J454" s="260">
        <v>2480.9333333333334</v>
      </c>
      <c r="K454" s="259">
        <v>2421</v>
      </c>
      <c r="L454" s="259">
        <v>2354.0500000000002</v>
      </c>
      <c r="M454" s="259">
        <v>0.37309999999999999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244.75</v>
      </c>
      <c r="D455" s="260">
        <v>241.73333333333335</v>
      </c>
      <c r="E455" s="260">
        <v>237.4666666666667</v>
      </c>
      <c r="F455" s="260">
        <v>230.18333333333334</v>
      </c>
      <c r="G455" s="260">
        <v>225.91666666666669</v>
      </c>
      <c r="H455" s="260">
        <v>249.01666666666671</v>
      </c>
      <c r="I455" s="260">
        <v>253.28333333333336</v>
      </c>
      <c r="J455" s="260">
        <v>260.56666666666672</v>
      </c>
      <c r="K455" s="259">
        <v>246</v>
      </c>
      <c r="L455" s="259">
        <v>234.45</v>
      </c>
      <c r="M455" s="259">
        <v>88.876900000000006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421.35</v>
      </c>
      <c r="D456" s="260">
        <v>418.84999999999997</v>
      </c>
      <c r="E456" s="260">
        <v>415.29999999999995</v>
      </c>
      <c r="F456" s="260">
        <v>409.25</v>
      </c>
      <c r="G456" s="260">
        <v>405.7</v>
      </c>
      <c r="H456" s="260">
        <v>424.89999999999992</v>
      </c>
      <c r="I456" s="260">
        <v>428.45</v>
      </c>
      <c r="J456" s="260">
        <v>434.49999999999989</v>
      </c>
      <c r="K456" s="259">
        <v>422.4</v>
      </c>
      <c r="L456" s="259">
        <v>412.8</v>
      </c>
      <c r="M456" s="259">
        <v>173.24893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230.6</v>
      </c>
      <c r="D457" s="260">
        <v>229.48333333333335</v>
      </c>
      <c r="E457" s="260">
        <v>227.6166666666667</v>
      </c>
      <c r="F457" s="260">
        <v>224.63333333333335</v>
      </c>
      <c r="G457" s="260">
        <v>222.76666666666671</v>
      </c>
      <c r="H457" s="260">
        <v>232.4666666666667</v>
      </c>
      <c r="I457" s="260">
        <v>234.33333333333337</v>
      </c>
      <c r="J457" s="260">
        <v>237.31666666666669</v>
      </c>
      <c r="K457" s="259">
        <v>231.35</v>
      </c>
      <c r="L457" s="259">
        <v>226.5</v>
      </c>
      <c r="M457" s="259">
        <v>169.78101000000001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101.2</v>
      </c>
      <c r="D458" s="260">
        <v>100.39999999999999</v>
      </c>
      <c r="E458" s="260">
        <v>99.34999999999998</v>
      </c>
      <c r="F458" s="260">
        <v>97.499999999999986</v>
      </c>
      <c r="G458" s="260">
        <v>96.449999999999974</v>
      </c>
      <c r="H458" s="260">
        <v>102.24999999999999</v>
      </c>
      <c r="I458" s="260">
        <v>103.3</v>
      </c>
      <c r="J458" s="260">
        <v>105.14999999999999</v>
      </c>
      <c r="K458" s="259">
        <v>101.45</v>
      </c>
      <c r="L458" s="259">
        <v>98.55</v>
      </c>
      <c r="M458" s="259">
        <v>690.31178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103.35</v>
      </c>
      <c r="D459" s="260">
        <v>103.3</v>
      </c>
      <c r="E459" s="260">
        <v>101.64999999999999</v>
      </c>
      <c r="F459" s="260">
        <v>99.949999999999989</v>
      </c>
      <c r="G459" s="260">
        <v>98.299999999999983</v>
      </c>
      <c r="H459" s="260">
        <v>105</v>
      </c>
      <c r="I459" s="260">
        <v>106.65</v>
      </c>
      <c r="J459" s="260">
        <v>108.35000000000001</v>
      </c>
      <c r="K459" s="259">
        <v>104.95</v>
      </c>
      <c r="L459" s="259">
        <v>101.6</v>
      </c>
      <c r="M459" s="259">
        <v>8.6569800000000008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2904.1</v>
      </c>
      <c r="D460" s="260">
        <v>2911.7000000000003</v>
      </c>
      <c r="E460" s="260">
        <v>2883.4000000000005</v>
      </c>
      <c r="F460" s="260">
        <v>2862.7000000000003</v>
      </c>
      <c r="G460" s="260">
        <v>2834.4000000000005</v>
      </c>
      <c r="H460" s="260">
        <v>2932.4000000000005</v>
      </c>
      <c r="I460" s="260">
        <v>2960.7000000000007</v>
      </c>
      <c r="J460" s="260">
        <v>2981.4000000000005</v>
      </c>
      <c r="K460" s="259">
        <v>2940</v>
      </c>
      <c r="L460" s="259">
        <v>2891</v>
      </c>
      <c r="M460" s="259">
        <v>0.70652999999999999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1070.9000000000001</v>
      </c>
      <c r="D461" s="260">
        <v>1066.0166666666667</v>
      </c>
      <c r="E461" s="260">
        <v>1052.0333333333333</v>
      </c>
      <c r="F461" s="260">
        <v>1033.1666666666667</v>
      </c>
      <c r="G461" s="260">
        <v>1019.1833333333334</v>
      </c>
      <c r="H461" s="260">
        <v>1084.8833333333332</v>
      </c>
      <c r="I461" s="260">
        <v>1098.8666666666663</v>
      </c>
      <c r="J461" s="260">
        <v>1117.7333333333331</v>
      </c>
      <c r="K461" s="259">
        <v>1080</v>
      </c>
      <c r="L461" s="259">
        <v>1047.1500000000001</v>
      </c>
      <c r="M461" s="259">
        <v>47.094720000000002</v>
      </c>
      <c r="N461" s="1"/>
      <c r="O461" s="1"/>
    </row>
    <row r="462" spans="1:15" ht="12.75" customHeight="1">
      <c r="A462" s="30">
        <v>452</v>
      </c>
      <c r="B462" s="269" t="s">
        <v>889</v>
      </c>
      <c r="C462" s="259">
        <v>681.45</v>
      </c>
      <c r="D462" s="260">
        <v>684.85</v>
      </c>
      <c r="E462" s="260">
        <v>674.25</v>
      </c>
      <c r="F462" s="260">
        <v>667.05</v>
      </c>
      <c r="G462" s="260">
        <v>656.44999999999993</v>
      </c>
      <c r="H462" s="260">
        <v>692.05000000000007</v>
      </c>
      <c r="I462" s="260">
        <v>702.6500000000002</v>
      </c>
      <c r="J462" s="260">
        <v>709.85000000000014</v>
      </c>
      <c r="K462" s="259">
        <v>695.45</v>
      </c>
      <c r="L462" s="259">
        <v>677.65</v>
      </c>
      <c r="M462" s="259">
        <v>4.2488400000000004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88.55</v>
      </c>
      <c r="D463" s="260">
        <v>88.783333333333346</v>
      </c>
      <c r="E463" s="260">
        <v>88.066666666666691</v>
      </c>
      <c r="F463" s="260">
        <v>87.583333333333343</v>
      </c>
      <c r="G463" s="260">
        <v>86.866666666666688</v>
      </c>
      <c r="H463" s="260">
        <v>89.266666666666694</v>
      </c>
      <c r="I463" s="260">
        <v>89.983333333333363</v>
      </c>
      <c r="J463" s="260">
        <v>90.466666666666697</v>
      </c>
      <c r="K463" s="259">
        <v>89.5</v>
      </c>
      <c r="L463" s="259">
        <v>88.3</v>
      </c>
      <c r="M463" s="259">
        <v>1.3984799999999999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729.5</v>
      </c>
      <c r="D464" s="260">
        <v>727.33333333333337</v>
      </c>
      <c r="E464" s="260">
        <v>721.81666666666672</v>
      </c>
      <c r="F464" s="260">
        <v>714.13333333333333</v>
      </c>
      <c r="G464" s="260">
        <v>708.61666666666667</v>
      </c>
      <c r="H464" s="260">
        <v>735.01666666666677</v>
      </c>
      <c r="I464" s="260">
        <v>740.53333333333342</v>
      </c>
      <c r="J464" s="260">
        <v>748.21666666666681</v>
      </c>
      <c r="K464" s="259">
        <v>732.85</v>
      </c>
      <c r="L464" s="259">
        <v>719.65</v>
      </c>
      <c r="M464" s="259">
        <v>4.7627499999999996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2225.4499999999998</v>
      </c>
      <c r="D465" s="260">
        <v>2216</v>
      </c>
      <c r="E465" s="260">
        <v>2168</v>
      </c>
      <c r="F465" s="260">
        <v>2110.5500000000002</v>
      </c>
      <c r="G465" s="260">
        <v>2062.5500000000002</v>
      </c>
      <c r="H465" s="260">
        <v>2273.4499999999998</v>
      </c>
      <c r="I465" s="260">
        <v>2321.4499999999998</v>
      </c>
      <c r="J465" s="260">
        <v>2378.8999999999996</v>
      </c>
      <c r="K465" s="259">
        <v>2264</v>
      </c>
      <c r="L465" s="259">
        <v>2158.5500000000002</v>
      </c>
      <c r="M465" s="259">
        <v>0.86941000000000002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644.20000000000005</v>
      </c>
      <c r="D466" s="260">
        <v>644.7166666666667</v>
      </c>
      <c r="E466" s="260">
        <v>640.48333333333335</v>
      </c>
      <c r="F466" s="260">
        <v>636.76666666666665</v>
      </c>
      <c r="G466" s="260">
        <v>632.5333333333333</v>
      </c>
      <c r="H466" s="260">
        <v>648.43333333333339</v>
      </c>
      <c r="I466" s="260">
        <v>652.66666666666674</v>
      </c>
      <c r="J466" s="260">
        <v>656.38333333333344</v>
      </c>
      <c r="K466" s="259">
        <v>648.95000000000005</v>
      </c>
      <c r="L466" s="259">
        <v>641</v>
      </c>
      <c r="M466" s="259">
        <v>0.19153000000000001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2828.85</v>
      </c>
      <c r="D467" s="260">
        <v>2857.6166666666668</v>
      </c>
      <c r="E467" s="260">
        <v>2766.2333333333336</v>
      </c>
      <c r="F467" s="260">
        <v>2703.6166666666668</v>
      </c>
      <c r="G467" s="260">
        <v>2612.2333333333336</v>
      </c>
      <c r="H467" s="260">
        <v>2920.2333333333336</v>
      </c>
      <c r="I467" s="260">
        <v>3011.6166666666668</v>
      </c>
      <c r="J467" s="260">
        <v>3074.2333333333336</v>
      </c>
      <c r="K467" s="259">
        <v>2949</v>
      </c>
      <c r="L467" s="259">
        <v>2795</v>
      </c>
      <c r="M467" s="259">
        <v>2.12243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2754.95</v>
      </c>
      <c r="D468" s="260">
        <v>2759.9833333333336</v>
      </c>
      <c r="E468" s="260">
        <v>2735.9666666666672</v>
      </c>
      <c r="F468" s="260">
        <v>2716.9833333333336</v>
      </c>
      <c r="G468" s="260">
        <v>2692.9666666666672</v>
      </c>
      <c r="H468" s="260">
        <v>2778.9666666666672</v>
      </c>
      <c r="I468" s="260">
        <v>2802.9833333333336</v>
      </c>
      <c r="J468" s="260">
        <v>2821.9666666666672</v>
      </c>
      <c r="K468" s="259">
        <v>2784</v>
      </c>
      <c r="L468" s="259">
        <v>2741</v>
      </c>
      <c r="M468" s="259">
        <v>8.9010700000000007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1686.15</v>
      </c>
      <c r="D469" s="260">
        <v>1680.6000000000001</v>
      </c>
      <c r="E469" s="260">
        <v>1656.2000000000003</v>
      </c>
      <c r="F469" s="260">
        <v>1626.2500000000002</v>
      </c>
      <c r="G469" s="260">
        <v>1601.8500000000004</v>
      </c>
      <c r="H469" s="260">
        <v>1710.5500000000002</v>
      </c>
      <c r="I469" s="260">
        <v>1734.9500000000003</v>
      </c>
      <c r="J469" s="260">
        <v>1764.9</v>
      </c>
      <c r="K469" s="259">
        <v>1705</v>
      </c>
      <c r="L469" s="259">
        <v>1650.65</v>
      </c>
      <c r="M469" s="259">
        <v>9.3188200000000005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518.54999999999995</v>
      </c>
      <c r="D470" s="260">
        <v>514.61666666666667</v>
      </c>
      <c r="E470" s="260">
        <v>509.23333333333335</v>
      </c>
      <c r="F470" s="260">
        <v>499.91666666666669</v>
      </c>
      <c r="G470" s="260">
        <v>494.53333333333336</v>
      </c>
      <c r="H470" s="260">
        <v>523.93333333333339</v>
      </c>
      <c r="I470" s="260">
        <v>529.31666666666683</v>
      </c>
      <c r="J470" s="260">
        <v>538.63333333333333</v>
      </c>
      <c r="K470" s="259">
        <v>520</v>
      </c>
      <c r="L470" s="259">
        <v>505.3</v>
      </c>
      <c r="M470" s="259">
        <v>6.5392299999999999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694.65</v>
      </c>
      <c r="D471" s="260">
        <v>696.01666666666677</v>
      </c>
      <c r="E471" s="260">
        <v>684.33333333333348</v>
      </c>
      <c r="F471" s="260">
        <v>674.01666666666677</v>
      </c>
      <c r="G471" s="260">
        <v>662.33333333333348</v>
      </c>
      <c r="H471" s="260">
        <v>706.33333333333348</v>
      </c>
      <c r="I471" s="260">
        <v>718.01666666666665</v>
      </c>
      <c r="J471" s="260">
        <v>728.33333333333348</v>
      </c>
      <c r="K471" s="259">
        <v>707.7</v>
      </c>
      <c r="L471" s="259">
        <v>685.7</v>
      </c>
      <c r="M471" s="259">
        <v>2.2825899999999999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1557.55</v>
      </c>
      <c r="D472" s="260">
        <v>1548.7666666666667</v>
      </c>
      <c r="E472" s="260">
        <v>1531.5333333333333</v>
      </c>
      <c r="F472" s="260">
        <v>1505.5166666666667</v>
      </c>
      <c r="G472" s="260">
        <v>1488.2833333333333</v>
      </c>
      <c r="H472" s="260">
        <v>1574.7833333333333</v>
      </c>
      <c r="I472" s="260">
        <v>1592.0166666666664</v>
      </c>
      <c r="J472" s="260">
        <v>1618.0333333333333</v>
      </c>
      <c r="K472" s="259">
        <v>1566</v>
      </c>
      <c r="L472" s="259">
        <v>1522.75</v>
      </c>
      <c r="M472" s="259">
        <v>9.9966299999999997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35.200000000000003</v>
      </c>
      <c r="D473" s="260">
        <v>35.266666666666673</v>
      </c>
      <c r="E473" s="260">
        <v>35.033333333333346</v>
      </c>
      <c r="F473" s="260">
        <v>34.866666666666674</v>
      </c>
      <c r="G473" s="260">
        <v>34.633333333333347</v>
      </c>
      <c r="H473" s="260">
        <v>35.433333333333344</v>
      </c>
      <c r="I473" s="260">
        <v>35.666666666666679</v>
      </c>
      <c r="J473" s="260">
        <v>35.833333333333343</v>
      </c>
      <c r="K473" s="259">
        <v>35.5</v>
      </c>
      <c r="L473" s="259">
        <v>35.1</v>
      </c>
      <c r="M473" s="259">
        <v>36.838569999999997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259.89999999999998</v>
      </c>
      <c r="D474" s="260">
        <v>258.01666666666665</v>
      </c>
      <c r="E474" s="260">
        <v>253.93333333333328</v>
      </c>
      <c r="F474" s="260">
        <v>247.96666666666664</v>
      </c>
      <c r="G474" s="260">
        <v>243.88333333333327</v>
      </c>
      <c r="H474" s="260">
        <v>263.98333333333329</v>
      </c>
      <c r="I474" s="260">
        <v>268.06666666666666</v>
      </c>
      <c r="J474" s="260">
        <v>274.0333333333333</v>
      </c>
      <c r="K474" s="259">
        <v>262.10000000000002</v>
      </c>
      <c r="L474" s="259">
        <v>252.05</v>
      </c>
      <c r="M474" s="259">
        <v>5.5301400000000003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277.60000000000002</v>
      </c>
      <c r="D475" s="260">
        <v>277.15000000000003</v>
      </c>
      <c r="E475" s="260">
        <v>271.55000000000007</v>
      </c>
      <c r="F475" s="260">
        <v>265.50000000000006</v>
      </c>
      <c r="G475" s="260">
        <v>259.90000000000009</v>
      </c>
      <c r="H475" s="260">
        <v>283.20000000000005</v>
      </c>
      <c r="I475" s="260">
        <v>288.80000000000007</v>
      </c>
      <c r="J475" s="260">
        <v>294.85000000000002</v>
      </c>
      <c r="K475" s="259">
        <v>282.75</v>
      </c>
      <c r="L475" s="259">
        <v>271.10000000000002</v>
      </c>
      <c r="M475" s="259">
        <v>7.7204499999999996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2797.8</v>
      </c>
      <c r="D476" s="260">
        <v>2785.7333333333336</v>
      </c>
      <c r="E476" s="260">
        <v>2743.4666666666672</v>
      </c>
      <c r="F476" s="260">
        <v>2689.1333333333337</v>
      </c>
      <c r="G476" s="260">
        <v>2646.8666666666672</v>
      </c>
      <c r="H476" s="260">
        <v>2840.0666666666671</v>
      </c>
      <c r="I476" s="260">
        <v>2882.3333333333335</v>
      </c>
      <c r="J476" s="260">
        <v>2936.666666666667</v>
      </c>
      <c r="K476" s="259">
        <v>2828</v>
      </c>
      <c r="L476" s="259">
        <v>2731.4</v>
      </c>
      <c r="M476" s="259">
        <v>3.3460800000000002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679.05</v>
      </c>
      <c r="D477" s="260">
        <v>686.9666666666667</v>
      </c>
      <c r="E477" s="260">
        <v>665.73333333333335</v>
      </c>
      <c r="F477" s="260">
        <v>652.41666666666663</v>
      </c>
      <c r="G477" s="260">
        <v>631.18333333333328</v>
      </c>
      <c r="H477" s="260">
        <v>700.28333333333342</v>
      </c>
      <c r="I477" s="260">
        <v>721.51666666666677</v>
      </c>
      <c r="J477" s="260">
        <v>734.83333333333348</v>
      </c>
      <c r="K477" s="259">
        <v>708.2</v>
      </c>
      <c r="L477" s="259">
        <v>673.65</v>
      </c>
      <c r="M477" s="259">
        <v>1.7651300000000001</v>
      </c>
      <c r="N477" s="1"/>
      <c r="O477" s="1"/>
    </row>
    <row r="478" spans="1:15" ht="12.75" customHeight="1">
      <c r="A478" s="30">
        <v>468</v>
      </c>
      <c r="B478" s="269" t="s">
        <v>890</v>
      </c>
      <c r="C478" s="259">
        <v>544.65</v>
      </c>
      <c r="D478" s="260">
        <v>541.51666666666665</v>
      </c>
      <c r="E478" s="260">
        <v>534.13333333333333</v>
      </c>
      <c r="F478" s="260">
        <v>523.61666666666667</v>
      </c>
      <c r="G478" s="260">
        <v>516.23333333333335</v>
      </c>
      <c r="H478" s="260">
        <v>552.0333333333333</v>
      </c>
      <c r="I478" s="260">
        <v>559.41666666666652</v>
      </c>
      <c r="J478" s="260">
        <v>569.93333333333328</v>
      </c>
      <c r="K478" s="259">
        <v>548.9</v>
      </c>
      <c r="L478" s="259">
        <v>531</v>
      </c>
      <c r="M478" s="259">
        <v>4.0217400000000003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717</v>
      </c>
      <c r="D479" s="260">
        <v>722.56666666666661</v>
      </c>
      <c r="E479" s="260">
        <v>705.68333333333317</v>
      </c>
      <c r="F479" s="260">
        <v>694.36666666666656</v>
      </c>
      <c r="G479" s="260">
        <v>677.48333333333312</v>
      </c>
      <c r="H479" s="260">
        <v>733.88333333333321</v>
      </c>
      <c r="I479" s="260">
        <v>750.76666666666665</v>
      </c>
      <c r="J479" s="260">
        <v>762.08333333333326</v>
      </c>
      <c r="K479" s="259">
        <v>739.45</v>
      </c>
      <c r="L479" s="259">
        <v>711.25</v>
      </c>
      <c r="M479" s="259">
        <v>50.602229999999999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698.5</v>
      </c>
      <c r="D480" s="260">
        <v>699.83333333333337</v>
      </c>
      <c r="E480" s="260">
        <v>693.66666666666674</v>
      </c>
      <c r="F480" s="260">
        <v>688.83333333333337</v>
      </c>
      <c r="G480" s="260">
        <v>682.66666666666674</v>
      </c>
      <c r="H480" s="260">
        <v>704.66666666666674</v>
      </c>
      <c r="I480" s="260">
        <v>710.83333333333348</v>
      </c>
      <c r="J480" s="260">
        <v>715.66666666666674</v>
      </c>
      <c r="K480" s="259">
        <v>706</v>
      </c>
      <c r="L480" s="259">
        <v>695</v>
      </c>
      <c r="M480" s="259">
        <v>2.03443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6820.9</v>
      </c>
      <c r="D481" s="260">
        <v>6796.3666666666659</v>
      </c>
      <c r="E481" s="260">
        <v>6742.7333333333318</v>
      </c>
      <c r="F481" s="260">
        <v>6664.5666666666657</v>
      </c>
      <c r="G481" s="260">
        <v>6610.9333333333316</v>
      </c>
      <c r="H481" s="260">
        <v>6874.5333333333319</v>
      </c>
      <c r="I481" s="260">
        <v>6928.1666666666652</v>
      </c>
      <c r="J481" s="260">
        <v>7006.3333333333321</v>
      </c>
      <c r="K481" s="259">
        <v>6850</v>
      </c>
      <c r="L481" s="259">
        <v>6718.2</v>
      </c>
      <c r="M481" s="259">
        <v>4.2985499999999996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52.6</v>
      </c>
      <c r="D482" s="260">
        <v>53.333333333333336</v>
      </c>
      <c r="E482" s="260">
        <v>51.466666666666669</v>
      </c>
      <c r="F482" s="260">
        <v>50.333333333333336</v>
      </c>
      <c r="G482" s="260">
        <v>48.466666666666669</v>
      </c>
      <c r="H482" s="260">
        <v>54.466666666666669</v>
      </c>
      <c r="I482" s="260">
        <v>56.333333333333329</v>
      </c>
      <c r="J482" s="260">
        <v>57.466666666666669</v>
      </c>
      <c r="K482" s="259">
        <v>55.2</v>
      </c>
      <c r="L482" s="259">
        <v>52.2</v>
      </c>
      <c r="M482" s="259">
        <v>175.43556000000001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1690.2</v>
      </c>
      <c r="D483" s="260">
        <v>1678.8</v>
      </c>
      <c r="E483" s="260">
        <v>1660.6</v>
      </c>
      <c r="F483" s="260">
        <v>1631</v>
      </c>
      <c r="G483" s="260">
        <v>1612.8</v>
      </c>
      <c r="H483" s="260">
        <v>1708.3999999999999</v>
      </c>
      <c r="I483" s="260">
        <v>1726.6000000000001</v>
      </c>
      <c r="J483" s="260">
        <v>1756.1999999999998</v>
      </c>
      <c r="K483" s="259">
        <v>1697</v>
      </c>
      <c r="L483" s="259">
        <v>1649.2</v>
      </c>
      <c r="M483" s="259">
        <v>2.0731799999999998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894.55</v>
      </c>
      <c r="D484" s="275">
        <v>895.76666666666677</v>
      </c>
      <c r="E484" s="275">
        <v>889.28333333333353</v>
      </c>
      <c r="F484" s="275">
        <v>884.01666666666677</v>
      </c>
      <c r="G484" s="275">
        <v>877.53333333333353</v>
      </c>
      <c r="H484" s="275">
        <v>901.03333333333353</v>
      </c>
      <c r="I484" s="275">
        <v>907.51666666666688</v>
      </c>
      <c r="J484" s="274">
        <v>912.78333333333353</v>
      </c>
      <c r="K484" s="274">
        <v>902.25</v>
      </c>
      <c r="L484" s="274">
        <v>890.5</v>
      </c>
      <c r="M484" s="230">
        <v>17.080480000000001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259.45</v>
      </c>
      <c r="D485" s="275">
        <v>257.09999999999997</v>
      </c>
      <c r="E485" s="275">
        <v>254.14999999999992</v>
      </c>
      <c r="F485" s="275">
        <v>248.84999999999997</v>
      </c>
      <c r="G485" s="275">
        <v>245.89999999999992</v>
      </c>
      <c r="H485" s="275">
        <v>262.39999999999992</v>
      </c>
      <c r="I485" s="275">
        <v>265.34999999999997</v>
      </c>
      <c r="J485" s="274">
        <v>270.64999999999992</v>
      </c>
      <c r="K485" s="274">
        <v>260.05</v>
      </c>
      <c r="L485" s="274">
        <v>251.8</v>
      </c>
      <c r="M485" s="230">
        <v>10.09859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3048.05</v>
      </c>
      <c r="D486" s="260">
        <v>3028.6833333333329</v>
      </c>
      <c r="E486" s="260">
        <v>2979.3666666666659</v>
      </c>
      <c r="F486" s="260">
        <v>2910.6833333333329</v>
      </c>
      <c r="G486" s="260">
        <v>2861.3666666666659</v>
      </c>
      <c r="H486" s="260">
        <v>3097.3666666666659</v>
      </c>
      <c r="I486" s="260">
        <v>3146.6833333333325</v>
      </c>
      <c r="J486" s="260">
        <v>3215.3666666666659</v>
      </c>
      <c r="K486" s="259">
        <v>3078</v>
      </c>
      <c r="L486" s="259">
        <v>2960</v>
      </c>
      <c r="M486" s="259">
        <v>0.24304999999999999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731.65</v>
      </c>
      <c r="D487" s="275">
        <v>741.16666666666663</v>
      </c>
      <c r="E487" s="275">
        <v>717.33333333333326</v>
      </c>
      <c r="F487" s="275">
        <v>703.01666666666665</v>
      </c>
      <c r="G487" s="275">
        <v>679.18333333333328</v>
      </c>
      <c r="H487" s="275">
        <v>755.48333333333323</v>
      </c>
      <c r="I487" s="275">
        <v>779.31666666666649</v>
      </c>
      <c r="J487" s="274">
        <v>793.63333333333321</v>
      </c>
      <c r="K487" s="274">
        <v>765</v>
      </c>
      <c r="L487" s="274">
        <v>726.85</v>
      </c>
      <c r="M487" s="230">
        <v>5.3228999999999997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348.05</v>
      </c>
      <c r="D488" s="260">
        <v>350.43333333333339</v>
      </c>
      <c r="E488" s="260">
        <v>344.71666666666681</v>
      </c>
      <c r="F488" s="260">
        <v>341.38333333333344</v>
      </c>
      <c r="G488" s="260">
        <v>335.66666666666686</v>
      </c>
      <c r="H488" s="260">
        <v>353.76666666666677</v>
      </c>
      <c r="I488" s="260">
        <v>359.48333333333335</v>
      </c>
      <c r="J488" s="260">
        <v>362.81666666666672</v>
      </c>
      <c r="K488" s="259">
        <v>356.15</v>
      </c>
      <c r="L488" s="259">
        <v>347.1</v>
      </c>
      <c r="M488" s="259">
        <v>1.38893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340</v>
      </c>
      <c r="D489" s="275">
        <v>338.26666666666671</v>
      </c>
      <c r="E489" s="260">
        <v>333.08333333333343</v>
      </c>
      <c r="F489" s="260">
        <v>326.16666666666674</v>
      </c>
      <c r="G489" s="260">
        <v>320.98333333333346</v>
      </c>
      <c r="H489" s="260">
        <v>345.18333333333339</v>
      </c>
      <c r="I489" s="260">
        <v>350.36666666666667</v>
      </c>
      <c r="J489" s="260">
        <v>357.28333333333336</v>
      </c>
      <c r="K489" s="259">
        <v>343.45</v>
      </c>
      <c r="L489" s="259">
        <v>331.35</v>
      </c>
      <c r="M489" s="259">
        <v>2.5631900000000001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307.39999999999998</v>
      </c>
      <c r="D490" s="260">
        <v>308.76666666666665</v>
      </c>
      <c r="E490" s="260">
        <v>305.2833333333333</v>
      </c>
      <c r="F490" s="260">
        <v>303.16666666666663</v>
      </c>
      <c r="G490" s="260">
        <v>299.68333333333328</v>
      </c>
      <c r="H490" s="260">
        <v>310.88333333333333</v>
      </c>
      <c r="I490" s="260">
        <v>314.36666666666667</v>
      </c>
      <c r="J490" s="260">
        <v>316.48333333333335</v>
      </c>
      <c r="K490" s="259">
        <v>312.25</v>
      </c>
      <c r="L490" s="259">
        <v>306.64999999999998</v>
      </c>
      <c r="M490" s="259">
        <v>1.86409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1107</v>
      </c>
      <c r="D491" s="275">
        <v>1091.1333333333334</v>
      </c>
      <c r="E491" s="260">
        <v>1068.2666666666669</v>
      </c>
      <c r="F491" s="260">
        <v>1029.5333333333335</v>
      </c>
      <c r="G491" s="260">
        <v>1006.666666666667</v>
      </c>
      <c r="H491" s="260">
        <v>1129.8666666666668</v>
      </c>
      <c r="I491" s="260">
        <v>1152.7333333333331</v>
      </c>
      <c r="J491" s="260">
        <v>1191.4666666666667</v>
      </c>
      <c r="K491" s="259">
        <v>1114</v>
      </c>
      <c r="L491" s="259">
        <v>1052.4000000000001</v>
      </c>
      <c r="M491" s="259">
        <v>50.44191</v>
      </c>
      <c r="N491" s="1"/>
      <c r="O491" s="1"/>
    </row>
    <row r="492" spans="1:15" ht="12.75" customHeight="1">
      <c r="A492" s="30">
        <v>482</v>
      </c>
      <c r="B492" s="230" t="s">
        <v>891</v>
      </c>
      <c r="C492" s="259">
        <v>1442.15</v>
      </c>
      <c r="D492" s="260">
        <v>1444.8000000000002</v>
      </c>
      <c r="E492" s="260">
        <v>1429.9000000000003</v>
      </c>
      <c r="F492" s="260">
        <v>1417.65</v>
      </c>
      <c r="G492" s="260">
        <v>1402.7500000000002</v>
      </c>
      <c r="H492" s="260">
        <v>1457.0500000000004</v>
      </c>
      <c r="I492" s="260">
        <v>1471.95</v>
      </c>
      <c r="J492" s="260">
        <v>1484.2000000000005</v>
      </c>
      <c r="K492" s="259">
        <v>1459.7</v>
      </c>
      <c r="L492" s="259">
        <v>1432.55</v>
      </c>
      <c r="M492" s="259">
        <v>0.52749999999999997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286.89999999999998</v>
      </c>
      <c r="D493" s="275">
        <v>285.56666666666666</v>
      </c>
      <c r="E493" s="260">
        <v>282.33333333333331</v>
      </c>
      <c r="F493" s="260">
        <v>277.76666666666665</v>
      </c>
      <c r="G493" s="260">
        <v>274.5333333333333</v>
      </c>
      <c r="H493" s="260">
        <v>290.13333333333333</v>
      </c>
      <c r="I493" s="260">
        <v>293.36666666666667</v>
      </c>
      <c r="J493" s="260">
        <v>297.93333333333334</v>
      </c>
      <c r="K493" s="259">
        <v>288.8</v>
      </c>
      <c r="L493" s="259">
        <v>281</v>
      </c>
      <c r="M493" s="259">
        <v>90.70975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462.15</v>
      </c>
      <c r="D494" s="260">
        <v>454.71666666666664</v>
      </c>
      <c r="E494" s="260">
        <v>441.48333333333329</v>
      </c>
      <c r="F494" s="260">
        <v>420.81666666666666</v>
      </c>
      <c r="G494" s="260">
        <v>407.58333333333331</v>
      </c>
      <c r="H494" s="260">
        <v>475.38333333333327</v>
      </c>
      <c r="I494" s="260">
        <v>488.61666666666662</v>
      </c>
      <c r="J494" s="260">
        <v>509.28333333333325</v>
      </c>
      <c r="K494" s="259">
        <v>467.95</v>
      </c>
      <c r="L494" s="259">
        <v>434.05</v>
      </c>
      <c r="M494" s="259">
        <v>1.6186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1920.35</v>
      </c>
      <c r="D495" s="275">
        <v>1927.3833333333332</v>
      </c>
      <c r="E495" s="260">
        <v>1905.3666666666663</v>
      </c>
      <c r="F495" s="260">
        <v>1890.3833333333332</v>
      </c>
      <c r="G495" s="260">
        <v>1868.3666666666663</v>
      </c>
      <c r="H495" s="260">
        <v>1942.3666666666663</v>
      </c>
      <c r="I495" s="260">
        <v>1964.3833333333332</v>
      </c>
      <c r="J495" s="260">
        <v>1979.3666666666663</v>
      </c>
      <c r="K495" s="259">
        <v>1949.4</v>
      </c>
      <c r="L495" s="259">
        <v>1912.4</v>
      </c>
      <c r="M495" s="259">
        <v>0.37079000000000001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8.65</v>
      </c>
      <c r="D496" s="275">
        <v>8.6333333333333346</v>
      </c>
      <c r="E496" s="260">
        <v>8.56666666666667</v>
      </c>
      <c r="F496" s="260">
        <v>8.4833333333333361</v>
      </c>
      <c r="G496" s="260">
        <v>8.4166666666666714</v>
      </c>
      <c r="H496" s="260">
        <v>8.7166666666666686</v>
      </c>
      <c r="I496" s="260">
        <v>8.783333333333335</v>
      </c>
      <c r="J496" s="260">
        <v>8.8666666666666671</v>
      </c>
      <c r="K496" s="259">
        <v>8.6999999999999993</v>
      </c>
      <c r="L496" s="259">
        <v>8.5500000000000007</v>
      </c>
      <c r="M496" s="259">
        <v>407.10403000000002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908.95</v>
      </c>
      <c r="D497" s="275">
        <v>898.83333333333337</v>
      </c>
      <c r="E497" s="260">
        <v>887.2166666666667</v>
      </c>
      <c r="F497" s="260">
        <v>865.48333333333335</v>
      </c>
      <c r="G497" s="260">
        <v>853.86666666666667</v>
      </c>
      <c r="H497" s="260">
        <v>920.56666666666672</v>
      </c>
      <c r="I497" s="260">
        <v>932.18333333333328</v>
      </c>
      <c r="J497" s="260">
        <v>953.91666666666674</v>
      </c>
      <c r="K497" s="259">
        <v>910.45</v>
      </c>
      <c r="L497" s="259">
        <v>877.1</v>
      </c>
      <c r="M497" s="259">
        <v>16.239699999999999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219.4</v>
      </c>
      <c r="D498" s="275">
        <v>220.51666666666665</v>
      </c>
      <c r="E498" s="260">
        <v>216.08333333333331</v>
      </c>
      <c r="F498" s="260">
        <v>212.76666666666665</v>
      </c>
      <c r="G498" s="260">
        <v>208.33333333333331</v>
      </c>
      <c r="H498" s="260">
        <v>223.83333333333331</v>
      </c>
      <c r="I498" s="260">
        <v>228.26666666666665</v>
      </c>
      <c r="J498" s="260">
        <v>231.58333333333331</v>
      </c>
      <c r="K498" s="259">
        <v>224.95</v>
      </c>
      <c r="L498" s="259">
        <v>217.2</v>
      </c>
      <c r="M498" s="259">
        <v>11.58792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77.900000000000006</v>
      </c>
      <c r="D499" s="275">
        <v>78.000000000000014</v>
      </c>
      <c r="E499" s="260">
        <v>77.300000000000026</v>
      </c>
      <c r="F499" s="260">
        <v>76.700000000000017</v>
      </c>
      <c r="G499" s="260">
        <v>76.000000000000028</v>
      </c>
      <c r="H499" s="260">
        <v>78.600000000000023</v>
      </c>
      <c r="I499" s="260">
        <v>79.300000000000011</v>
      </c>
      <c r="J499" s="260">
        <v>79.90000000000002</v>
      </c>
      <c r="K499" s="259">
        <v>78.7</v>
      </c>
      <c r="L499" s="259">
        <v>77.400000000000006</v>
      </c>
      <c r="M499" s="259">
        <v>5.1884699999999997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742.05</v>
      </c>
      <c r="D500" s="275">
        <v>748.5333333333333</v>
      </c>
      <c r="E500" s="260">
        <v>729.51666666666665</v>
      </c>
      <c r="F500" s="260">
        <v>716.98333333333335</v>
      </c>
      <c r="G500" s="260">
        <v>697.9666666666667</v>
      </c>
      <c r="H500" s="260">
        <v>761.06666666666661</v>
      </c>
      <c r="I500" s="260">
        <v>780.08333333333326</v>
      </c>
      <c r="J500" s="260">
        <v>792.61666666666656</v>
      </c>
      <c r="K500" s="259">
        <v>767.55</v>
      </c>
      <c r="L500" s="259">
        <v>736</v>
      </c>
      <c r="M500" s="259">
        <v>0.78978000000000004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1564.55</v>
      </c>
      <c r="D501" s="275">
        <v>1560.2</v>
      </c>
      <c r="E501" s="260">
        <v>1535.4</v>
      </c>
      <c r="F501" s="260">
        <v>1506.25</v>
      </c>
      <c r="G501" s="260">
        <v>1481.45</v>
      </c>
      <c r="H501" s="260">
        <v>1589.3500000000001</v>
      </c>
      <c r="I501" s="260">
        <v>1614.1499999999999</v>
      </c>
      <c r="J501" s="260">
        <v>1643.3000000000002</v>
      </c>
      <c r="K501" s="259">
        <v>1585</v>
      </c>
      <c r="L501" s="259">
        <v>1531.05</v>
      </c>
      <c r="M501" s="259">
        <v>2.4276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392.4</v>
      </c>
      <c r="D502" s="275">
        <v>390.66666666666669</v>
      </c>
      <c r="E502" s="260">
        <v>388.33333333333337</v>
      </c>
      <c r="F502" s="260">
        <v>384.26666666666671</v>
      </c>
      <c r="G502" s="260">
        <v>381.93333333333339</v>
      </c>
      <c r="H502" s="260">
        <v>394.73333333333335</v>
      </c>
      <c r="I502" s="260">
        <v>397.06666666666672</v>
      </c>
      <c r="J502" s="260">
        <v>401.13333333333333</v>
      </c>
      <c r="K502" s="259">
        <v>393</v>
      </c>
      <c r="L502" s="259">
        <v>386.6</v>
      </c>
      <c r="M502" s="259">
        <v>57.700980000000001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236.7</v>
      </c>
      <c r="D503" s="275">
        <v>236.6</v>
      </c>
      <c r="E503" s="260">
        <v>234</v>
      </c>
      <c r="F503" s="260">
        <v>231.3</v>
      </c>
      <c r="G503" s="260">
        <v>228.70000000000002</v>
      </c>
      <c r="H503" s="260">
        <v>239.29999999999998</v>
      </c>
      <c r="I503" s="260">
        <v>241.89999999999995</v>
      </c>
      <c r="J503" s="260">
        <v>244.59999999999997</v>
      </c>
      <c r="K503" s="259">
        <v>239.2</v>
      </c>
      <c r="L503" s="259">
        <v>233.9</v>
      </c>
      <c r="M503" s="259">
        <v>3.4231099999999999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15.5</v>
      </c>
      <c r="D504" s="275">
        <v>15.533333333333333</v>
      </c>
      <c r="E504" s="260">
        <v>15.216666666666667</v>
      </c>
      <c r="F504" s="260">
        <v>14.933333333333334</v>
      </c>
      <c r="G504" s="260">
        <v>14.616666666666667</v>
      </c>
      <c r="H504" s="260">
        <v>15.816666666666666</v>
      </c>
      <c r="I504" s="260">
        <v>16.133333333333333</v>
      </c>
      <c r="J504" s="260">
        <v>16.416666666666664</v>
      </c>
      <c r="K504" s="259">
        <v>15.85</v>
      </c>
      <c r="L504" s="259">
        <v>15.25</v>
      </c>
      <c r="M504" s="259">
        <v>1119.1459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10257.35</v>
      </c>
      <c r="D505" s="275">
        <v>10237.366666666667</v>
      </c>
      <c r="E505" s="260">
        <v>9980.0833333333339</v>
      </c>
      <c r="F505" s="260">
        <v>9702.8166666666675</v>
      </c>
      <c r="G505" s="260">
        <v>9445.5333333333347</v>
      </c>
      <c r="H505" s="260">
        <v>10514.633333333333</v>
      </c>
      <c r="I505" s="260">
        <v>10771.916666666666</v>
      </c>
      <c r="J505" s="260">
        <v>11049.183333333332</v>
      </c>
      <c r="K505" s="259">
        <v>10494.65</v>
      </c>
      <c r="L505" s="259">
        <v>9960.1</v>
      </c>
      <c r="M505" s="259">
        <v>6.4070000000000002E-2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262.5</v>
      </c>
      <c r="D506" s="260">
        <v>262.68333333333334</v>
      </c>
      <c r="E506" s="260">
        <v>260.86666666666667</v>
      </c>
      <c r="F506" s="260">
        <v>259.23333333333335</v>
      </c>
      <c r="G506" s="260">
        <v>257.41666666666669</v>
      </c>
      <c r="H506" s="260">
        <v>264.31666666666666</v>
      </c>
      <c r="I506" s="260">
        <v>266.13333333333338</v>
      </c>
      <c r="J506" s="259">
        <v>267.76666666666665</v>
      </c>
      <c r="K506" s="259">
        <v>264.5</v>
      </c>
      <c r="L506" s="259">
        <v>261.05</v>
      </c>
      <c r="M506" s="230">
        <v>59.616410000000002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221.7</v>
      </c>
      <c r="D507" s="260">
        <v>222.25</v>
      </c>
      <c r="E507" s="260">
        <v>220</v>
      </c>
      <c r="F507" s="260">
        <v>218.3</v>
      </c>
      <c r="G507" s="260">
        <v>216.05</v>
      </c>
      <c r="H507" s="260">
        <v>223.95</v>
      </c>
      <c r="I507" s="260">
        <v>226.2</v>
      </c>
      <c r="J507" s="259">
        <v>227.89999999999998</v>
      </c>
      <c r="K507" s="259">
        <v>224.5</v>
      </c>
      <c r="L507" s="259">
        <v>220.55</v>
      </c>
      <c r="M507" s="230">
        <v>3.10351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63.5</v>
      </c>
      <c r="D508" s="275">
        <v>63.316666666666663</v>
      </c>
      <c r="E508" s="260">
        <v>62.883333333333326</v>
      </c>
      <c r="F508" s="260">
        <v>62.266666666666666</v>
      </c>
      <c r="G508" s="260">
        <v>61.833333333333329</v>
      </c>
      <c r="H508" s="260">
        <v>63.933333333333323</v>
      </c>
      <c r="I508" s="260">
        <v>64.36666666666666</v>
      </c>
      <c r="J508" s="260">
        <v>64.98333333333332</v>
      </c>
      <c r="K508" s="259">
        <v>63.75</v>
      </c>
      <c r="L508" s="259">
        <v>62.7</v>
      </c>
      <c r="M508" s="259">
        <v>504.25927999999999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433.05</v>
      </c>
      <c r="D509" s="275">
        <v>433.88333333333338</v>
      </c>
      <c r="E509" s="260">
        <v>428.96666666666675</v>
      </c>
      <c r="F509" s="260">
        <v>424.88333333333338</v>
      </c>
      <c r="G509" s="260">
        <v>419.96666666666675</v>
      </c>
      <c r="H509" s="260">
        <v>437.96666666666675</v>
      </c>
      <c r="I509" s="260">
        <v>442.88333333333338</v>
      </c>
      <c r="J509" s="260">
        <v>446.96666666666675</v>
      </c>
      <c r="K509" s="259">
        <v>438.8</v>
      </c>
      <c r="L509" s="259">
        <v>429.8</v>
      </c>
      <c r="M509" s="259">
        <v>13.91203</v>
      </c>
      <c r="N509" s="1"/>
      <c r="O509" s="1"/>
    </row>
    <row r="510" spans="1:15" ht="12.75" customHeight="1">
      <c r="A510" s="327">
        <v>500</v>
      </c>
      <c r="B510" s="230" t="s">
        <v>514</v>
      </c>
      <c r="C510" s="275">
        <v>1735.15</v>
      </c>
      <c r="D510" s="260">
        <v>1746.4166666666667</v>
      </c>
      <c r="E510" s="260">
        <v>1718.8333333333335</v>
      </c>
      <c r="F510" s="260">
        <v>1702.5166666666667</v>
      </c>
      <c r="G510" s="260">
        <v>1674.9333333333334</v>
      </c>
      <c r="H510" s="260">
        <v>1762.7333333333336</v>
      </c>
      <c r="I510" s="260">
        <v>1790.3166666666671</v>
      </c>
      <c r="J510" s="259">
        <v>1806.6333333333337</v>
      </c>
      <c r="K510" s="259">
        <v>1774</v>
      </c>
      <c r="L510" s="259">
        <v>1730.1</v>
      </c>
      <c r="M510" s="230">
        <v>0.19034999999999999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1330.95</v>
      </c>
      <c r="D511" s="275">
        <v>1330.6666666666667</v>
      </c>
      <c r="E511" s="260">
        <v>1312.3333333333335</v>
      </c>
      <c r="F511" s="260">
        <v>1293.7166666666667</v>
      </c>
      <c r="G511" s="260">
        <v>1275.3833333333334</v>
      </c>
      <c r="H511" s="260">
        <v>1349.2833333333335</v>
      </c>
      <c r="I511" s="260">
        <v>1367.616666666667</v>
      </c>
      <c r="J511" s="260">
        <v>1386.2333333333336</v>
      </c>
      <c r="K511" s="259">
        <v>1349</v>
      </c>
      <c r="L511" s="259">
        <v>1312.05</v>
      </c>
      <c r="M511" s="259">
        <v>0.33237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F16" sqref="F1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77"/>
      <c r="B5" s="378"/>
      <c r="C5" s="377"/>
      <c r="D5" s="378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379" t="s">
        <v>517</v>
      </c>
      <c r="C7" s="378"/>
      <c r="D7" s="7">
        <f>Main!B10</f>
        <v>44867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44866</v>
      </c>
      <c r="B10" s="29">
        <v>540615</v>
      </c>
      <c r="C10" s="28" t="s">
        <v>914</v>
      </c>
      <c r="D10" s="28" t="s">
        <v>915</v>
      </c>
      <c r="E10" s="28" t="s">
        <v>527</v>
      </c>
      <c r="F10" s="85">
        <v>2086852</v>
      </c>
      <c r="G10" s="29">
        <v>1.6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44866</v>
      </c>
      <c r="B11" s="29">
        <v>538351</v>
      </c>
      <c r="C11" s="28" t="s">
        <v>936</v>
      </c>
      <c r="D11" s="28" t="s">
        <v>937</v>
      </c>
      <c r="E11" s="28" t="s">
        <v>526</v>
      </c>
      <c r="F11" s="85">
        <v>64764</v>
      </c>
      <c r="G11" s="29">
        <v>15.44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44866</v>
      </c>
      <c r="B12" s="29">
        <v>538351</v>
      </c>
      <c r="C12" s="28" t="s">
        <v>936</v>
      </c>
      <c r="D12" s="28" t="s">
        <v>937</v>
      </c>
      <c r="E12" s="28" t="s">
        <v>527</v>
      </c>
      <c r="F12" s="85">
        <v>65658</v>
      </c>
      <c r="G12" s="29">
        <v>15.37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44866</v>
      </c>
      <c r="B13" s="29">
        <v>538351</v>
      </c>
      <c r="C13" s="28" t="s">
        <v>936</v>
      </c>
      <c r="D13" s="28" t="s">
        <v>938</v>
      </c>
      <c r="E13" s="28" t="s">
        <v>526</v>
      </c>
      <c r="F13" s="85">
        <v>65688</v>
      </c>
      <c r="G13" s="29">
        <v>15.42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44866</v>
      </c>
      <c r="B14" s="29">
        <v>538351</v>
      </c>
      <c r="C14" s="28" t="s">
        <v>936</v>
      </c>
      <c r="D14" s="28" t="s">
        <v>938</v>
      </c>
      <c r="E14" s="28" t="s">
        <v>527</v>
      </c>
      <c r="F14" s="85">
        <v>35500</v>
      </c>
      <c r="G14" s="29">
        <v>15.37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44866</v>
      </c>
      <c r="B15" s="29">
        <v>538351</v>
      </c>
      <c r="C15" s="28" t="s">
        <v>936</v>
      </c>
      <c r="D15" s="28" t="s">
        <v>939</v>
      </c>
      <c r="E15" s="28" t="s">
        <v>527</v>
      </c>
      <c r="F15" s="85">
        <v>100001</v>
      </c>
      <c r="G15" s="29">
        <v>15.44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44866</v>
      </c>
      <c r="B16" s="29">
        <v>538351</v>
      </c>
      <c r="C16" s="28" t="s">
        <v>936</v>
      </c>
      <c r="D16" s="28" t="s">
        <v>939</v>
      </c>
      <c r="E16" s="28" t="s">
        <v>526</v>
      </c>
      <c r="F16" s="85">
        <v>100001</v>
      </c>
      <c r="G16" s="29">
        <v>15.41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44866</v>
      </c>
      <c r="B17" s="29">
        <v>543453</v>
      </c>
      <c r="C17" s="28" t="s">
        <v>940</v>
      </c>
      <c r="D17" s="28" t="s">
        <v>941</v>
      </c>
      <c r="E17" s="28" t="s">
        <v>527</v>
      </c>
      <c r="F17" s="85">
        <v>15000</v>
      </c>
      <c r="G17" s="29">
        <v>79.239999999999995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44866</v>
      </c>
      <c r="B18" s="29">
        <v>543453</v>
      </c>
      <c r="C18" s="28" t="s">
        <v>940</v>
      </c>
      <c r="D18" s="28" t="s">
        <v>941</v>
      </c>
      <c r="E18" s="28" t="s">
        <v>526</v>
      </c>
      <c r="F18" s="85">
        <v>30000</v>
      </c>
      <c r="G18" s="29">
        <v>79.14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44866</v>
      </c>
      <c r="B19" s="29">
        <v>540788</v>
      </c>
      <c r="C19" s="28" t="s">
        <v>916</v>
      </c>
      <c r="D19" s="28" t="s">
        <v>942</v>
      </c>
      <c r="E19" s="28" t="s">
        <v>527</v>
      </c>
      <c r="F19" s="85">
        <v>54000</v>
      </c>
      <c r="G19" s="29">
        <v>41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44866</v>
      </c>
      <c r="B20" s="29">
        <v>540788</v>
      </c>
      <c r="C20" s="28" t="s">
        <v>916</v>
      </c>
      <c r="D20" s="28" t="s">
        <v>917</v>
      </c>
      <c r="E20" s="28" t="s">
        <v>526</v>
      </c>
      <c r="F20" s="85">
        <v>89497</v>
      </c>
      <c r="G20" s="29">
        <v>41.22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44866</v>
      </c>
      <c r="B21" s="29">
        <v>532215</v>
      </c>
      <c r="C21" s="28" t="s">
        <v>61</v>
      </c>
      <c r="D21" s="28" t="s">
        <v>943</v>
      </c>
      <c r="E21" s="28" t="s">
        <v>527</v>
      </c>
      <c r="F21" s="85">
        <v>16680000</v>
      </c>
      <c r="G21" s="29">
        <v>891.38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44866</v>
      </c>
      <c r="B22" s="29">
        <v>543439</v>
      </c>
      <c r="C22" s="28" t="s">
        <v>906</v>
      </c>
      <c r="D22" s="28" t="s">
        <v>944</v>
      </c>
      <c r="E22" s="28" t="s">
        <v>526</v>
      </c>
      <c r="F22" s="85">
        <v>20000</v>
      </c>
      <c r="G22" s="29">
        <v>31.4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44866</v>
      </c>
      <c r="B23" s="29">
        <v>543439</v>
      </c>
      <c r="C23" s="28" t="s">
        <v>906</v>
      </c>
      <c r="D23" s="28" t="s">
        <v>945</v>
      </c>
      <c r="E23" s="28" t="s">
        <v>527</v>
      </c>
      <c r="F23" s="85">
        <v>14000</v>
      </c>
      <c r="G23" s="29">
        <v>31.14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44866</v>
      </c>
      <c r="B24" s="29">
        <v>543439</v>
      </c>
      <c r="C24" s="28" t="s">
        <v>906</v>
      </c>
      <c r="D24" s="28" t="s">
        <v>945</v>
      </c>
      <c r="E24" s="28" t="s">
        <v>526</v>
      </c>
      <c r="F24" s="85">
        <v>18000</v>
      </c>
      <c r="G24" s="29">
        <v>30.66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44866</v>
      </c>
      <c r="B25" s="29">
        <v>542866</v>
      </c>
      <c r="C25" s="28" t="s">
        <v>946</v>
      </c>
      <c r="D25" s="28" t="s">
        <v>947</v>
      </c>
      <c r="E25" s="28" t="s">
        <v>527</v>
      </c>
      <c r="F25" s="85">
        <v>72153</v>
      </c>
      <c r="G25" s="29">
        <v>39.9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44866</v>
      </c>
      <c r="B26" s="29">
        <v>542866</v>
      </c>
      <c r="C26" s="28" t="s">
        <v>946</v>
      </c>
      <c r="D26" s="28" t="s">
        <v>948</v>
      </c>
      <c r="E26" s="28" t="s">
        <v>526</v>
      </c>
      <c r="F26" s="85">
        <v>17175</v>
      </c>
      <c r="G26" s="29">
        <v>44.05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44866</v>
      </c>
      <c r="B27" s="29">
        <v>542866</v>
      </c>
      <c r="C27" s="28" t="s">
        <v>946</v>
      </c>
      <c r="D27" s="28" t="s">
        <v>949</v>
      </c>
      <c r="E27" s="28" t="s">
        <v>527</v>
      </c>
      <c r="F27" s="85">
        <v>25000</v>
      </c>
      <c r="G27" s="29">
        <v>42.07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44866</v>
      </c>
      <c r="B28" s="29">
        <v>540023</v>
      </c>
      <c r="C28" s="28" t="s">
        <v>918</v>
      </c>
      <c r="D28" s="28" t="s">
        <v>950</v>
      </c>
      <c r="E28" s="28" t="s">
        <v>526</v>
      </c>
      <c r="F28" s="85">
        <v>600000</v>
      </c>
      <c r="G28" s="29">
        <v>14.95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44866</v>
      </c>
      <c r="B29" s="29">
        <v>543606</v>
      </c>
      <c r="C29" s="28" t="s">
        <v>951</v>
      </c>
      <c r="D29" s="28" t="s">
        <v>938</v>
      </c>
      <c r="E29" s="28" t="s">
        <v>526</v>
      </c>
      <c r="F29" s="85">
        <v>40000</v>
      </c>
      <c r="G29" s="29">
        <v>51.6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44866</v>
      </c>
      <c r="B30" s="29">
        <v>543606</v>
      </c>
      <c r="C30" s="28" t="s">
        <v>951</v>
      </c>
      <c r="D30" s="28" t="s">
        <v>938</v>
      </c>
      <c r="E30" s="28" t="s">
        <v>527</v>
      </c>
      <c r="F30" s="85">
        <v>48000</v>
      </c>
      <c r="G30" s="29">
        <v>50.21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44866</v>
      </c>
      <c r="B31" s="29">
        <v>543606</v>
      </c>
      <c r="C31" s="28" t="s">
        <v>951</v>
      </c>
      <c r="D31" s="28" t="s">
        <v>952</v>
      </c>
      <c r="E31" s="28" t="s">
        <v>527</v>
      </c>
      <c r="F31" s="85">
        <v>32000</v>
      </c>
      <c r="G31" s="29">
        <v>52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44866</v>
      </c>
      <c r="B32" s="29">
        <v>543606</v>
      </c>
      <c r="C32" s="28" t="s">
        <v>951</v>
      </c>
      <c r="D32" s="28" t="s">
        <v>953</v>
      </c>
      <c r="E32" s="28" t="s">
        <v>527</v>
      </c>
      <c r="F32" s="85">
        <v>56000</v>
      </c>
      <c r="G32" s="29">
        <v>47.2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44866</v>
      </c>
      <c r="B33" s="29">
        <v>539405</v>
      </c>
      <c r="C33" s="28" t="s">
        <v>954</v>
      </c>
      <c r="D33" s="28" t="s">
        <v>955</v>
      </c>
      <c r="E33" s="28" t="s">
        <v>527</v>
      </c>
      <c r="F33" s="85">
        <v>20000</v>
      </c>
      <c r="G33" s="29">
        <v>18.5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44866</v>
      </c>
      <c r="B34" s="29">
        <v>540204</v>
      </c>
      <c r="C34" s="28" t="s">
        <v>956</v>
      </c>
      <c r="D34" s="28" t="s">
        <v>957</v>
      </c>
      <c r="E34" s="28" t="s">
        <v>527</v>
      </c>
      <c r="F34" s="85">
        <v>45840</v>
      </c>
      <c r="G34" s="29">
        <v>46.25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44866</v>
      </c>
      <c r="B35" s="29">
        <v>540204</v>
      </c>
      <c r="C35" s="28" t="s">
        <v>956</v>
      </c>
      <c r="D35" s="28" t="s">
        <v>958</v>
      </c>
      <c r="E35" s="28" t="s">
        <v>526</v>
      </c>
      <c r="F35" s="85">
        <v>45000</v>
      </c>
      <c r="G35" s="29">
        <v>46.24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44866</v>
      </c>
      <c r="B36" s="29">
        <v>531278</v>
      </c>
      <c r="C36" s="28" t="s">
        <v>959</v>
      </c>
      <c r="D36" s="28" t="s">
        <v>960</v>
      </c>
      <c r="E36" s="28" t="s">
        <v>527</v>
      </c>
      <c r="F36" s="85">
        <v>42236</v>
      </c>
      <c r="G36" s="29">
        <v>41.05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44866</v>
      </c>
      <c r="B37" s="29">
        <v>521137</v>
      </c>
      <c r="C37" s="28" t="s">
        <v>961</v>
      </c>
      <c r="D37" s="28" t="s">
        <v>962</v>
      </c>
      <c r="E37" s="28" t="s">
        <v>527</v>
      </c>
      <c r="F37" s="85">
        <v>190000</v>
      </c>
      <c r="G37" s="29">
        <v>26.05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44866</v>
      </c>
      <c r="B38" s="29">
        <v>521137</v>
      </c>
      <c r="C38" s="28" t="s">
        <v>961</v>
      </c>
      <c r="D38" s="28" t="s">
        <v>963</v>
      </c>
      <c r="E38" s="28" t="s">
        <v>527</v>
      </c>
      <c r="F38" s="85">
        <v>100000</v>
      </c>
      <c r="G38" s="29">
        <v>26.03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44866</v>
      </c>
      <c r="B39" s="29">
        <v>521137</v>
      </c>
      <c r="C39" s="28" t="s">
        <v>961</v>
      </c>
      <c r="D39" s="28" t="s">
        <v>964</v>
      </c>
      <c r="E39" s="28" t="s">
        <v>526</v>
      </c>
      <c r="F39" s="85">
        <v>40000</v>
      </c>
      <c r="G39" s="29">
        <v>26.05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44866</v>
      </c>
      <c r="B40" s="29">
        <v>521137</v>
      </c>
      <c r="C40" s="28" t="s">
        <v>961</v>
      </c>
      <c r="D40" s="28" t="s">
        <v>964</v>
      </c>
      <c r="E40" s="28" t="s">
        <v>527</v>
      </c>
      <c r="F40" s="85">
        <v>100000</v>
      </c>
      <c r="G40" s="29">
        <v>26.05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44866</v>
      </c>
      <c r="B41" s="29">
        <v>521137</v>
      </c>
      <c r="C41" s="28" t="s">
        <v>961</v>
      </c>
      <c r="D41" s="28" t="s">
        <v>965</v>
      </c>
      <c r="E41" s="28" t="s">
        <v>526</v>
      </c>
      <c r="F41" s="85">
        <v>3697</v>
      </c>
      <c r="G41" s="29">
        <v>26.05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44866</v>
      </c>
      <c r="B42" s="29">
        <v>521137</v>
      </c>
      <c r="C42" s="28" t="s">
        <v>961</v>
      </c>
      <c r="D42" s="28" t="s">
        <v>966</v>
      </c>
      <c r="E42" s="28" t="s">
        <v>526</v>
      </c>
      <c r="F42" s="85">
        <v>25500</v>
      </c>
      <c r="G42" s="29">
        <v>26.05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44866</v>
      </c>
      <c r="B43" s="29">
        <v>521137</v>
      </c>
      <c r="C43" s="28" t="s">
        <v>961</v>
      </c>
      <c r="D43" s="28" t="s">
        <v>965</v>
      </c>
      <c r="E43" s="28" t="s">
        <v>527</v>
      </c>
      <c r="F43" s="85">
        <v>58595</v>
      </c>
      <c r="G43" s="29">
        <v>26.05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44866</v>
      </c>
      <c r="B44" s="29">
        <v>521137</v>
      </c>
      <c r="C44" s="28" t="s">
        <v>961</v>
      </c>
      <c r="D44" s="28" t="s">
        <v>966</v>
      </c>
      <c r="E44" s="28" t="s">
        <v>527</v>
      </c>
      <c r="F44" s="85">
        <v>148101</v>
      </c>
      <c r="G44" s="29">
        <v>26.05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44866</v>
      </c>
      <c r="B45" s="29">
        <v>521137</v>
      </c>
      <c r="C45" s="28" t="s">
        <v>961</v>
      </c>
      <c r="D45" s="28" t="s">
        <v>967</v>
      </c>
      <c r="E45" s="28" t="s">
        <v>527</v>
      </c>
      <c r="F45" s="85">
        <v>63000</v>
      </c>
      <c r="G45" s="29">
        <v>26.05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44866</v>
      </c>
      <c r="B46" s="29">
        <v>542668</v>
      </c>
      <c r="C46" s="28" t="s">
        <v>968</v>
      </c>
      <c r="D46" s="28" t="s">
        <v>969</v>
      </c>
      <c r="E46" s="28" t="s">
        <v>527</v>
      </c>
      <c r="F46" s="85">
        <v>20000</v>
      </c>
      <c r="G46" s="29">
        <v>107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44866</v>
      </c>
      <c r="B47" s="29">
        <v>542668</v>
      </c>
      <c r="C47" s="28" t="s">
        <v>968</v>
      </c>
      <c r="D47" s="28" t="s">
        <v>970</v>
      </c>
      <c r="E47" s="28" t="s">
        <v>527</v>
      </c>
      <c r="F47" s="85">
        <v>20000</v>
      </c>
      <c r="G47" s="29">
        <v>87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44866</v>
      </c>
      <c r="B48" s="29">
        <v>542668</v>
      </c>
      <c r="C48" s="28" t="s">
        <v>968</v>
      </c>
      <c r="D48" s="28" t="s">
        <v>969</v>
      </c>
      <c r="E48" s="28" t="s">
        <v>526</v>
      </c>
      <c r="F48" s="85">
        <v>20000</v>
      </c>
      <c r="G48" s="29">
        <v>87.7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44866</v>
      </c>
      <c r="B49" s="29">
        <v>542668</v>
      </c>
      <c r="C49" s="28" t="s">
        <v>968</v>
      </c>
      <c r="D49" s="28" t="s">
        <v>970</v>
      </c>
      <c r="E49" s="28" t="s">
        <v>526</v>
      </c>
      <c r="F49" s="85">
        <v>20000</v>
      </c>
      <c r="G49" s="29">
        <v>107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44866</v>
      </c>
      <c r="B50" s="29">
        <v>542668</v>
      </c>
      <c r="C50" s="28" t="s">
        <v>968</v>
      </c>
      <c r="D50" s="28" t="s">
        <v>971</v>
      </c>
      <c r="E50" s="28" t="s">
        <v>527</v>
      </c>
      <c r="F50" s="85">
        <v>18000</v>
      </c>
      <c r="G50" s="29">
        <v>87.72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44866</v>
      </c>
      <c r="B51" s="29">
        <v>542668</v>
      </c>
      <c r="C51" s="28" t="s">
        <v>968</v>
      </c>
      <c r="D51" s="28" t="s">
        <v>971</v>
      </c>
      <c r="E51" s="28" t="s">
        <v>526</v>
      </c>
      <c r="F51" s="85">
        <v>18000</v>
      </c>
      <c r="G51" s="29">
        <v>87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44866</v>
      </c>
      <c r="B52" s="29">
        <v>533090</v>
      </c>
      <c r="C52" s="28" t="s">
        <v>972</v>
      </c>
      <c r="D52" s="28" t="s">
        <v>973</v>
      </c>
      <c r="E52" s="28" t="s">
        <v>527</v>
      </c>
      <c r="F52" s="85">
        <v>9500000</v>
      </c>
      <c r="G52" s="29">
        <v>0.45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44866</v>
      </c>
      <c r="B53" s="29">
        <v>533090</v>
      </c>
      <c r="C53" s="28" t="s">
        <v>972</v>
      </c>
      <c r="D53" s="28" t="s">
        <v>974</v>
      </c>
      <c r="E53" s="28" t="s">
        <v>527</v>
      </c>
      <c r="F53" s="85">
        <v>8478986</v>
      </c>
      <c r="G53" s="29">
        <v>0.44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44866</v>
      </c>
      <c r="B54" s="29">
        <v>533090</v>
      </c>
      <c r="C54" s="28" t="s">
        <v>972</v>
      </c>
      <c r="D54" s="28" t="s">
        <v>974</v>
      </c>
      <c r="E54" s="28" t="s">
        <v>526</v>
      </c>
      <c r="F54" s="85">
        <v>8679986</v>
      </c>
      <c r="G54" s="29">
        <v>0.45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44866</v>
      </c>
      <c r="B55" s="29">
        <v>540936</v>
      </c>
      <c r="C55" s="28" t="s">
        <v>975</v>
      </c>
      <c r="D55" s="28" t="s">
        <v>976</v>
      </c>
      <c r="E55" s="28" t="s">
        <v>527</v>
      </c>
      <c r="F55" s="85">
        <v>62109</v>
      </c>
      <c r="G55" s="29">
        <v>12.71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44866</v>
      </c>
      <c r="B56" s="29">
        <v>540936</v>
      </c>
      <c r="C56" s="28" t="s">
        <v>975</v>
      </c>
      <c r="D56" s="28" t="s">
        <v>926</v>
      </c>
      <c r="E56" s="28" t="s">
        <v>526</v>
      </c>
      <c r="F56" s="85">
        <v>59242</v>
      </c>
      <c r="G56" s="29">
        <v>12.51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44866</v>
      </c>
      <c r="B57" s="29">
        <v>540936</v>
      </c>
      <c r="C57" s="28" t="s">
        <v>975</v>
      </c>
      <c r="D57" s="28" t="s">
        <v>926</v>
      </c>
      <c r="E57" s="28" t="s">
        <v>527</v>
      </c>
      <c r="F57" s="85">
        <v>12849</v>
      </c>
      <c r="G57" s="29">
        <v>12.79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44866</v>
      </c>
      <c r="B58" s="29">
        <v>531737</v>
      </c>
      <c r="C58" s="28" t="s">
        <v>903</v>
      </c>
      <c r="D58" s="28" t="s">
        <v>977</v>
      </c>
      <c r="E58" s="28" t="s">
        <v>526</v>
      </c>
      <c r="F58" s="85">
        <v>600000</v>
      </c>
      <c r="G58" s="29">
        <v>2.2000000000000002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44866</v>
      </c>
      <c r="B59" s="29">
        <v>531737</v>
      </c>
      <c r="C59" s="28" t="s">
        <v>903</v>
      </c>
      <c r="D59" s="28" t="s">
        <v>978</v>
      </c>
      <c r="E59" s="28" t="s">
        <v>526</v>
      </c>
      <c r="F59" s="85">
        <v>600000</v>
      </c>
      <c r="G59" s="29">
        <v>2.2000000000000002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44866</v>
      </c>
      <c r="B60" s="29">
        <v>531737</v>
      </c>
      <c r="C60" s="28" t="s">
        <v>903</v>
      </c>
      <c r="D60" s="28" t="s">
        <v>907</v>
      </c>
      <c r="E60" s="28" t="s">
        <v>527</v>
      </c>
      <c r="F60" s="85">
        <v>300000</v>
      </c>
      <c r="G60" s="29">
        <v>2.2000000000000002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44866</v>
      </c>
      <c r="B61" s="29">
        <v>531737</v>
      </c>
      <c r="C61" s="28" t="s">
        <v>903</v>
      </c>
      <c r="D61" s="28" t="s">
        <v>979</v>
      </c>
      <c r="E61" s="28" t="s">
        <v>527</v>
      </c>
      <c r="F61" s="85">
        <v>1500000</v>
      </c>
      <c r="G61" s="29">
        <v>2.2000000000000002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44866</v>
      </c>
      <c r="B62" s="29">
        <v>531737</v>
      </c>
      <c r="C62" s="28" t="s">
        <v>903</v>
      </c>
      <c r="D62" s="28" t="s">
        <v>980</v>
      </c>
      <c r="E62" s="28" t="s">
        <v>526</v>
      </c>
      <c r="F62" s="85">
        <v>500000</v>
      </c>
      <c r="G62" s="29">
        <v>2.2000000000000002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44866</v>
      </c>
      <c r="B63" s="29">
        <v>531661</v>
      </c>
      <c r="C63" s="28" t="s">
        <v>981</v>
      </c>
      <c r="D63" s="28" t="s">
        <v>982</v>
      </c>
      <c r="E63" s="28" t="s">
        <v>526</v>
      </c>
      <c r="F63" s="85">
        <v>30817</v>
      </c>
      <c r="G63" s="29">
        <v>12.23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44866</v>
      </c>
      <c r="B64" s="29">
        <v>522101</v>
      </c>
      <c r="C64" s="28" t="s">
        <v>983</v>
      </c>
      <c r="D64" s="28" t="s">
        <v>984</v>
      </c>
      <c r="E64" s="28" t="s">
        <v>527</v>
      </c>
      <c r="F64" s="85">
        <v>614817</v>
      </c>
      <c r="G64" s="29">
        <v>62.68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44866</v>
      </c>
      <c r="B65" s="29">
        <v>543305</v>
      </c>
      <c r="C65" s="28" t="s">
        <v>922</v>
      </c>
      <c r="D65" s="28" t="s">
        <v>985</v>
      </c>
      <c r="E65" s="28" t="s">
        <v>526</v>
      </c>
      <c r="F65" s="85">
        <v>24000</v>
      </c>
      <c r="G65" s="29">
        <v>12.41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44866</v>
      </c>
      <c r="B66" s="29">
        <v>543305</v>
      </c>
      <c r="C66" s="28" t="s">
        <v>922</v>
      </c>
      <c r="D66" s="28" t="s">
        <v>919</v>
      </c>
      <c r="E66" s="28" t="s">
        <v>527</v>
      </c>
      <c r="F66" s="85">
        <v>78000</v>
      </c>
      <c r="G66" s="29">
        <v>12.48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44866</v>
      </c>
      <c r="B67" s="29">
        <v>543305</v>
      </c>
      <c r="C67" s="28" t="s">
        <v>922</v>
      </c>
      <c r="D67" s="28" t="s">
        <v>986</v>
      </c>
      <c r="E67" s="28" t="s">
        <v>526</v>
      </c>
      <c r="F67" s="85">
        <v>42000</v>
      </c>
      <c r="G67" s="29">
        <v>12.6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44866</v>
      </c>
      <c r="B68" s="29">
        <v>540243</v>
      </c>
      <c r="C68" s="28" t="s">
        <v>987</v>
      </c>
      <c r="D68" s="28" t="s">
        <v>988</v>
      </c>
      <c r="E68" s="28" t="s">
        <v>527</v>
      </c>
      <c r="F68" s="85">
        <v>12453</v>
      </c>
      <c r="G68" s="29">
        <v>14.47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44866</v>
      </c>
      <c r="B69" s="29">
        <v>543578</v>
      </c>
      <c r="C69" s="28" t="s">
        <v>989</v>
      </c>
      <c r="D69" s="28" t="s">
        <v>990</v>
      </c>
      <c r="E69" s="28" t="s">
        <v>527</v>
      </c>
      <c r="F69" s="85">
        <v>12000</v>
      </c>
      <c r="G69" s="29">
        <v>75.28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44866</v>
      </c>
      <c r="B70" s="29">
        <v>540727</v>
      </c>
      <c r="C70" s="28" t="s">
        <v>991</v>
      </c>
      <c r="D70" s="28" t="s">
        <v>899</v>
      </c>
      <c r="E70" s="28" t="s">
        <v>527</v>
      </c>
      <c r="F70" s="85">
        <v>73434</v>
      </c>
      <c r="G70" s="29">
        <v>54.01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44866</v>
      </c>
      <c r="B71" s="29">
        <v>538540</v>
      </c>
      <c r="C71" s="28" t="s">
        <v>923</v>
      </c>
      <c r="D71" s="28" t="s">
        <v>924</v>
      </c>
      <c r="E71" s="28" t="s">
        <v>527</v>
      </c>
      <c r="F71" s="85">
        <v>268000</v>
      </c>
      <c r="G71" s="29">
        <v>1.19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44866</v>
      </c>
      <c r="B72" s="29">
        <v>532730</v>
      </c>
      <c r="C72" s="28" t="s">
        <v>992</v>
      </c>
      <c r="D72" s="28" t="s">
        <v>993</v>
      </c>
      <c r="E72" s="28" t="s">
        <v>527</v>
      </c>
      <c r="F72" s="85">
        <v>142449</v>
      </c>
      <c r="G72" s="29">
        <v>25.06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44866</v>
      </c>
      <c r="B73" s="29">
        <v>542034</v>
      </c>
      <c r="C73" s="28" t="s">
        <v>994</v>
      </c>
      <c r="D73" s="28" t="s">
        <v>995</v>
      </c>
      <c r="E73" s="28" t="s">
        <v>527</v>
      </c>
      <c r="F73" s="85">
        <v>72484</v>
      </c>
      <c r="G73" s="29">
        <v>23.6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44866</v>
      </c>
      <c r="B74" s="29">
        <v>511447</v>
      </c>
      <c r="C74" s="28" t="s">
        <v>898</v>
      </c>
      <c r="D74" s="28" t="s">
        <v>996</v>
      </c>
      <c r="E74" s="28" t="s">
        <v>526</v>
      </c>
      <c r="F74" s="85">
        <v>160000</v>
      </c>
      <c r="G74" s="29">
        <v>15.7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44866</v>
      </c>
      <c r="B75" s="29">
        <v>539278</v>
      </c>
      <c r="C75" s="28" t="s">
        <v>868</v>
      </c>
      <c r="D75" s="28" t="s">
        <v>997</v>
      </c>
      <c r="E75" s="28" t="s">
        <v>527</v>
      </c>
      <c r="F75" s="85">
        <v>306500</v>
      </c>
      <c r="G75" s="29">
        <v>13.46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44866</v>
      </c>
      <c r="B76" s="29">
        <v>539278</v>
      </c>
      <c r="C76" s="28" t="s">
        <v>868</v>
      </c>
      <c r="D76" s="28" t="s">
        <v>998</v>
      </c>
      <c r="E76" s="28" t="s">
        <v>527</v>
      </c>
      <c r="F76" s="85">
        <v>300000</v>
      </c>
      <c r="G76" s="29">
        <v>13.46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44866</v>
      </c>
      <c r="B77" s="29">
        <v>539278</v>
      </c>
      <c r="C77" s="28" t="s">
        <v>868</v>
      </c>
      <c r="D77" s="28" t="s">
        <v>999</v>
      </c>
      <c r="E77" s="28" t="s">
        <v>526</v>
      </c>
      <c r="F77" s="85">
        <v>500006</v>
      </c>
      <c r="G77" s="29">
        <v>13.46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44866</v>
      </c>
      <c r="B78" s="29">
        <v>539278</v>
      </c>
      <c r="C78" s="28" t="s">
        <v>868</v>
      </c>
      <c r="D78" s="28" t="s">
        <v>892</v>
      </c>
      <c r="E78" s="28" t="s">
        <v>526</v>
      </c>
      <c r="F78" s="85">
        <v>836132</v>
      </c>
      <c r="G78" s="29">
        <v>13.46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44866</v>
      </c>
      <c r="B79" s="29">
        <v>539278</v>
      </c>
      <c r="C79" s="28" t="s">
        <v>868</v>
      </c>
      <c r="D79" s="28" t="s">
        <v>892</v>
      </c>
      <c r="E79" s="28" t="s">
        <v>527</v>
      </c>
      <c r="F79" s="85">
        <v>996652</v>
      </c>
      <c r="G79" s="29">
        <v>13.46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44866</v>
      </c>
      <c r="B80" s="29">
        <v>539278</v>
      </c>
      <c r="C80" s="28" t="s">
        <v>868</v>
      </c>
      <c r="D80" s="28" t="s">
        <v>925</v>
      </c>
      <c r="E80" s="28" t="s">
        <v>527</v>
      </c>
      <c r="F80" s="85">
        <v>300000</v>
      </c>
      <c r="G80" s="29">
        <v>13.46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44866</v>
      </c>
      <c r="B81" s="29">
        <v>537392</v>
      </c>
      <c r="C81" s="28" t="s">
        <v>1000</v>
      </c>
      <c r="D81" s="28" t="s">
        <v>1001</v>
      </c>
      <c r="E81" s="28" t="s">
        <v>526</v>
      </c>
      <c r="F81" s="85">
        <v>40888</v>
      </c>
      <c r="G81" s="29">
        <v>21.27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44866</v>
      </c>
      <c r="B82" s="29">
        <v>537392</v>
      </c>
      <c r="C82" s="28" t="s">
        <v>1000</v>
      </c>
      <c r="D82" s="28" t="s">
        <v>1002</v>
      </c>
      <c r="E82" s="28" t="s">
        <v>527</v>
      </c>
      <c r="F82" s="85">
        <v>39960</v>
      </c>
      <c r="G82" s="29">
        <v>21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44866</v>
      </c>
      <c r="B83" s="29">
        <v>543616</v>
      </c>
      <c r="C83" s="28" t="s">
        <v>1003</v>
      </c>
      <c r="D83" s="28" t="s">
        <v>1004</v>
      </c>
      <c r="E83" s="28" t="s">
        <v>526</v>
      </c>
      <c r="F83" s="85">
        <v>1200</v>
      </c>
      <c r="G83" s="29">
        <v>133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44866</v>
      </c>
      <c r="B84" s="29">
        <v>543616</v>
      </c>
      <c r="C84" s="28" t="s">
        <v>1003</v>
      </c>
      <c r="D84" s="28" t="s">
        <v>1005</v>
      </c>
      <c r="E84" s="28" t="s">
        <v>526</v>
      </c>
      <c r="F84" s="85">
        <v>73200</v>
      </c>
      <c r="G84" s="29">
        <v>134.75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44866</v>
      </c>
      <c r="B85" s="29">
        <v>543616</v>
      </c>
      <c r="C85" s="28" t="s">
        <v>1003</v>
      </c>
      <c r="D85" s="28" t="s">
        <v>1004</v>
      </c>
      <c r="E85" s="28" t="s">
        <v>527</v>
      </c>
      <c r="F85" s="85">
        <v>74400</v>
      </c>
      <c r="G85" s="29">
        <v>134.75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44866</v>
      </c>
      <c r="B86" s="29">
        <v>539402</v>
      </c>
      <c r="C86" s="28" t="s">
        <v>1006</v>
      </c>
      <c r="D86" s="28" t="s">
        <v>1007</v>
      </c>
      <c r="E86" s="28" t="s">
        <v>527</v>
      </c>
      <c r="F86" s="85">
        <v>2000</v>
      </c>
      <c r="G86" s="29">
        <v>16.649999999999999</v>
      </c>
      <c r="H86" s="29" t="s">
        <v>305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44866</v>
      </c>
      <c r="B87" s="29">
        <v>539402</v>
      </c>
      <c r="C87" s="28" t="s">
        <v>1006</v>
      </c>
      <c r="D87" s="28" t="s">
        <v>1007</v>
      </c>
      <c r="E87" s="28" t="s">
        <v>526</v>
      </c>
      <c r="F87" s="85">
        <v>73000</v>
      </c>
      <c r="G87" s="29">
        <v>15.19</v>
      </c>
      <c r="H87" s="29" t="s">
        <v>305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44866</v>
      </c>
      <c r="B88" s="29" t="s">
        <v>1008</v>
      </c>
      <c r="C88" s="28" t="s">
        <v>1009</v>
      </c>
      <c r="D88" s="28" t="s">
        <v>1010</v>
      </c>
      <c r="E88" s="28" t="s">
        <v>526</v>
      </c>
      <c r="F88" s="85">
        <v>78279</v>
      </c>
      <c r="G88" s="29">
        <v>56.9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44866</v>
      </c>
      <c r="B89" s="29" t="s">
        <v>1008</v>
      </c>
      <c r="C89" s="28" t="s">
        <v>1009</v>
      </c>
      <c r="D89" s="28" t="s">
        <v>1011</v>
      </c>
      <c r="E89" s="28" t="s">
        <v>526</v>
      </c>
      <c r="F89" s="85">
        <v>658522</v>
      </c>
      <c r="G89" s="29">
        <v>56.18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44866</v>
      </c>
      <c r="B90" s="29" t="s">
        <v>1012</v>
      </c>
      <c r="C90" s="28" t="s">
        <v>1013</v>
      </c>
      <c r="D90" s="28" t="s">
        <v>921</v>
      </c>
      <c r="E90" s="28" t="s">
        <v>526</v>
      </c>
      <c r="F90" s="85">
        <v>5000</v>
      </c>
      <c r="G90" s="29">
        <v>316.97000000000003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44866</v>
      </c>
      <c r="B91" s="29" t="s">
        <v>1012</v>
      </c>
      <c r="C91" s="28" t="s">
        <v>1013</v>
      </c>
      <c r="D91" s="28" t="s">
        <v>1014</v>
      </c>
      <c r="E91" s="28" t="s">
        <v>526</v>
      </c>
      <c r="F91" s="85">
        <v>60000</v>
      </c>
      <c r="G91" s="29">
        <v>309.22000000000003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44866</v>
      </c>
      <c r="B92" s="29" t="s">
        <v>1012</v>
      </c>
      <c r="C92" s="28" t="s">
        <v>1013</v>
      </c>
      <c r="D92" s="28" t="s">
        <v>1015</v>
      </c>
      <c r="E92" s="28" t="s">
        <v>526</v>
      </c>
      <c r="F92" s="85">
        <v>54000</v>
      </c>
      <c r="G92" s="29">
        <v>319.81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44866</v>
      </c>
      <c r="B93" s="29" t="s">
        <v>1012</v>
      </c>
      <c r="C93" s="28" t="s">
        <v>1013</v>
      </c>
      <c r="D93" s="28" t="s">
        <v>1010</v>
      </c>
      <c r="E93" s="28" t="s">
        <v>526</v>
      </c>
      <c r="F93" s="85">
        <v>83000</v>
      </c>
      <c r="G93" s="29">
        <v>300.63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44866</v>
      </c>
      <c r="B94" s="29" t="s">
        <v>1012</v>
      </c>
      <c r="C94" s="28" t="s">
        <v>1013</v>
      </c>
      <c r="D94" s="28" t="s">
        <v>1016</v>
      </c>
      <c r="E94" s="28" t="s">
        <v>526</v>
      </c>
      <c r="F94" s="85">
        <v>54000</v>
      </c>
      <c r="G94" s="29">
        <v>321.5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44866</v>
      </c>
      <c r="B95" s="29" t="s">
        <v>1012</v>
      </c>
      <c r="C95" s="28" t="s">
        <v>1013</v>
      </c>
      <c r="D95" s="28" t="s">
        <v>899</v>
      </c>
      <c r="E95" s="28" t="s">
        <v>526</v>
      </c>
      <c r="F95" s="85">
        <v>94000</v>
      </c>
      <c r="G95" s="29">
        <v>309.19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44866</v>
      </c>
      <c r="B96" s="29" t="s">
        <v>1017</v>
      </c>
      <c r="C96" s="28" t="s">
        <v>1018</v>
      </c>
      <c r="D96" s="28" t="s">
        <v>1019</v>
      </c>
      <c r="E96" s="28" t="s">
        <v>526</v>
      </c>
      <c r="F96" s="85">
        <v>906253</v>
      </c>
      <c r="G96" s="29">
        <v>24.34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44866</v>
      </c>
      <c r="B97" s="29" t="s">
        <v>1020</v>
      </c>
      <c r="C97" s="28" t="s">
        <v>1021</v>
      </c>
      <c r="D97" s="28" t="s">
        <v>1022</v>
      </c>
      <c r="E97" s="28" t="s">
        <v>526</v>
      </c>
      <c r="F97" s="85">
        <v>252164</v>
      </c>
      <c r="G97" s="29">
        <v>18.89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44866</v>
      </c>
      <c r="B98" s="29" t="s">
        <v>1023</v>
      </c>
      <c r="C98" s="28" t="s">
        <v>1024</v>
      </c>
      <c r="D98" s="28" t="s">
        <v>1025</v>
      </c>
      <c r="E98" s="28" t="s">
        <v>526</v>
      </c>
      <c r="F98" s="85">
        <v>180000</v>
      </c>
      <c r="G98" s="29">
        <v>38.549999999999997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44866</v>
      </c>
      <c r="B99" s="29" t="s">
        <v>1026</v>
      </c>
      <c r="C99" s="28" t="s">
        <v>1027</v>
      </c>
      <c r="D99" s="28" t="s">
        <v>1014</v>
      </c>
      <c r="E99" s="28" t="s">
        <v>526</v>
      </c>
      <c r="F99" s="85">
        <v>63000</v>
      </c>
      <c r="G99" s="29">
        <v>133.44999999999999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44866</v>
      </c>
      <c r="B100" s="29" t="s">
        <v>1026</v>
      </c>
      <c r="C100" s="28" t="s">
        <v>1027</v>
      </c>
      <c r="D100" s="28" t="s">
        <v>899</v>
      </c>
      <c r="E100" s="28" t="s">
        <v>526</v>
      </c>
      <c r="F100" s="85">
        <v>3000</v>
      </c>
      <c r="G100" s="29">
        <v>127.6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44866</v>
      </c>
      <c r="B101" s="29" t="s">
        <v>1028</v>
      </c>
      <c r="C101" s="28" t="s">
        <v>1029</v>
      </c>
      <c r="D101" s="28" t="s">
        <v>1030</v>
      </c>
      <c r="E101" s="28" t="s">
        <v>526</v>
      </c>
      <c r="F101" s="85">
        <v>310097</v>
      </c>
      <c r="G101" s="29">
        <v>158.49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44866</v>
      </c>
      <c r="B102" s="29" t="s">
        <v>1031</v>
      </c>
      <c r="C102" s="28" t="s">
        <v>1032</v>
      </c>
      <c r="D102" s="28" t="s">
        <v>920</v>
      </c>
      <c r="E102" s="28" t="s">
        <v>526</v>
      </c>
      <c r="F102" s="85">
        <v>102314</v>
      </c>
      <c r="G102" s="29">
        <v>81.28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44866</v>
      </c>
      <c r="B103" s="29" t="s">
        <v>992</v>
      </c>
      <c r="C103" s="28" t="s">
        <v>1033</v>
      </c>
      <c r="D103" s="28" t="s">
        <v>1034</v>
      </c>
      <c r="E103" s="28" t="s">
        <v>526</v>
      </c>
      <c r="F103" s="85">
        <v>161072</v>
      </c>
      <c r="G103" s="29">
        <v>24.86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44866</v>
      </c>
      <c r="B104" s="29" t="s">
        <v>1035</v>
      </c>
      <c r="C104" s="28" t="s">
        <v>1036</v>
      </c>
      <c r="D104" s="28" t="s">
        <v>1037</v>
      </c>
      <c r="E104" s="28" t="s">
        <v>526</v>
      </c>
      <c r="F104" s="85">
        <v>12672000</v>
      </c>
      <c r="G104" s="29">
        <v>13.94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44866</v>
      </c>
      <c r="B105" s="29" t="s">
        <v>1038</v>
      </c>
      <c r="C105" s="28" t="s">
        <v>1039</v>
      </c>
      <c r="D105" s="28" t="s">
        <v>1034</v>
      </c>
      <c r="E105" s="28" t="s">
        <v>526</v>
      </c>
      <c r="F105" s="85">
        <v>97770</v>
      </c>
      <c r="G105" s="29">
        <v>65.010000000000005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44866</v>
      </c>
      <c r="B106" s="29" t="s">
        <v>1008</v>
      </c>
      <c r="C106" s="28" t="s">
        <v>1009</v>
      </c>
      <c r="D106" s="28" t="s">
        <v>1010</v>
      </c>
      <c r="E106" s="28" t="s">
        <v>527</v>
      </c>
      <c r="F106" s="85">
        <v>78279</v>
      </c>
      <c r="G106" s="29">
        <v>56.87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44866</v>
      </c>
      <c r="B107" s="29" t="s">
        <v>1008</v>
      </c>
      <c r="C107" s="28" t="s">
        <v>1009</v>
      </c>
      <c r="D107" s="28" t="s">
        <v>1011</v>
      </c>
      <c r="E107" s="28" t="s">
        <v>527</v>
      </c>
      <c r="F107" s="85">
        <v>658522</v>
      </c>
      <c r="G107" s="29">
        <v>56.2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>
        <v>44866</v>
      </c>
      <c r="B108" s="29" t="s">
        <v>1012</v>
      </c>
      <c r="C108" s="28" t="s">
        <v>1013</v>
      </c>
      <c r="D108" s="28" t="s">
        <v>1010</v>
      </c>
      <c r="E108" s="28" t="s">
        <v>527</v>
      </c>
      <c r="F108" s="85">
        <v>86000</v>
      </c>
      <c r="G108" s="29">
        <v>308.08</v>
      </c>
      <c r="H108" s="29" t="s">
        <v>798</v>
      </c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>
        <v>44866</v>
      </c>
      <c r="B109" s="29" t="s">
        <v>1012</v>
      </c>
      <c r="C109" s="28" t="s">
        <v>1013</v>
      </c>
      <c r="D109" s="28" t="s">
        <v>1014</v>
      </c>
      <c r="E109" s="28" t="s">
        <v>527</v>
      </c>
      <c r="F109" s="85">
        <v>60000</v>
      </c>
      <c r="G109" s="29">
        <v>310.04000000000002</v>
      </c>
      <c r="H109" s="29" t="s">
        <v>798</v>
      </c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>
        <v>44866</v>
      </c>
      <c r="B110" s="29" t="s">
        <v>1012</v>
      </c>
      <c r="C110" s="28" t="s">
        <v>1013</v>
      </c>
      <c r="D110" s="28" t="s">
        <v>899</v>
      </c>
      <c r="E110" s="28" t="s">
        <v>527</v>
      </c>
      <c r="F110" s="85">
        <v>176000</v>
      </c>
      <c r="G110" s="29">
        <v>323.7</v>
      </c>
      <c r="H110" s="29" t="s">
        <v>798</v>
      </c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>
        <v>44866</v>
      </c>
      <c r="B111" s="29" t="s">
        <v>1012</v>
      </c>
      <c r="C111" s="28" t="s">
        <v>1013</v>
      </c>
      <c r="D111" s="28" t="s">
        <v>921</v>
      </c>
      <c r="E111" s="28" t="s">
        <v>527</v>
      </c>
      <c r="F111" s="85">
        <v>60000</v>
      </c>
      <c r="G111" s="29">
        <v>321.11</v>
      </c>
      <c r="H111" s="29" t="s">
        <v>798</v>
      </c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>
        <v>44866</v>
      </c>
      <c r="B112" s="29" t="s">
        <v>1017</v>
      </c>
      <c r="C112" s="28" t="s">
        <v>1018</v>
      </c>
      <c r="D112" s="28" t="s">
        <v>1019</v>
      </c>
      <c r="E112" s="28" t="s">
        <v>527</v>
      </c>
      <c r="F112" s="85">
        <v>769253</v>
      </c>
      <c r="G112" s="29">
        <v>25.73</v>
      </c>
      <c r="H112" s="29" t="s">
        <v>798</v>
      </c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>
        <v>44866</v>
      </c>
      <c r="B113" s="29" t="s">
        <v>1020</v>
      </c>
      <c r="C113" s="28" t="s">
        <v>1021</v>
      </c>
      <c r="D113" s="28" t="s">
        <v>1022</v>
      </c>
      <c r="E113" s="28" t="s">
        <v>527</v>
      </c>
      <c r="F113" s="85">
        <v>31531</v>
      </c>
      <c r="G113" s="29">
        <v>18.920000000000002</v>
      </c>
      <c r="H113" s="29" t="s">
        <v>798</v>
      </c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>
        <v>44866</v>
      </c>
      <c r="B114" s="29" t="s">
        <v>677</v>
      </c>
      <c r="C114" s="28" t="s">
        <v>1040</v>
      </c>
      <c r="D114" s="28" t="s">
        <v>1041</v>
      </c>
      <c r="E114" s="28" t="s">
        <v>527</v>
      </c>
      <c r="F114" s="85">
        <v>115000</v>
      </c>
      <c r="G114" s="29">
        <v>817.01</v>
      </c>
      <c r="H114" s="29" t="s">
        <v>798</v>
      </c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>
        <v>44866</v>
      </c>
      <c r="B115" s="29" t="s">
        <v>1023</v>
      </c>
      <c r="C115" s="28" t="s">
        <v>1024</v>
      </c>
      <c r="D115" s="28" t="s">
        <v>1042</v>
      </c>
      <c r="E115" s="28" t="s">
        <v>527</v>
      </c>
      <c r="F115" s="85">
        <v>201000</v>
      </c>
      <c r="G115" s="29">
        <v>38.57</v>
      </c>
      <c r="H115" s="29" t="s">
        <v>798</v>
      </c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>
        <v>44866</v>
      </c>
      <c r="B116" s="29" t="s">
        <v>1026</v>
      </c>
      <c r="C116" s="28" t="s">
        <v>1027</v>
      </c>
      <c r="D116" s="28" t="s">
        <v>1014</v>
      </c>
      <c r="E116" s="28" t="s">
        <v>527</v>
      </c>
      <c r="F116" s="85">
        <v>63000</v>
      </c>
      <c r="G116" s="29">
        <v>135.05000000000001</v>
      </c>
      <c r="H116" s="29" t="s">
        <v>798</v>
      </c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>
        <v>44866</v>
      </c>
      <c r="B117" s="29" t="s">
        <v>1026</v>
      </c>
      <c r="C117" s="28" t="s">
        <v>1027</v>
      </c>
      <c r="D117" s="28" t="s">
        <v>899</v>
      </c>
      <c r="E117" s="28" t="s">
        <v>527</v>
      </c>
      <c r="F117" s="85">
        <v>75000</v>
      </c>
      <c r="G117" s="29">
        <v>138.88999999999999</v>
      </c>
      <c r="H117" s="29" t="s">
        <v>798</v>
      </c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>
        <v>44866</v>
      </c>
      <c r="B118" s="29" t="s">
        <v>1043</v>
      </c>
      <c r="C118" s="28" t="s">
        <v>1044</v>
      </c>
      <c r="D118" s="28" t="s">
        <v>1045</v>
      </c>
      <c r="E118" s="28" t="s">
        <v>527</v>
      </c>
      <c r="F118" s="85">
        <v>150377</v>
      </c>
      <c r="G118" s="29">
        <v>126.93</v>
      </c>
      <c r="H118" s="29" t="s">
        <v>798</v>
      </c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>
        <v>44866</v>
      </c>
      <c r="B119" s="29" t="s">
        <v>1028</v>
      </c>
      <c r="C119" s="28" t="s">
        <v>1029</v>
      </c>
      <c r="D119" s="28" t="s">
        <v>1030</v>
      </c>
      <c r="E119" s="28" t="s">
        <v>527</v>
      </c>
      <c r="F119" s="85">
        <v>14066087</v>
      </c>
      <c r="G119" s="29">
        <v>158.88</v>
      </c>
      <c r="H119" s="29" t="s">
        <v>798</v>
      </c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>
        <v>44866</v>
      </c>
      <c r="B120" s="29" t="s">
        <v>927</v>
      </c>
      <c r="C120" s="28" t="s">
        <v>928</v>
      </c>
      <c r="D120" s="28" t="s">
        <v>1046</v>
      </c>
      <c r="E120" s="28" t="s">
        <v>527</v>
      </c>
      <c r="F120" s="85">
        <v>500000</v>
      </c>
      <c r="G120" s="29">
        <v>157.5</v>
      </c>
      <c r="H120" s="29" t="s">
        <v>798</v>
      </c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>
        <v>44866</v>
      </c>
      <c r="B121" s="29" t="s">
        <v>1031</v>
      </c>
      <c r="C121" s="28" t="s">
        <v>1032</v>
      </c>
      <c r="D121" s="28" t="s">
        <v>920</v>
      </c>
      <c r="E121" s="28" t="s">
        <v>527</v>
      </c>
      <c r="F121" s="85">
        <v>116973</v>
      </c>
      <c r="G121" s="29">
        <v>80.89</v>
      </c>
      <c r="H121" s="29" t="s">
        <v>798</v>
      </c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>
        <v>44866</v>
      </c>
      <c r="B122" s="29" t="s">
        <v>992</v>
      </c>
      <c r="C122" s="28" t="s">
        <v>1033</v>
      </c>
      <c r="D122" s="28" t="s">
        <v>1034</v>
      </c>
      <c r="E122" s="28" t="s">
        <v>527</v>
      </c>
      <c r="F122" s="85">
        <v>132703</v>
      </c>
      <c r="G122" s="29">
        <v>24.93</v>
      </c>
      <c r="H122" s="29" t="s">
        <v>798</v>
      </c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>
        <v>44866</v>
      </c>
      <c r="B123" s="29" t="s">
        <v>1035</v>
      </c>
      <c r="C123" s="28" t="s">
        <v>1036</v>
      </c>
      <c r="D123" s="28" t="s">
        <v>1037</v>
      </c>
      <c r="E123" s="28" t="s">
        <v>527</v>
      </c>
      <c r="F123" s="85">
        <v>13060000</v>
      </c>
      <c r="G123" s="29">
        <v>13.91</v>
      </c>
      <c r="H123" s="29" t="s">
        <v>798</v>
      </c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>
        <v>44866</v>
      </c>
      <c r="B124" s="29" t="s">
        <v>1038</v>
      </c>
      <c r="C124" s="28" t="s">
        <v>1039</v>
      </c>
      <c r="D124" s="28" t="s">
        <v>1034</v>
      </c>
      <c r="E124" s="28" t="s">
        <v>527</v>
      </c>
      <c r="F124" s="85">
        <v>94141</v>
      </c>
      <c r="G124" s="29">
        <v>65.06</v>
      </c>
      <c r="H124" s="29" t="s">
        <v>798</v>
      </c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>
        <v>44866</v>
      </c>
      <c r="B125" s="29" t="s">
        <v>1047</v>
      </c>
      <c r="C125" s="28" t="s">
        <v>1048</v>
      </c>
      <c r="D125" s="28" t="s">
        <v>1049</v>
      </c>
      <c r="E125" s="28" t="s">
        <v>527</v>
      </c>
      <c r="F125" s="85">
        <v>93043</v>
      </c>
      <c r="G125" s="29">
        <v>155.19999999999999</v>
      </c>
      <c r="H125" s="29" t="s">
        <v>798</v>
      </c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31"/>
  <sheetViews>
    <sheetView zoomScale="85" zoomScaleNormal="85" workbookViewId="0">
      <selection activeCell="K20" sqref="K20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935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44867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9"/>
      <c r="D10" s="340" t="s">
        <v>88</v>
      </c>
      <c r="E10" s="341" t="s">
        <v>543</v>
      </c>
      <c r="F10" s="212" t="s">
        <v>848</v>
      </c>
      <c r="G10" s="212">
        <v>1535</v>
      </c>
      <c r="H10" s="212"/>
      <c r="I10" s="342" t="s">
        <v>849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56">
        <v>2</v>
      </c>
      <c r="B11" s="357">
        <v>44816</v>
      </c>
      <c r="C11" s="358"/>
      <c r="D11" s="359" t="s">
        <v>353</v>
      </c>
      <c r="E11" s="360" t="s">
        <v>543</v>
      </c>
      <c r="F11" s="361">
        <v>1915</v>
      </c>
      <c r="G11" s="361">
        <v>1800</v>
      </c>
      <c r="H11" s="361">
        <v>1995</v>
      </c>
      <c r="I11" s="362" t="s">
        <v>850</v>
      </c>
      <c r="J11" s="363" t="s">
        <v>851</v>
      </c>
      <c r="K11" s="363">
        <f t="shared" ref="K11" si="0">H11-F11</f>
        <v>80</v>
      </c>
      <c r="L11" s="364">
        <f t="shared" ref="L11" si="1">(F11*-0.7)/100</f>
        <v>-13.404999999999999</v>
      </c>
      <c r="M11" s="365">
        <f t="shared" ref="M11" si="2">(K11+L11)/F11</f>
        <v>3.4775456919060053E-2</v>
      </c>
      <c r="N11" s="363" t="s">
        <v>541</v>
      </c>
      <c r="O11" s="366">
        <v>44817</v>
      </c>
      <c r="P11" s="36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20">
        <v>44823</v>
      </c>
      <c r="C12" s="299"/>
      <c r="D12" s="300" t="s">
        <v>66</v>
      </c>
      <c r="E12" s="301" t="s">
        <v>543</v>
      </c>
      <c r="F12" s="311" t="s">
        <v>852</v>
      </c>
      <c r="G12" s="311">
        <v>1780</v>
      </c>
      <c r="H12" s="311"/>
      <c r="I12" s="302" t="s">
        <v>845</v>
      </c>
      <c r="J12" s="315" t="s">
        <v>544</v>
      </c>
      <c r="K12" s="315"/>
      <c r="L12" s="293"/>
      <c r="M12" s="294"/>
      <c r="N12" s="315"/>
      <c r="O12" s="295"/>
      <c r="P12" s="31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7">
        <v>4</v>
      </c>
      <c r="B13" s="322">
        <v>44840</v>
      </c>
      <c r="C13" s="299"/>
      <c r="D13" s="300" t="s">
        <v>125</v>
      </c>
      <c r="E13" s="301" t="s">
        <v>543</v>
      </c>
      <c r="F13" s="311" t="s">
        <v>855</v>
      </c>
      <c r="G13" s="311">
        <v>1075</v>
      </c>
      <c r="H13" s="311"/>
      <c r="I13" s="302" t="s">
        <v>856</v>
      </c>
      <c r="J13" s="315" t="s">
        <v>544</v>
      </c>
      <c r="K13" s="315"/>
      <c r="L13" s="293"/>
      <c r="M13" s="294"/>
      <c r="N13" s="315"/>
      <c r="O13" s="295"/>
      <c r="P13" s="315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22">
        <v>44840</v>
      </c>
      <c r="C14" s="299"/>
      <c r="D14" s="300" t="s">
        <v>69</v>
      </c>
      <c r="E14" s="301" t="s">
        <v>543</v>
      </c>
      <c r="F14" s="311" t="s">
        <v>857</v>
      </c>
      <c r="G14" s="311">
        <v>1690</v>
      </c>
      <c r="H14" s="311"/>
      <c r="I14" s="302" t="s">
        <v>858</v>
      </c>
      <c r="J14" s="315" t="s">
        <v>544</v>
      </c>
      <c r="K14" s="315"/>
      <c r="L14" s="293"/>
      <c r="M14" s="294"/>
      <c r="N14" s="315"/>
      <c r="O14" s="295"/>
      <c r="P14" s="315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287">
        <v>6</v>
      </c>
      <c r="B15" s="322">
        <v>44845</v>
      </c>
      <c r="C15" s="299"/>
      <c r="D15" s="300" t="s">
        <v>458</v>
      </c>
      <c r="E15" s="301" t="s">
        <v>543</v>
      </c>
      <c r="F15" s="311" t="s">
        <v>869</v>
      </c>
      <c r="G15" s="311">
        <v>127</v>
      </c>
      <c r="H15" s="311"/>
      <c r="I15" s="302" t="s">
        <v>854</v>
      </c>
      <c r="J15" s="315" t="s">
        <v>544</v>
      </c>
      <c r="K15" s="315"/>
      <c r="L15" s="293"/>
      <c r="M15" s="294"/>
      <c r="N15" s="315"/>
      <c r="O15" s="295"/>
      <c r="P15" s="315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287">
        <v>7</v>
      </c>
      <c r="B16" s="322">
        <v>44848</v>
      </c>
      <c r="C16" s="299"/>
      <c r="D16" s="300" t="s">
        <v>307</v>
      </c>
      <c r="E16" s="301" t="s">
        <v>543</v>
      </c>
      <c r="F16" s="311" t="s">
        <v>893</v>
      </c>
      <c r="G16" s="311">
        <v>2795</v>
      </c>
      <c r="H16" s="311"/>
      <c r="I16" s="302" t="s">
        <v>853</v>
      </c>
      <c r="J16" s="315" t="s">
        <v>544</v>
      </c>
      <c r="K16" s="315"/>
      <c r="L16" s="293"/>
      <c r="M16" s="294"/>
      <c r="N16" s="315"/>
      <c r="O16" s="295"/>
      <c r="P16" s="315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56">
        <v>8</v>
      </c>
      <c r="B17" s="357">
        <v>44852</v>
      </c>
      <c r="C17" s="358"/>
      <c r="D17" s="359" t="s">
        <v>158</v>
      </c>
      <c r="E17" s="360" t="s">
        <v>543</v>
      </c>
      <c r="F17" s="361">
        <v>3360</v>
      </c>
      <c r="G17" s="361">
        <v>3180</v>
      </c>
      <c r="H17" s="361">
        <v>3495</v>
      </c>
      <c r="I17" s="362" t="s">
        <v>894</v>
      </c>
      <c r="J17" s="363" t="s">
        <v>931</v>
      </c>
      <c r="K17" s="363">
        <f t="shared" ref="K17" si="3">H17-F17</f>
        <v>135</v>
      </c>
      <c r="L17" s="364">
        <f t="shared" ref="L17" si="4">(F17*-0.7)/100</f>
        <v>-23.52</v>
      </c>
      <c r="M17" s="365">
        <f t="shared" ref="M17" si="5">(K17+L17)/F17</f>
        <v>3.3178571428571432E-2</v>
      </c>
      <c r="N17" s="363" t="s">
        <v>541</v>
      </c>
      <c r="O17" s="366">
        <v>44866</v>
      </c>
      <c r="P17" s="36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6">
        <v>9</v>
      </c>
      <c r="B18" s="357">
        <v>44855</v>
      </c>
      <c r="C18" s="358"/>
      <c r="D18" s="359" t="s">
        <v>768</v>
      </c>
      <c r="E18" s="360" t="s">
        <v>543</v>
      </c>
      <c r="F18" s="361">
        <v>1410</v>
      </c>
      <c r="G18" s="361">
        <v>1320</v>
      </c>
      <c r="H18" s="361">
        <v>1475</v>
      </c>
      <c r="I18" s="362" t="s">
        <v>897</v>
      </c>
      <c r="J18" s="363" t="s">
        <v>908</v>
      </c>
      <c r="K18" s="363">
        <f t="shared" ref="K18:K19" si="6">H18-F18</f>
        <v>65</v>
      </c>
      <c r="L18" s="364">
        <f t="shared" ref="L18:L19" si="7">(F18*-0.7)/100</f>
        <v>-9.8699999999999992</v>
      </c>
      <c r="M18" s="365">
        <f t="shared" ref="M18:M19" si="8">(K18+L18)/F18</f>
        <v>3.9099290780141849E-2</v>
      </c>
      <c r="N18" s="363" t="s">
        <v>541</v>
      </c>
      <c r="O18" s="366">
        <v>44865</v>
      </c>
      <c r="P18" s="363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56">
        <v>10</v>
      </c>
      <c r="B19" s="357">
        <v>44861</v>
      </c>
      <c r="C19" s="358"/>
      <c r="D19" s="359" t="s">
        <v>55</v>
      </c>
      <c r="E19" s="360" t="s">
        <v>543</v>
      </c>
      <c r="F19" s="361">
        <v>147</v>
      </c>
      <c r="G19" s="361">
        <v>137</v>
      </c>
      <c r="H19" s="361">
        <v>154</v>
      </c>
      <c r="I19" s="362" t="s">
        <v>901</v>
      </c>
      <c r="J19" s="363" t="s">
        <v>933</v>
      </c>
      <c r="K19" s="363">
        <f t="shared" si="6"/>
        <v>7</v>
      </c>
      <c r="L19" s="364">
        <f t="shared" si="7"/>
        <v>-1.0289999999999999</v>
      </c>
      <c r="M19" s="365">
        <f t="shared" si="8"/>
        <v>4.0619047619047617E-2</v>
      </c>
      <c r="N19" s="363" t="s">
        <v>541</v>
      </c>
      <c r="O19" s="366">
        <v>44866</v>
      </c>
      <c r="P19" s="363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287">
        <v>11</v>
      </c>
      <c r="B20" s="322">
        <v>44861</v>
      </c>
      <c r="C20" s="299"/>
      <c r="D20" s="300" t="s">
        <v>506</v>
      </c>
      <c r="E20" s="301" t="s">
        <v>543</v>
      </c>
      <c r="F20" s="311" t="s">
        <v>902</v>
      </c>
      <c r="G20" s="311">
        <v>310</v>
      </c>
      <c r="H20" s="311"/>
      <c r="I20" s="302" t="s">
        <v>846</v>
      </c>
      <c r="J20" s="315" t="s">
        <v>544</v>
      </c>
      <c r="K20" s="315"/>
      <c r="L20" s="293"/>
      <c r="M20" s="294"/>
      <c r="N20" s="315"/>
      <c r="O20" s="295"/>
      <c r="P20" s="315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22">
        <v>44865</v>
      </c>
      <c r="C21" s="299"/>
      <c r="D21" s="300" t="s">
        <v>295</v>
      </c>
      <c r="E21" s="301" t="s">
        <v>543</v>
      </c>
      <c r="F21" s="311" t="s">
        <v>913</v>
      </c>
      <c r="G21" s="311">
        <v>1090</v>
      </c>
      <c r="H21" s="311"/>
      <c r="I21" s="302" t="s">
        <v>856</v>
      </c>
      <c r="J21" s="315" t="s">
        <v>544</v>
      </c>
      <c r="K21" s="315"/>
      <c r="L21" s="293"/>
      <c r="M21" s="294"/>
      <c r="N21" s="315"/>
      <c r="O21" s="295"/>
      <c r="P21" s="315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ht="13.9" customHeight="1">
      <c r="A22" s="291"/>
      <c r="B22" s="288"/>
      <c r="C22" s="299"/>
      <c r="D22" s="300"/>
      <c r="E22" s="301"/>
      <c r="F22" s="291"/>
      <c r="G22" s="291"/>
      <c r="H22" s="291"/>
      <c r="I22" s="302"/>
      <c r="J22" s="292"/>
      <c r="K22" s="292"/>
      <c r="L22" s="293"/>
      <c r="M22" s="294"/>
      <c r="N22" s="292"/>
      <c r="O22" s="295"/>
      <c r="P22" s="293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ht="14.25" customHeight="1">
      <c r="A23" s="97"/>
      <c r="B23" s="98"/>
      <c r="C23" s="99"/>
      <c r="D23" s="100"/>
      <c r="E23" s="101"/>
      <c r="F23" s="101"/>
      <c r="H23" s="101"/>
      <c r="I23" s="102"/>
      <c r="J23" s="103"/>
      <c r="K23" s="103"/>
      <c r="L23" s="104"/>
      <c r="M23" s="105"/>
      <c r="N23" s="106"/>
      <c r="O23" s="107"/>
      <c r="P23" s="108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4.25" customHeight="1">
      <c r="A24" s="97"/>
      <c r="B24" s="98"/>
      <c r="C24" s="99"/>
      <c r="D24" s="100"/>
      <c r="E24" s="101"/>
      <c r="F24" s="101"/>
      <c r="G24" s="97"/>
      <c r="H24" s="101"/>
      <c r="I24" s="102"/>
      <c r="J24" s="103"/>
      <c r="K24" s="103"/>
      <c r="L24" s="104"/>
      <c r="M24" s="105"/>
      <c r="N24" s="106"/>
      <c r="O24" s="107"/>
      <c r="P24" s="108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56" ht="12" customHeight="1">
      <c r="A25" s="109" t="s">
        <v>545</v>
      </c>
      <c r="B25" s="110"/>
      <c r="C25" s="111"/>
      <c r="D25" s="112"/>
      <c r="E25" s="113"/>
      <c r="F25" s="113"/>
      <c r="G25" s="113"/>
      <c r="H25" s="113"/>
      <c r="I25" s="113"/>
      <c r="J25" s="114"/>
      <c r="K25" s="113"/>
      <c r="L25" s="115"/>
      <c r="M25" s="54"/>
      <c r="N25" s="114"/>
      <c r="O25" s="11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16" t="s">
        <v>546</v>
      </c>
      <c r="B26" s="109"/>
      <c r="C26" s="109"/>
      <c r="D26" s="109"/>
      <c r="E26" s="41"/>
      <c r="F26" s="117" t="s">
        <v>547</v>
      </c>
      <c r="G26" s="6"/>
      <c r="H26" s="6"/>
      <c r="I26" s="6"/>
      <c r="J26" s="118"/>
      <c r="K26" s="119"/>
      <c r="L26" s="119"/>
      <c r="M26" s="120"/>
      <c r="N26" s="1"/>
      <c r="O26" s="12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09" t="s">
        <v>548</v>
      </c>
      <c r="B27" s="109"/>
      <c r="C27" s="109"/>
      <c r="D27" s="109" t="s">
        <v>797</v>
      </c>
      <c r="E27" s="6"/>
      <c r="F27" s="117" t="s">
        <v>549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/>
      <c r="B28" s="109"/>
      <c r="C28" s="109"/>
      <c r="D28" s="109"/>
      <c r="E28" s="6"/>
      <c r="F28" s="6"/>
      <c r="G28" s="6"/>
      <c r="H28" s="6"/>
      <c r="I28" s="6"/>
      <c r="J28" s="122"/>
      <c r="K28" s="119"/>
      <c r="L28" s="119"/>
      <c r="M28" s="6"/>
      <c r="N28" s="123"/>
      <c r="O28" s="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.75" customHeight="1">
      <c r="A29" s="1"/>
      <c r="B29" s="124" t="s">
        <v>550</v>
      </c>
      <c r="C29" s="124"/>
      <c r="D29" s="124"/>
      <c r="E29" s="124"/>
      <c r="F29" s="125"/>
      <c r="G29" s="6"/>
      <c r="H29" s="6"/>
      <c r="I29" s="126"/>
      <c r="J29" s="127"/>
      <c r="K29" s="128"/>
      <c r="L29" s="127"/>
      <c r="M29" s="6"/>
      <c r="N29" s="1"/>
      <c r="O29" s="1"/>
      <c r="P29" s="1"/>
      <c r="R29" s="54"/>
      <c r="S29" s="1"/>
      <c r="T29" s="1"/>
      <c r="U29" s="1"/>
      <c r="V29" s="1"/>
      <c r="W29" s="1"/>
      <c r="X29" s="1"/>
      <c r="Y29" s="1"/>
      <c r="Z29" s="1"/>
    </row>
    <row r="30" spans="1:56" ht="38.25" customHeight="1">
      <c r="A30" s="328" t="s">
        <v>16</v>
      </c>
      <c r="B30" s="328" t="s">
        <v>518</v>
      </c>
      <c r="C30" s="328"/>
      <c r="D30" s="249" t="s">
        <v>529</v>
      </c>
      <c r="E30" s="328" t="s">
        <v>530</v>
      </c>
      <c r="F30" s="328" t="s">
        <v>531</v>
      </c>
      <c r="G30" s="328" t="s">
        <v>551</v>
      </c>
      <c r="H30" s="328" t="s">
        <v>533</v>
      </c>
      <c r="I30" s="328" t="s">
        <v>534</v>
      </c>
      <c r="J30" s="96" t="s">
        <v>535</v>
      </c>
      <c r="K30" s="94" t="s">
        <v>552</v>
      </c>
      <c r="L30" s="130" t="s">
        <v>537</v>
      </c>
      <c r="M30" s="96" t="s">
        <v>538</v>
      </c>
      <c r="N30" s="93" t="s">
        <v>539</v>
      </c>
      <c r="O30" s="249" t="s">
        <v>540</v>
      </c>
      <c r="P30" s="41"/>
      <c r="Q30" s="1"/>
      <c r="R30" s="246"/>
      <c r="S30" s="246"/>
      <c r="T30" s="246"/>
      <c r="U30" s="240"/>
      <c r="V30" s="240"/>
      <c r="W30" s="240"/>
      <c r="X30" s="240"/>
      <c r="Y30" s="240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56" s="304" customFormat="1" ht="13.5" customHeight="1">
      <c r="A31" s="287">
        <v>1</v>
      </c>
      <c r="B31" s="312">
        <v>44853</v>
      </c>
      <c r="C31" s="289"/>
      <c r="D31" s="290" t="s">
        <v>196</v>
      </c>
      <c r="E31" s="311" t="s">
        <v>543</v>
      </c>
      <c r="F31" s="311" t="s">
        <v>895</v>
      </c>
      <c r="G31" s="311">
        <v>750</v>
      </c>
      <c r="H31" s="311"/>
      <c r="I31" s="311" t="s">
        <v>896</v>
      </c>
      <c r="J31" s="243" t="s">
        <v>544</v>
      </c>
      <c r="K31" s="243"/>
      <c r="L31" s="244"/>
      <c r="M31" s="245"/>
      <c r="N31" s="243"/>
      <c r="O31" s="266"/>
      <c r="P31" s="41"/>
      <c r="Q31" s="247"/>
      <c r="R31" s="248" t="s">
        <v>542</v>
      </c>
      <c r="S31" s="208"/>
      <c r="T31" s="208"/>
      <c r="U31" s="208"/>
      <c r="V31" s="208"/>
      <c r="W31" s="208"/>
      <c r="X31" s="208"/>
      <c r="Y31" s="208"/>
      <c r="Z31" s="208"/>
      <c r="AA31" s="208"/>
      <c r="AB31" s="208"/>
      <c r="AC31" s="208"/>
      <c r="AD31" s="208"/>
      <c r="AE31" s="208"/>
      <c r="AF31" s="208"/>
      <c r="AG31" s="208"/>
      <c r="AH31" s="208"/>
      <c r="AI31" s="296"/>
      <c r="AJ31" s="297"/>
      <c r="AK31" s="303"/>
      <c r="AL31" s="303"/>
    </row>
    <row r="32" spans="1:56" s="304" customFormat="1" ht="13.5" customHeight="1">
      <c r="A32" s="345"/>
      <c r="B32" s="346"/>
      <c r="C32" s="347"/>
      <c r="D32" s="348"/>
      <c r="E32" s="349"/>
      <c r="F32" s="349"/>
      <c r="G32" s="349"/>
      <c r="H32" s="349"/>
      <c r="I32" s="349"/>
      <c r="J32" s="350"/>
      <c r="K32" s="351"/>
      <c r="L32" s="352"/>
      <c r="M32" s="353"/>
      <c r="N32" s="351"/>
      <c r="O32" s="354"/>
      <c r="P32" s="41"/>
      <c r="Q32" s="247"/>
      <c r="R32" s="248"/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96"/>
      <c r="AJ32" s="297"/>
      <c r="AK32" s="303"/>
      <c r="AL32" s="303"/>
    </row>
    <row r="33" spans="1:38" s="304" customFormat="1" ht="13.5" customHeight="1">
      <c r="A33" s="345"/>
      <c r="B33" s="346"/>
      <c r="C33" s="347"/>
      <c r="D33" s="348"/>
      <c r="E33" s="349"/>
      <c r="F33" s="349"/>
      <c r="G33" s="349"/>
      <c r="H33" s="349"/>
      <c r="I33" s="349"/>
      <c r="J33" s="350"/>
      <c r="K33" s="351"/>
      <c r="L33" s="352"/>
      <c r="M33" s="353"/>
      <c r="N33" s="351"/>
      <c r="O33" s="354"/>
      <c r="P33" s="41"/>
      <c r="Q33" s="247"/>
      <c r="R33" s="24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6"/>
      <c r="AJ33" s="297"/>
      <c r="AK33" s="303"/>
      <c r="AL33" s="303"/>
    </row>
    <row r="34" spans="1:38" s="298" customFormat="1" ht="15" customHeight="1">
      <c r="A34" s="304"/>
      <c r="B34" s="304"/>
      <c r="C34" s="304"/>
      <c r="D34" s="304"/>
      <c r="E34" s="304"/>
      <c r="F34" s="304"/>
      <c r="G34" s="304"/>
      <c r="H34" s="304"/>
      <c r="I34" s="304"/>
      <c r="J34" s="304"/>
      <c r="K34" s="351"/>
      <c r="L34" s="352"/>
      <c r="M34" s="353"/>
      <c r="N34" s="351"/>
      <c r="O34" s="354"/>
      <c r="P34" s="41"/>
      <c r="Q34" s="247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297"/>
      <c r="AL34" s="297"/>
    </row>
    <row r="35" spans="1:38" ht="15" customHeight="1">
      <c r="A35" s="250"/>
      <c r="B35" s="251"/>
      <c r="C35" s="252"/>
      <c r="D35" s="253"/>
      <c r="E35" s="254"/>
      <c r="F35" s="254"/>
      <c r="G35" s="254"/>
      <c r="H35" s="254"/>
      <c r="I35" s="254"/>
      <c r="J35" s="255"/>
      <c r="K35" s="255"/>
      <c r="L35" s="256"/>
      <c r="M35" s="257"/>
      <c r="N35" s="255"/>
      <c r="O35" s="258"/>
      <c r="P35" s="231"/>
      <c r="Q35" s="247"/>
      <c r="R35" s="248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1"/>
      <c r="AI35" s="1"/>
      <c r="AJ35" s="1"/>
      <c r="AK35" s="1"/>
      <c r="AL35" s="1"/>
    </row>
    <row r="36" spans="1:38" ht="44.25" customHeight="1">
      <c r="A36" s="109" t="s">
        <v>545</v>
      </c>
      <c r="B36" s="131"/>
      <c r="C36" s="131"/>
      <c r="D36" s="1"/>
      <c r="E36" s="6"/>
      <c r="F36" s="6"/>
      <c r="G36" s="6"/>
      <c r="H36" s="6" t="s">
        <v>557</v>
      </c>
      <c r="I36" s="6"/>
      <c r="J36" s="6"/>
      <c r="K36" s="105"/>
      <c r="L36" s="133"/>
      <c r="M36" s="105"/>
      <c r="N36" s="106"/>
      <c r="O36" s="105"/>
      <c r="P36" s="1"/>
      <c r="Q36" s="1"/>
      <c r="R36" s="6"/>
      <c r="S36" s="1"/>
      <c r="T36" s="1"/>
      <c r="U36" s="1"/>
      <c r="V36" s="1"/>
      <c r="W36" s="1"/>
      <c r="X36" s="1"/>
      <c r="Y36" s="1"/>
      <c r="Z36" s="1"/>
      <c r="AA36" s="1"/>
      <c r="AB36" s="1"/>
      <c r="AC36" s="242"/>
      <c r="AD36" s="242"/>
      <c r="AE36" s="242"/>
      <c r="AF36" s="242"/>
      <c r="AG36" s="242"/>
      <c r="AH36" s="242"/>
    </row>
    <row r="37" spans="1:38" ht="12.75" customHeight="1">
      <c r="A37" s="116" t="s">
        <v>546</v>
      </c>
      <c r="B37" s="109"/>
      <c r="C37" s="109"/>
      <c r="D37" s="109"/>
      <c r="E37" s="41"/>
      <c r="F37" s="117" t="s">
        <v>547</v>
      </c>
      <c r="G37" s="54"/>
      <c r="H37" s="41"/>
      <c r="I37" s="54"/>
      <c r="J37" s="6"/>
      <c r="K37" s="134"/>
      <c r="L37" s="135"/>
      <c r="M37" s="6"/>
      <c r="N37" s="99"/>
      <c r="O37" s="136"/>
      <c r="P37" s="41"/>
      <c r="Q37" s="41"/>
      <c r="R37" s="6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4.25" customHeight="1">
      <c r="A38" s="116"/>
      <c r="B38" s="109"/>
      <c r="C38" s="109"/>
      <c r="D38" s="109"/>
      <c r="E38" s="6"/>
      <c r="F38" s="117" t="s">
        <v>549</v>
      </c>
      <c r="G38" s="54"/>
      <c r="H38" s="41"/>
      <c r="I38" s="54"/>
      <c r="J38" s="6"/>
      <c r="K38" s="134"/>
      <c r="L38" s="135"/>
      <c r="M38" s="6"/>
      <c r="N38" s="99"/>
      <c r="O38" s="136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09"/>
      <c r="B39" s="109"/>
      <c r="C39" s="109"/>
      <c r="D39" s="109"/>
      <c r="E39" s="6"/>
      <c r="F39" s="6"/>
      <c r="G39" s="6"/>
      <c r="H39" s="6"/>
      <c r="I39" s="6"/>
      <c r="J39" s="122"/>
      <c r="K39" s="119"/>
      <c r="L39" s="120"/>
      <c r="M39" s="6"/>
      <c r="N39" s="123"/>
      <c r="O39" s="1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2.75" customHeight="1">
      <c r="A40" s="137" t="s">
        <v>558</v>
      </c>
      <c r="B40" s="137"/>
      <c r="C40" s="137"/>
      <c r="D40" s="137"/>
      <c r="E40" s="6"/>
      <c r="F40" s="6"/>
      <c r="G40" s="6"/>
      <c r="H40" s="6"/>
      <c r="I40" s="6"/>
      <c r="J40" s="6"/>
      <c r="K40" s="6"/>
      <c r="L40" s="6"/>
      <c r="M40" s="6"/>
      <c r="N40" s="6"/>
      <c r="O40" s="2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38.25" customHeight="1">
      <c r="A41" s="94" t="s">
        <v>16</v>
      </c>
      <c r="B41" s="94" t="s">
        <v>518</v>
      </c>
      <c r="C41" s="94"/>
      <c r="D41" s="95" t="s">
        <v>529</v>
      </c>
      <c r="E41" s="94" t="s">
        <v>530</v>
      </c>
      <c r="F41" s="94" t="s">
        <v>531</v>
      </c>
      <c r="G41" s="94" t="s">
        <v>551</v>
      </c>
      <c r="H41" s="94" t="s">
        <v>533</v>
      </c>
      <c r="I41" s="94" t="s">
        <v>534</v>
      </c>
      <c r="J41" s="93" t="s">
        <v>535</v>
      </c>
      <c r="K41" s="138" t="s">
        <v>559</v>
      </c>
      <c r="L41" s="96" t="s">
        <v>537</v>
      </c>
      <c r="M41" s="138" t="s">
        <v>560</v>
      </c>
      <c r="N41" s="94" t="s">
        <v>561</v>
      </c>
      <c r="O41" s="93" t="s">
        <v>539</v>
      </c>
      <c r="P41" s="95" t="s">
        <v>540</v>
      </c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s="209" customFormat="1" ht="12.75" customHeight="1">
      <c r="A42" s="313">
        <v>1</v>
      </c>
      <c r="B42" s="282">
        <v>44862</v>
      </c>
      <c r="C42" s="321"/>
      <c r="D42" s="321" t="s">
        <v>904</v>
      </c>
      <c r="E42" s="313" t="s">
        <v>543</v>
      </c>
      <c r="F42" s="313">
        <v>577</v>
      </c>
      <c r="G42" s="313">
        <v>568</v>
      </c>
      <c r="H42" s="314">
        <v>587</v>
      </c>
      <c r="I42" s="314" t="s">
        <v>905</v>
      </c>
      <c r="J42" s="284" t="s">
        <v>930</v>
      </c>
      <c r="K42" s="283">
        <f t="shared" ref="K42" si="9">H42-F42</f>
        <v>10</v>
      </c>
      <c r="L42" s="285">
        <f t="shared" ref="L42:L43" si="10">(H42*N42)*0.07%</f>
        <v>616.35000000000014</v>
      </c>
      <c r="M42" s="286">
        <f t="shared" ref="M42:M43" si="11">(K42*N42)-L42</f>
        <v>14383.65</v>
      </c>
      <c r="N42" s="283">
        <v>1500</v>
      </c>
      <c r="O42" s="284" t="s">
        <v>541</v>
      </c>
      <c r="P42" s="282">
        <v>44866</v>
      </c>
      <c r="Q42" s="211"/>
      <c r="R42" s="214" t="s">
        <v>542</v>
      </c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54"/>
      <c r="AG42" s="251"/>
      <c r="AH42" s="211"/>
      <c r="AI42" s="211"/>
      <c r="AJ42" s="254"/>
      <c r="AK42" s="254"/>
      <c r="AL42" s="254"/>
    </row>
    <row r="43" spans="1:38" s="209" customFormat="1" ht="12.75" customHeight="1">
      <c r="A43" s="329">
        <v>2</v>
      </c>
      <c r="B43" s="337">
        <v>44865</v>
      </c>
      <c r="C43" s="330"/>
      <c r="D43" s="330" t="s">
        <v>909</v>
      </c>
      <c r="E43" s="329" t="s">
        <v>847</v>
      </c>
      <c r="F43" s="329">
        <v>17985</v>
      </c>
      <c r="G43" s="329">
        <v>18155</v>
      </c>
      <c r="H43" s="331">
        <v>18155</v>
      </c>
      <c r="I43" s="331" t="s">
        <v>910</v>
      </c>
      <c r="J43" s="332" t="s">
        <v>929</v>
      </c>
      <c r="K43" s="333">
        <f>F43-H43</f>
        <v>-170</v>
      </c>
      <c r="L43" s="334">
        <f t="shared" si="10"/>
        <v>635.42500000000007</v>
      </c>
      <c r="M43" s="335">
        <f t="shared" si="11"/>
        <v>-9135.4249999999993</v>
      </c>
      <c r="N43" s="333">
        <v>50</v>
      </c>
      <c r="O43" s="332" t="s">
        <v>553</v>
      </c>
      <c r="P43" s="336">
        <v>44866</v>
      </c>
      <c r="Q43" s="211"/>
      <c r="R43" s="214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54"/>
      <c r="AG43" s="251"/>
      <c r="AH43" s="211"/>
      <c r="AI43" s="211"/>
      <c r="AJ43" s="254"/>
      <c r="AK43" s="254"/>
      <c r="AL43" s="254"/>
    </row>
    <row r="44" spans="1:38" s="209" customFormat="1" ht="12.75" customHeight="1">
      <c r="A44" s="277"/>
      <c r="B44" s="312"/>
      <c r="C44" s="343"/>
      <c r="D44" s="343"/>
      <c r="E44" s="277"/>
      <c r="F44" s="277"/>
      <c r="G44" s="277"/>
      <c r="H44" s="344"/>
      <c r="I44" s="344"/>
      <c r="J44" s="243"/>
      <c r="K44" s="213"/>
      <c r="L44" s="232"/>
      <c r="M44" s="233"/>
      <c r="N44" s="213"/>
      <c r="O44" s="243"/>
      <c r="P44" s="210"/>
      <c r="Q44" s="211"/>
      <c r="R44" s="214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54"/>
      <c r="AG44" s="251"/>
      <c r="AH44" s="211"/>
      <c r="AI44" s="211"/>
      <c r="AJ44" s="254"/>
      <c r="AK44" s="254"/>
      <c r="AL44" s="254"/>
    </row>
    <row r="45" spans="1:38" s="209" customFormat="1" ht="12.75" customHeight="1">
      <c r="A45" s="212"/>
      <c r="B45" s="210"/>
      <c r="C45" s="267"/>
      <c r="D45" s="267"/>
      <c r="E45" s="212"/>
      <c r="F45" s="212"/>
      <c r="G45" s="212"/>
      <c r="H45" s="213"/>
      <c r="I45" s="213"/>
      <c r="J45" s="243"/>
      <c r="K45" s="267"/>
      <c r="L45" s="212"/>
      <c r="M45" s="212"/>
      <c r="N45" s="212"/>
      <c r="O45" s="213"/>
      <c r="P45" s="213"/>
      <c r="Q45" s="211"/>
      <c r="R45" s="214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54"/>
      <c r="AG45" s="251"/>
      <c r="AH45" s="211"/>
      <c r="AI45" s="211"/>
      <c r="AJ45" s="254"/>
      <c r="AK45" s="254"/>
      <c r="AL45" s="254"/>
    </row>
    <row r="46" spans="1:38" ht="13.5" customHeight="1">
      <c r="A46" s="254"/>
      <c r="B46" s="251"/>
      <c r="C46" s="211"/>
      <c r="D46" s="211"/>
      <c r="E46" s="254"/>
      <c r="F46" s="254"/>
      <c r="G46" s="254"/>
      <c r="H46" s="255"/>
      <c r="I46" s="255"/>
      <c r="J46" s="279"/>
      <c r="K46" s="255"/>
      <c r="L46" s="256"/>
      <c r="M46" s="280"/>
      <c r="N46" s="255"/>
      <c r="O46" s="281"/>
      <c r="P46" s="258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>
      <c r="A47" s="97"/>
      <c r="B47" s="98"/>
      <c r="C47" s="131"/>
      <c r="D47" s="139"/>
      <c r="E47" s="140"/>
      <c r="F47" s="97"/>
      <c r="G47" s="97"/>
      <c r="H47" s="97"/>
      <c r="I47" s="132"/>
      <c r="J47" s="132"/>
      <c r="K47" s="132"/>
      <c r="L47" s="132"/>
      <c r="M47" s="132"/>
      <c r="N47" s="132"/>
      <c r="O47" s="132"/>
      <c r="P47" s="132"/>
      <c r="Q47" s="4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41"/>
      <c r="B48" s="98"/>
      <c r="C48" s="99"/>
      <c r="D48" s="142"/>
      <c r="E48" s="102"/>
      <c r="F48" s="102"/>
      <c r="G48" s="102"/>
      <c r="H48" s="102"/>
      <c r="I48" s="102"/>
      <c r="J48" s="6"/>
      <c r="K48" s="102"/>
      <c r="L48" s="102"/>
      <c r="M48" s="6"/>
      <c r="N48" s="1"/>
      <c r="O48" s="99"/>
      <c r="P48" s="41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143" t="s">
        <v>563</v>
      </c>
      <c r="B49" s="143"/>
      <c r="C49" s="143"/>
      <c r="D49" s="143"/>
      <c r="E49" s="144"/>
      <c r="F49" s="102"/>
      <c r="G49" s="102"/>
      <c r="H49" s="102"/>
      <c r="I49" s="102"/>
      <c r="J49" s="1"/>
      <c r="K49" s="6"/>
      <c r="L49" s="6"/>
      <c r="M49" s="6"/>
      <c r="N49" s="1"/>
      <c r="O49" s="1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38.25">
      <c r="A50" s="94" t="s">
        <v>16</v>
      </c>
      <c r="B50" s="94" t="s">
        <v>518</v>
      </c>
      <c r="C50" s="94"/>
      <c r="D50" s="95" t="s">
        <v>529</v>
      </c>
      <c r="E50" s="94" t="s">
        <v>530</v>
      </c>
      <c r="F50" s="94" t="s">
        <v>531</v>
      </c>
      <c r="G50" s="94" t="s">
        <v>551</v>
      </c>
      <c r="H50" s="94" t="s">
        <v>533</v>
      </c>
      <c r="I50" s="94" t="s">
        <v>534</v>
      </c>
      <c r="J50" s="93" t="s">
        <v>535</v>
      </c>
      <c r="K50" s="93" t="s">
        <v>564</v>
      </c>
      <c r="L50" s="96" t="s">
        <v>537</v>
      </c>
      <c r="M50" s="138" t="s">
        <v>560</v>
      </c>
      <c r="N50" s="94" t="s">
        <v>561</v>
      </c>
      <c r="O50" s="94" t="s">
        <v>539</v>
      </c>
      <c r="P50" s="95" t="s">
        <v>540</v>
      </c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s="209" customFormat="1" ht="15.6" customHeight="1">
      <c r="A51" s="329">
        <v>1</v>
      </c>
      <c r="B51" s="336">
        <v>44865</v>
      </c>
      <c r="C51" s="338"/>
      <c r="D51" s="338" t="s">
        <v>911</v>
      </c>
      <c r="E51" s="355" t="s">
        <v>543</v>
      </c>
      <c r="F51" s="355">
        <v>220</v>
      </c>
      <c r="G51" s="355">
        <v>90</v>
      </c>
      <c r="H51" s="333">
        <v>90</v>
      </c>
      <c r="I51" s="333" t="s">
        <v>912</v>
      </c>
      <c r="J51" s="332" t="s">
        <v>932</v>
      </c>
      <c r="K51" s="333">
        <f t="shared" ref="K51" si="12">H51-F51</f>
        <v>-130</v>
      </c>
      <c r="L51" s="334">
        <v>100</v>
      </c>
      <c r="M51" s="335">
        <f t="shared" ref="M51" si="13">(K51*N51)-L51</f>
        <v>-3350</v>
      </c>
      <c r="N51" s="333">
        <v>25</v>
      </c>
      <c r="O51" s="332" t="s">
        <v>553</v>
      </c>
      <c r="P51" s="336">
        <v>44866</v>
      </c>
      <c r="Q51" s="208"/>
      <c r="R51" s="214" t="s">
        <v>542</v>
      </c>
      <c r="S51" s="208"/>
      <c r="T51" s="208"/>
      <c r="U51" s="208"/>
      <c r="V51" s="208"/>
      <c r="W51" s="208"/>
      <c r="X51" s="214"/>
      <c r="Y51" s="208"/>
      <c r="Z51" s="208"/>
      <c r="AA51" s="208"/>
      <c r="AB51" s="208"/>
      <c r="AC51" s="208"/>
      <c r="AD51" s="214"/>
      <c r="AE51" s="208"/>
      <c r="AF51" s="208"/>
      <c r="AG51" s="208"/>
      <c r="AH51" s="208"/>
      <c r="AI51" s="208"/>
      <c r="AJ51" s="214"/>
      <c r="AK51" s="208"/>
      <c r="AL51" s="208"/>
    </row>
    <row r="52" spans="1:38" s="209" customFormat="1" ht="15.6" customHeight="1">
      <c r="A52" s="277">
        <v>2</v>
      </c>
      <c r="B52" s="312">
        <v>44866</v>
      </c>
      <c r="C52" s="267"/>
      <c r="D52" s="267" t="s">
        <v>900</v>
      </c>
      <c r="E52" s="212" t="s">
        <v>543</v>
      </c>
      <c r="F52" s="212" t="s">
        <v>934</v>
      </c>
      <c r="G52" s="212">
        <v>120</v>
      </c>
      <c r="H52" s="213"/>
      <c r="I52" s="213" t="s">
        <v>912</v>
      </c>
      <c r="J52" s="243" t="s">
        <v>544</v>
      </c>
      <c r="K52" s="213"/>
      <c r="L52" s="232"/>
      <c r="M52" s="233"/>
      <c r="N52" s="213"/>
      <c r="O52" s="243"/>
      <c r="P52" s="210"/>
      <c r="Q52" s="208"/>
      <c r="R52" s="214" t="s">
        <v>808</v>
      </c>
      <c r="S52" s="208"/>
      <c r="T52" s="208"/>
      <c r="U52" s="208"/>
      <c r="V52" s="208"/>
      <c r="W52" s="208"/>
      <c r="X52" s="214"/>
      <c r="Y52" s="208"/>
      <c r="Z52" s="208"/>
      <c r="AA52" s="208"/>
      <c r="AB52" s="208"/>
      <c r="AC52" s="208"/>
      <c r="AD52" s="214"/>
      <c r="AE52" s="208"/>
      <c r="AF52" s="208"/>
      <c r="AG52" s="208"/>
      <c r="AH52" s="208"/>
      <c r="AI52" s="208"/>
      <c r="AJ52" s="214"/>
      <c r="AK52" s="208"/>
      <c r="AL52" s="208"/>
    </row>
    <row r="53" spans="1:38" s="209" customFormat="1" ht="15.6" customHeight="1">
      <c r="A53" s="277"/>
      <c r="B53" s="312"/>
      <c r="C53" s="267"/>
      <c r="D53" s="267"/>
      <c r="E53" s="212"/>
      <c r="F53" s="212"/>
      <c r="G53" s="212"/>
      <c r="H53" s="213"/>
      <c r="I53" s="213"/>
      <c r="J53" s="243"/>
      <c r="K53" s="213"/>
      <c r="L53" s="232"/>
      <c r="M53" s="233"/>
      <c r="N53" s="213"/>
      <c r="O53" s="243"/>
      <c r="P53" s="210"/>
      <c r="Q53" s="208"/>
      <c r="R53" s="214"/>
      <c r="S53" s="208"/>
      <c r="T53" s="208"/>
      <c r="U53" s="208"/>
      <c r="V53" s="208"/>
      <c r="W53" s="208"/>
      <c r="X53" s="214"/>
      <c r="Y53" s="208"/>
      <c r="Z53" s="208"/>
      <c r="AA53" s="208"/>
      <c r="AB53" s="208"/>
      <c r="AC53" s="208"/>
      <c r="AD53" s="214"/>
      <c r="AE53" s="208"/>
      <c r="AF53" s="208"/>
      <c r="AG53" s="208"/>
      <c r="AH53" s="208"/>
      <c r="AI53" s="208"/>
      <c r="AJ53" s="214"/>
      <c r="AK53" s="208"/>
      <c r="AL53" s="208"/>
    </row>
    <row r="54" spans="1:38" s="209" customFormat="1" ht="15.6" customHeight="1">
      <c r="A54" s="277"/>
      <c r="B54" s="312"/>
      <c r="C54" s="267"/>
      <c r="D54" s="267"/>
      <c r="E54" s="212"/>
      <c r="F54" s="212"/>
      <c r="G54" s="212"/>
      <c r="H54" s="213"/>
      <c r="I54" s="213"/>
      <c r="J54" s="243"/>
      <c r="K54" s="213"/>
      <c r="L54" s="232"/>
      <c r="M54" s="233"/>
      <c r="N54" s="213"/>
      <c r="O54" s="243"/>
      <c r="P54" s="210"/>
      <c r="Q54" s="208"/>
      <c r="R54" s="214"/>
      <c r="S54" s="208"/>
      <c r="T54" s="208"/>
      <c r="U54" s="208"/>
      <c r="V54" s="208"/>
      <c r="W54" s="208"/>
      <c r="X54" s="214"/>
      <c r="Y54" s="208"/>
      <c r="Z54" s="208"/>
      <c r="AA54" s="208"/>
      <c r="AB54" s="208"/>
      <c r="AC54" s="208"/>
      <c r="AD54" s="214"/>
      <c r="AE54" s="208"/>
      <c r="AF54" s="208"/>
      <c r="AG54" s="208"/>
      <c r="AH54" s="208"/>
      <c r="AI54" s="208"/>
      <c r="AJ54" s="214"/>
      <c r="AK54" s="208"/>
      <c r="AL54" s="208"/>
    </row>
    <row r="55" spans="1:38" ht="15" customHeight="1">
      <c r="A55" s="278"/>
      <c r="B55" s="278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8"/>
      <c r="N55" s="278"/>
      <c r="O55" s="278"/>
      <c r="P55" s="278"/>
      <c r="Q55" s="1"/>
      <c r="R55" s="6"/>
      <c r="S55" s="1"/>
      <c r="T55" s="1"/>
      <c r="U55" s="1"/>
      <c r="V55" s="1"/>
      <c r="W55" s="1"/>
      <c r="X55" s="6"/>
      <c r="Y55" s="1"/>
      <c r="Z55" s="1"/>
      <c r="AA55" s="1"/>
      <c r="AB55" s="1"/>
      <c r="AC55" s="1"/>
      <c r="AD55" s="6"/>
      <c r="AE55" s="1"/>
      <c r="AF55" s="1"/>
      <c r="AG55" s="1"/>
      <c r="AH55" s="1"/>
      <c r="AI55" s="1"/>
      <c r="AJ55" s="6"/>
      <c r="AK55" s="1"/>
      <c r="AL55" s="1"/>
    </row>
    <row r="56" spans="1:38" ht="12.75" customHeight="1">
      <c r="A56" s="140"/>
      <c r="B56" s="145"/>
      <c r="C56" s="145"/>
      <c r="D56" s="146"/>
      <c r="E56" s="140"/>
      <c r="F56" s="147"/>
      <c r="G56" s="140"/>
      <c r="H56" s="140"/>
      <c r="I56" s="140"/>
      <c r="J56" s="145"/>
      <c r="K56" s="148"/>
      <c r="L56" s="140"/>
      <c r="M56" s="140"/>
      <c r="N56" s="140"/>
      <c r="O56" s="149"/>
      <c r="P56" s="1"/>
      <c r="Q56" s="1"/>
      <c r="R56" s="6"/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"/>
      <c r="AI56" s="1"/>
      <c r="AJ56" s="6"/>
      <c r="AK56" s="1"/>
    </row>
    <row r="57" spans="1:38" ht="38.25" customHeight="1">
      <c r="A57" s="92" t="s">
        <v>565</v>
      </c>
      <c r="B57" s="150"/>
      <c r="C57" s="150"/>
      <c r="D57" s="151"/>
      <c r="E57" s="125"/>
      <c r="F57" s="6"/>
      <c r="G57" s="6"/>
      <c r="H57" s="126"/>
      <c r="I57" s="152"/>
      <c r="J57" s="1"/>
      <c r="K57" s="6"/>
      <c r="L57" s="6"/>
      <c r="M57" s="6"/>
      <c r="N57" s="1"/>
      <c r="O57" s="1"/>
      <c r="Q57" s="1"/>
      <c r="R57" s="6"/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"/>
      <c r="AI57" s="1"/>
      <c r="AJ57" s="6"/>
      <c r="AK57" s="1"/>
    </row>
    <row r="58" spans="1:38" s="209" customFormat="1" ht="38.25">
      <c r="A58" s="93" t="s">
        <v>16</v>
      </c>
      <c r="B58" s="94" t="s">
        <v>518</v>
      </c>
      <c r="C58" s="94"/>
      <c r="D58" s="95" t="s">
        <v>529</v>
      </c>
      <c r="E58" s="94" t="s">
        <v>530</v>
      </c>
      <c r="F58" s="94" t="s">
        <v>531</v>
      </c>
      <c r="G58" s="94" t="s">
        <v>532</v>
      </c>
      <c r="H58" s="94" t="s">
        <v>533</v>
      </c>
      <c r="I58" s="94" t="s">
        <v>534</v>
      </c>
      <c r="J58" s="93" t="s">
        <v>535</v>
      </c>
      <c r="K58" s="129" t="s">
        <v>552</v>
      </c>
      <c r="L58" s="130" t="s">
        <v>537</v>
      </c>
      <c r="M58" s="96" t="s">
        <v>538</v>
      </c>
      <c r="N58" s="94" t="s">
        <v>539</v>
      </c>
      <c r="O58" s="95" t="s">
        <v>540</v>
      </c>
      <c r="P58" s="94" t="s">
        <v>769</v>
      </c>
      <c r="Q58" s="208"/>
      <c r="R58" s="6"/>
      <c r="S58" s="208"/>
      <c r="T58" s="208"/>
      <c r="U58" s="208"/>
      <c r="V58" s="208"/>
      <c r="W58" s="208"/>
      <c r="X58" s="208"/>
      <c r="Y58" s="208"/>
      <c r="Z58" s="208"/>
      <c r="AA58" s="208"/>
      <c r="AB58" s="208"/>
      <c r="AC58" s="208"/>
      <c r="AD58" s="208"/>
      <c r="AE58" s="208"/>
      <c r="AF58" s="208"/>
      <c r="AG58" s="208"/>
      <c r="AH58" s="208"/>
      <c r="AI58" s="208"/>
      <c r="AJ58" s="208"/>
      <c r="AK58" s="208"/>
      <c r="AL58" s="208"/>
    </row>
    <row r="59" spans="1:38" s="209" customFormat="1" ht="12.75" customHeight="1">
      <c r="A59" s="316">
        <v>1</v>
      </c>
      <c r="B59" s="317">
        <v>44840</v>
      </c>
      <c r="C59" s="307"/>
      <c r="D59" s="309" t="s">
        <v>116</v>
      </c>
      <c r="E59" s="310" t="s">
        <v>543</v>
      </c>
      <c r="F59" s="310" t="s">
        <v>860</v>
      </c>
      <c r="G59" s="310">
        <v>1240</v>
      </c>
      <c r="H59" s="310"/>
      <c r="I59" s="310" t="s">
        <v>861</v>
      </c>
      <c r="J59" s="243" t="s">
        <v>544</v>
      </c>
      <c r="K59" s="213"/>
      <c r="L59" s="232"/>
      <c r="M59" s="233"/>
      <c r="N59" s="213"/>
      <c r="O59" s="243"/>
      <c r="P59" s="210"/>
      <c r="Q59" s="208"/>
      <c r="R59" s="1" t="s">
        <v>542</v>
      </c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</row>
    <row r="60" spans="1:38" ht="14.25" customHeight="1">
      <c r="A60" s="316">
        <v>2</v>
      </c>
      <c r="B60" s="317">
        <v>44840</v>
      </c>
      <c r="C60" s="309"/>
      <c r="D60" s="309" t="s">
        <v>859</v>
      </c>
      <c r="E60" s="310" t="s">
        <v>543</v>
      </c>
      <c r="F60" s="310" t="s">
        <v>862</v>
      </c>
      <c r="G60" s="310">
        <v>1220</v>
      </c>
      <c r="H60" s="310"/>
      <c r="I60" s="310" t="s">
        <v>863</v>
      </c>
      <c r="J60" s="243" t="s">
        <v>544</v>
      </c>
      <c r="K60" s="213"/>
      <c r="L60" s="232"/>
      <c r="M60" s="233"/>
      <c r="N60" s="213"/>
      <c r="O60" s="243"/>
      <c r="P60" s="210"/>
      <c r="Q60" s="208"/>
      <c r="R60" s="208" t="s">
        <v>542</v>
      </c>
      <c r="S60" s="41"/>
      <c r="T60" s="1"/>
      <c r="U60" s="1"/>
      <c r="V60" s="1"/>
      <c r="W60" s="1"/>
      <c r="X60" s="1"/>
      <c r="Y60" s="1"/>
      <c r="Z60" s="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310"/>
      <c r="B61" s="308"/>
      <c r="C61" s="309"/>
      <c r="D61" s="309"/>
      <c r="E61" s="310"/>
      <c r="F61" s="310"/>
      <c r="G61" s="310"/>
      <c r="H61" s="310"/>
      <c r="I61" s="310"/>
      <c r="J61" s="243"/>
      <c r="K61" s="213"/>
      <c r="L61" s="232"/>
      <c r="M61" s="233"/>
      <c r="N61" s="213"/>
      <c r="O61" s="243"/>
      <c r="P61" s="210"/>
      <c r="R61" s="6"/>
      <c r="S61" s="1"/>
      <c r="T61" s="1"/>
      <c r="U61" s="1"/>
      <c r="V61" s="1"/>
      <c r="W61" s="1"/>
      <c r="X61" s="1"/>
      <c r="Y61" s="1"/>
    </row>
    <row r="62" spans="1:38" ht="12.75" customHeight="1">
      <c r="A62" s="109" t="s">
        <v>545</v>
      </c>
      <c r="B62" s="109"/>
      <c r="C62" s="109"/>
      <c r="D62" s="109"/>
      <c r="E62" s="41"/>
      <c r="F62" s="117" t="s">
        <v>547</v>
      </c>
      <c r="G62" s="54"/>
      <c r="H62" s="54"/>
      <c r="I62" s="54"/>
      <c r="J62" s="6"/>
      <c r="K62" s="134"/>
      <c r="L62" s="135"/>
      <c r="M62" s="6"/>
      <c r="N62" s="99"/>
      <c r="O62" s="153"/>
      <c r="P62" s="1"/>
      <c r="Q62" s="1"/>
      <c r="R62" s="6"/>
      <c r="S62" s="1"/>
      <c r="T62" s="1"/>
      <c r="U62" s="1"/>
      <c r="V62" s="1"/>
      <c r="W62" s="1"/>
      <c r="X62" s="1"/>
      <c r="Y62" s="1"/>
      <c r="Z62" s="1"/>
    </row>
    <row r="63" spans="1:38" ht="12.75" customHeight="1">
      <c r="A63" s="116" t="s">
        <v>546</v>
      </c>
      <c r="B63" s="109"/>
      <c r="C63" s="109"/>
      <c r="D63" s="109"/>
      <c r="E63" s="6"/>
      <c r="F63" s="117" t="s">
        <v>549</v>
      </c>
      <c r="G63" s="6"/>
      <c r="H63" s="6" t="s">
        <v>765</v>
      </c>
      <c r="I63" s="6"/>
      <c r="J63" s="1"/>
      <c r="K63" s="6"/>
      <c r="L63" s="6"/>
      <c r="M63" s="6"/>
      <c r="N63" s="1"/>
      <c r="O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16"/>
      <c r="B64" s="109"/>
      <c r="C64" s="109"/>
      <c r="D64" s="109"/>
      <c r="E64" s="6"/>
      <c r="F64" s="117"/>
      <c r="G64" s="6"/>
      <c r="H64" s="6"/>
      <c r="I64" s="6"/>
      <c r="J64" s="1"/>
      <c r="K64" s="6"/>
      <c r="L64" s="6"/>
      <c r="M64" s="6"/>
      <c r="N64" s="1"/>
      <c r="O64" s="1"/>
      <c r="Q64" s="1"/>
      <c r="R64" s="54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6"/>
      <c r="B65" s="109"/>
      <c r="C65" s="109"/>
      <c r="D65" s="109"/>
      <c r="E65" s="6"/>
      <c r="F65" s="117"/>
      <c r="G65" s="54"/>
      <c r="H65" s="41"/>
      <c r="I65" s="54"/>
      <c r="J65" s="6"/>
      <c r="K65" s="134"/>
      <c r="L65" s="135"/>
      <c r="M65" s="6"/>
      <c r="N65" s="99"/>
      <c r="O65" s="136"/>
      <c r="P65" s="1"/>
      <c r="Q65" s="1"/>
      <c r="R65" s="6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54"/>
      <c r="B66" s="98"/>
      <c r="C66" s="98"/>
      <c r="D66" s="41"/>
      <c r="E66" s="54"/>
      <c r="F66" s="54"/>
      <c r="G66" s="54"/>
      <c r="H66" s="41"/>
      <c r="I66" s="54"/>
      <c r="J66" s="6"/>
      <c r="K66" s="134"/>
      <c r="L66" s="135"/>
      <c r="M66" s="6"/>
      <c r="N66" s="99"/>
      <c r="O66" s="136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38.25" customHeight="1">
      <c r="A67" s="41"/>
      <c r="B67" s="154" t="s">
        <v>566</v>
      </c>
      <c r="C67" s="154"/>
      <c r="D67" s="154"/>
      <c r="E67" s="154"/>
      <c r="F67" s="6"/>
      <c r="G67" s="6"/>
      <c r="H67" s="127"/>
      <c r="I67" s="6"/>
      <c r="J67" s="127"/>
      <c r="K67" s="128"/>
      <c r="L67" s="6"/>
      <c r="M67" s="6"/>
      <c r="N67" s="1"/>
      <c r="O67" s="1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93" t="s">
        <v>16</v>
      </c>
      <c r="B68" s="94" t="s">
        <v>518</v>
      </c>
      <c r="C68" s="94"/>
      <c r="D68" s="95" t="s">
        <v>529</v>
      </c>
      <c r="E68" s="94" t="s">
        <v>530</v>
      </c>
      <c r="F68" s="94" t="s">
        <v>531</v>
      </c>
      <c r="G68" s="94" t="s">
        <v>567</v>
      </c>
      <c r="H68" s="94" t="s">
        <v>568</v>
      </c>
      <c r="I68" s="94" t="s">
        <v>534</v>
      </c>
      <c r="J68" s="155" t="s">
        <v>535</v>
      </c>
      <c r="K68" s="94" t="s">
        <v>536</v>
      </c>
      <c r="L68" s="94" t="s">
        <v>569</v>
      </c>
      <c r="M68" s="94" t="s">
        <v>539</v>
      </c>
      <c r="N68" s="95" t="s">
        <v>540</v>
      </c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56">
        <v>1</v>
      </c>
      <c r="B69" s="157">
        <v>41579</v>
      </c>
      <c r="C69" s="157"/>
      <c r="D69" s="158" t="s">
        <v>570</v>
      </c>
      <c r="E69" s="159" t="s">
        <v>571</v>
      </c>
      <c r="F69" s="160">
        <v>82</v>
      </c>
      <c r="G69" s="159" t="s">
        <v>572</v>
      </c>
      <c r="H69" s="159">
        <v>100</v>
      </c>
      <c r="I69" s="161">
        <v>100</v>
      </c>
      <c r="J69" s="162" t="s">
        <v>573</v>
      </c>
      <c r="K69" s="163">
        <f t="shared" ref="K69:K121" si="14">H69-F69</f>
        <v>18</v>
      </c>
      <c r="L69" s="164">
        <f t="shared" ref="L69:L121" si="15">K69/F69</f>
        <v>0.21951219512195122</v>
      </c>
      <c r="M69" s="159" t="s">
        <v>541</v>
      </c>
      <c r="N69" s="165">
        <v>42657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56">
        <v>2</v>
      </c>
      <c r="B70" s="157">
        <v>41794</v>
      </c>
      <c r="C70" s="157"/>
      <c r="D70" s="158" t="s">
        <v>574</v>
      </c>
      <c r="E70" s="159" t="s">
        <v>543</v>
      </c>
      <c r="F70" s="160">
        <v>257</v>
      </c>
      <c r="G70" s="159" t="s">
        <v>572</v>
      </c>
      <c r="H70" s="159">
        <v>300</v>
      </c>
      <c r="I70" s="161">
        <v>300</v>
      </c>
      <c r="J70" s="162" t="s">
        <v>573</v>
      </c>
      <c r="K70" s="163">
        <f t="shared" si="14"/>
        <v>43</v>
      </c>
      <c r="L70" s="164">
        <f t="shared" si="15"/>
        <v>0.16731517509727625</v>
      </c>
      <c r="M70" s="159" t="s">
        <v>541</v>
      </c>
      <c r="N70" s="165">
        <v>41822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56">
        <v>3</v>
      </c>
      <c r="B71" s="157">
        <v>41828</v>
      </c>
      <c r="C71" s="157"/>
      <c r="D71" s="158" t="s">
        <v>575</v>
      </c>
      <c r="E71" s="159" t="s">
        <v>543</v>
      </c>
      <c r="F71" s="160">
        <v>393</v>
      </c>
      <c r="G71" s="159" t="s">
        <v>572</v>
      </c>
      <c r="H71" s="159">
        <v>468</v>
      </c>
      <c r="I71" s="161">
        <v>468</v>
      </c>
      <c r="J71" s="162" t="s">
        <v>573</v>
      </c>
      <c r="K71" s="163">
        <f t="shared" si="14"/>
        <v>75</v>
      </c>
      <c r="L71" s="164">
        <f t="shared" si="15"/>
        <v>0.19083969465648856</v>
      </c>
      <c r="M71" s="159" t="s">
        <v>541</v>
      </c>
      <c r="N71" s="165">
        <v>41863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56">
        <v>4</v>
      </c>
      <c r="B72" s="157">
        <v>41857</v>
      </c>
      <c r="C72" s="157"/>
      <c r="D72" s="158" t="s">
        <v>576</v>
      </c>
      <c r="E72" s="159" t="s">
        <v>543</v>
      </c>
      <c r="F72" s="160">
        <v>205</v>
      </c>
      <c r="G72" s="159" t="s">
        <v>572</v>
      </c>
      <c r="H72" s="159">
        <v>275</v>
      </c>
      <c r="I72" s="161">
        <v>250</v>
      </c>
      <c r="J72" s="162" t="s">
        <v>573</v>
      </c>
      <c r="K72" s="163">
        <f t="shared" si="14"/>
        <v>70</v>
      </c>
      <c r="L72" s="164">
        <f t="shared" si="15"/>
        <v>0.34146341463414637</v>
      </c>
      <c r="M72" s="159" t="s">
        <v>541</v>
      </c>
      <c r="N72" s="165">
        <v>41962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56">
        <v>5</v>
      </c>
      <c r="B73" s="157">
        <v>41886</v>
      </c>
      <c r="C73" s="157"/>
      <c r="D73" s="158" t="s">
        <v>577</v>
      </c>
      <c r="E73" s="159" t="s">
        <v>543</v>
      </c>
      <c r="F73" s="160">
        <v>162</v>
      </c>
      <c r="G73" s="159" t="s">
        <v>572</v>
      </c>
      <c r="H73" s="159">
        <v>190</v>
      </c>
      <c r="I73" s="161">
        <v>190</v>
      </c>
      <c r="J73" s="162" t="s">
        <v>573</v>
      </c>
      <c r="K73" s="163">
        <f t="shared" si="14"/>
        <v>28</v>
      </c>
      <c r="L73" s="164">
        <f t="shared" si="15"/>
        <v>0.1728395061728395</v>
      </c>
      <c r="M73" s="159" t="s">
        <v>541</v>
      </c>
      <c r="N73" s="165">
        <v>42006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56">
        <v>6</v>
      </c>
      <c r="B74" s="157">
        <v>41886</v>
      </c>
      <c r="C74" s="157"/>
      <c r="D74" s="158" t="s">
        <v>578</v>
      </c>
      <c r="E74" s="159" t="s">
        <v>543</v>
      </c>
      <c r="F74" s="160">
        <v>75</v>
      </c>
      <c r="G74" s="159" t="s">
        <v>572</v>
      </c>
      <c r="H74" s="159">
        <v>91.5</v>
      </c>
      <c r="I74" s="161" t="s">
        <v>579</v>
      </c>
      <c r="J74" s="162" t="s">
        <v>580</v>
      </c>
      <c r="K74" s="163">
        <f t="shared" si="14"/>
        <v>16.5</v>
      </c>
      <c r="L74" s="164">
        <f t="shared" si="15"/>
        <v>0.22</v>
      </c>
      <c r="M74" s="159" t="s">
        <v>541</v>
      </c>
      <c r="N74" s="165">
        <v>41954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56">
        <v>7</v>
      </c>
      <c r="B75" s="157">
        <v>41913</v>
      </c>
      <c r="C75" s="157"/>
      <c r="D75" s="158" t="s">
        <v>581</v>
      </c>
      <c r="E75" s="159" t="s">
        <v>543</v>
      </c>
      <c r="F75" s="160">
        <v>850</v>
      </c>
      <c r="G75" s="159" t="s">
        <v>572</v>
      </c>
      <c r="H75" s="159">
        <v>982.5</v>
      </c>
      <c r="I75" s="161">
        <v>1050</v>
      </c>
      <c r="J75" s="162" t="s">
        <v>582</v>
      </c>
      <c r="K75" s="163">
        <f t="shared" si="14"/>
        <v>132.5</v>
      </c>
      <c r="L75" s="164">
        <f t="shared" si="15"/>
        <v>0.15588235294117647</v>
      </c>
      <c r="M75" s="159" t="s">
        <v>541</v>
      </c>
      <c r="N75" s="165">
        <v>42039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56">
        <v>8</v>
      </c>
      <c r="B76" s="157">
        <v>41913</v>
      </c>
      <c r="C76" s="157"/>
      <c r="D76" s="158" t="s">
        <v>583</v>
      </c>
      <c r="E76" s="159" t="s">
        <v>543</v>
      </c>
      <c r="F76" s="160">
        <v>475</v>
      </c>
      <c r="G76" s="159" t="s">
        <v>572</v>
      </c>
      <c r="H76" s="159">
        <v>515</v>
      </c>
      <c r="I76" s="161">
        <v>600</v>
      </c>
      <c r="J76" s="162" t="s">
        <v>584</v>
      </c>
      <c r="K76" s="163">
        <f t="shared" si="14"/>
        <v>40</v>
      </c>
      <c r="L76" s="164">
        <f t="shared" si="15"/>
        <v>8.4210526315789472E-2</v>
      </c>
      <c r="M76" s="159" t="s">
        <v>541</v>
      </c>
      <c r="N76" s="165">
        <v>41939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56">
        <v>9</v>
      </c>
      <c r="B77" s="157">
        <v>41913</v>
      </c>
      <c r="C77" s="157"/>
      <c r="D77" s="158" t="s">
        <v>585</v>
      </c>
      <c r="E77" s="159" t="s">
        <v>543</v>
      </c>
      <c r="F77" s="160">
        <v>86</v>
      </c>
      <c r="G77" s="159" t="s">
        <v>572</v>
      </c>
      <c r="H77" s="159">
        <v>99</v>
      </c>
      <c r="I77" s="161">
        <v>140</v>
      </c>
      <c r="J77" s="162" t="s">
        <v>586</v>
      </c>
      <c r="K77" s="163">
        <f t="shared" si="14"/>
        <v>13</v>
      </c>
      <c r="L77" s="164">
        <f t="shared" si="15"/>
        <v>0.15116279069767441</v>
      </c>
      <c r="M77" s="159" t="s">
        <v>541</v>
      </c>
      <c r="N77" s="165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56">
        <v>10</v>
      </c>
      <c r="B78" s="157">
        <v>41926</v>
      </c>
      <c r="C78" s="157"/>
      <c r="D78" s="158" t="s">
        <v>587</v>
      </c>
      <c r="E78" s="159" t="s">
        <v>543</v>
      </c>
      <c r="F78" s="160">
        <v>496.6</v>
      </c>
      <c r="G78" s="159" t="s">
        <v>572</v>
      </c>
      <c r="H78" s="159">
        <v>621</v>
      </c>
      <c r="I78" s="161">
        <v>580</v>
      </c>
      <c r="J78" s="162" t="s">
        <v>573</v>
      </c>
      <c r="K78" s="163">
        <f t="shared" si="14"/>
        <v>124.39999999999998</v>
      </c>
      <c r="L78" s="164">
        <f t="shared" si="15"/>
        <v>0.25050342327829234</v>
      </c>
      <c r="M78" s="159" t="s">
        <v>541</v>
      </c>
      <c r="N78" s="165">
        <v>42605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56">
        <v>11</v>
      </c>
      <c r="B79" s="157">
        <v>41926</v>
      </c>
      <c r="C79" s="157"/>
      <c r="D79" s="158" t="s">
        <v>588</v>
      </c>
      <c r="E79" s="159" t="s">
        <v>543</v>
      </c>
      <c r="F79" s="160">
        <v>2481.9</v>
      </c>
      <c r="G79" s="159" t="s">
        <v>572</v>
      </c>
      <c r="H79" s="159">
        <v>2840</v>
      </c>
      <c r="I79" s="161">
        <v>2870</v>
      </c>
      <c r="J79" s="162" t="s">
        <v>589</v>
      </c>
      <c r="K79" s="163">
        <f t="shared" si="14"/>
        <v>358.09999999999991</v>
      </c>
      <c r="L79" s="164">
        <f t="shared" si="15"/>
        <v>0.14428462065353154</v>
      </c>
      <c r="M79" s="159" t="s">
        <v>541</v>
      </c>
      <c r="N79" s="165">
        <v>42017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56">
        <v>12</v>
      </c>
      <c r="B80" s="157">
        <v>41928</v>
      </c>
      <c r="C80" s="157"/>
      <c r="D80" s="158" t="s">
        <v>590</v>
      </c>
      <c r="E80" s="159" t="s">
        <v>543</v>
      </c>
      <c r="F80" s="160">
        <v>84.5</v>
      </c>
      <c r="G80" s="159" t="s">
        <v>572</v>
      </c>
      <c r="H80" s="159">
        <v>93</v>
      </c>
      <c r="I80" s="161">
        <v>110</v>
      </c>
      <c r="J80" s="162" t="s">
        <v>591</v>
      </c>
      <c r="K80" s="163">
        <f t="shared" si="14"/>
        <v>8.5</v>
      </c>
      <c r="L80" s="164">
        <f t="shared" si="15"/>
        <v>0.10059171597633136</v>
      </c>
      <c r="M80" s="159" t="s">
        <v>541</v>
      </c>
      <c r="N80" s="165">
        <v>41939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6">
        <v>13</v>
      </c>
      <c r="B81" s="157">
        <v>41928</v>
      </c>
      <c r="C81" s="157"/>
      <c r="D81" s="158" t="s">
        <v>592</v>
      </c>
      <c r="E81" s="159" t="s">
        <v>543</v>
      </c>
      <c r="F81" s="160">
        <v>401</v>
      </c>
      <c r="G81" s="159" t="s">
        <v>572</v>
      </c>
      <c r="H81" s="159">
        <v>428</v>
      </c>
      <c r="I81" s="161">
        <v>450</v>
      </c>
      <c r="J81" s="162" t="s">
        <v>593</v>
      </c>
      <c r="K81" s="163">
        <f t="shared" si="14"/>
        <v>27</v>
      </c>
      <c r="L81" s="164">
        <f t="shared" si="15"/>
        <v>6.7331670822942641E-2</v>
      </c>
      <c r="M81" s="159" t="s">
        <v>541</v>
      </c>
      <c r="N81" s="165">
        <v>42020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6">
        <v>14</v>
      </c>
      <c r="B82" s="157">
        <v>41928</v>
      </c>
      <c r="C82" s="157"/>
      <c r="D82" s="158" t="s">
        <v>594</v>
      </c>
      <c r="E82" s="159" t="s">
        <v>543</v>
      </c>
      <c r="F82" s="160">
        <v>101</v>
      </c>
      <c r="G82" s="159" t="s">
        <v>572</v>
      </c>
      <c r="H82" s="159">
        <v>112</v>
      </c>
      <c r="I82" s="161">
        <v>120</v>
      </c>
      <c r="J82" s="162" t="s">
        <v>595</v>
      </c>
      <c r="K82" s="163">
        <f t="shared" si="14"/>
        <v>11</v>
      </c>
      <c r="L82" s="164">
        <f t="shared" si="15"/>
        <v>0.10891089108910891</v>
      </c>
      <c r="M82" s="159" t="s">
        <v>541</v>
      </c>
      <c r="N82" s="165">
        <v>41939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6">
        <v>15</v>
      </c>
      <c r="B83" s="157">
        <v>41954</v>
      </c>
      <c r="C83" s="157"/>
      <c r="D83" s="158" t="s">
        <v>596</v>
      </c>
      <c r="E83" s="159" t="s">
        <v>543</v>
      </c>
      <c r="F83" s="160">
        <v>59</v>
      </c>
      <c r="G83" s="159" t="s">
        <v>572</v>
      </c>
      <c r="H83" s="159">
        <v>76</v>
      </c>
      <c r="I83" s="161">
        <v>76</v>
      </c>
      <c r="J83" s="162" t="s">
        <v>573</v>
      </c>
      <c r="K83" s="163">
        <f t="shared" si="14"/>
        <v>17</v>
      </c>
      <c r="L83" s="164">
        <f t="shared" si="15"/>
        <v>0.28813559322033899</v>
      </c>
      <c r="M83" s="159" t="s">
        <v>541</v>
      </c>
      <c r="N83" s="165">
        <v>43032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6">
        <v>16</v>
      </c>
      <c r="B84" s="157">
        <v>41954</v>
      </c>
      <c r="C84" s="157"/>
      <c r="D84" s="158" t="s">
        <v>585</v>
      </c>
      <c r="E84" s="159" t="s">
        <v>543</v>
      </c>
      <c r="F84" s="160">
        <v>99</v>
      </c>
      <c r="G84" s="159" t="s">
        <v>572</v>
      </c>
      <c r="H84" s="159">
        <v>120</v>
      </c>
      <c r="I84" s="161">
        <v>120</v>
      </c>
      <c r="J84" s="162" t="s">
        <v>554</v>
      </c>
      <c r="K84" s="163">
        <f t="shared" si="14"/>
        <v>21</v>
      </c>
      <c r="L84" s="164">
        <f t="shared" si="15"/>
        <v>0.21212121212121213</v>
      </c>
      <c r="M84" s="159" t="s">
        <v>541</v>
      </c>
      <c r="N84" s="165">
        <v>41960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6">
        <v>17</v>
      </c>
      <c r="B85" s="157">
        <v>41956</v>
      </c>
      <c r="C85" s="157"/>
      <c r="D85" s="158" t="s">
        <v>597</v>
      </c>
      <c r="E85" s="159" t="s">
        <v>543</v>
      </c>
      <c r="F85" s="160">
        <v>22</v>
      </c>
      <c r="G85" s="159" t="s">
        <v>572</v>
      </c>
      <c r="H85" s="159">
        <v>33.549999999999997</v>
      </c>
      <c r="I85" s="161">
        <v>32</v>
      </c>
      <c r="J85" s="162" t="s">
        <v>598</v>
      </c>
      <c r="K85" s="163">
        <f t="shared" si="14"/>
        <v>11.549999999999997</v>
      </c>
      <c r="L85" s="164">
        <f t="shared" si="15"/>
        <v>0.52499999999999991</v>
      </c>
      <c r="M85" s="159" t="s">
        <v>541</v>
      </c>
      <c r="N85" s="165">
        <v>42188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6">
        <v>18</v>
      </c>
      <c r="B86" s="157">
        <v>41976</v>
      </c>
      <c r="C86" s="157"/>
      <c r="D86" s="158" t="s">
        <v>599</v>
      </c>
      <c r="E86" s="159" t="s">
        <v>543</v>
      </c>
      <c r="F86" s="160">
        <v>440</v>
      </c>
      <c r="G86" s="159" t="s">
        <v>572</v>
      </c>
      <c r="H86" s="159">
        <v>520</v>
      </c>
      <c r="I86" s="161">
        <v>520</v>
      </c>
      <c r="J86" s="162" t="s">
        <v>600</v>
      </c>
      <c r="K86" s="163">
        <f t="shared" si="14"/>
        <v>80</v>
      </c>
      <c r="L86" s="164">
        <f t="shared" si="15"/>
        <v>0.18181818181818182</v>
      </c>
      <c r="M86" s="159" t="s">
        <v>541</v>
      </c>
      <c r="N86" s="165">
        <v>42208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19</v>
      </c>
      <c r="B87" s="157">
        <v>41976</v>
      </c>
      <c r="C87" s="157"/>
      <c r="D87" s="158" t="s">
        <v>601</v>
      </c>
      <c r="E87" s="159" t="s">
        <v>543</v>
      </c>
      <c r="F87" s="160">
        <v>360</v>
      </c>
      <c r="G87" s="159" t="s">
        <v>572</v>
      </c>
      <c r="H87" s="159">
        <v>427</v>
      </c>
      <c r="I87" s="161">
        <v>425</v>
      </c>
      <c r="J87" s="162" t="s">
        <v>602</v>
      </c>
      <c r="K87" s="163">
        <f t="shared" si="14"/>
        <v>67</v>
      </c>
      <c r="L87" s="164">
        <f t="shared" si="15"/>
        <v>0.18611111111111112</v>
      </c>
      <c r="M87" s="159" t="s">
        <v>541</v>
      </c>
      <c r="N87" s="165">
        <v>42058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20</v>
      </c>
      <c r="B88" s="157">
        <v>42012</v>
      </c>
      <c r="C88" s="157"/>
      <c r="D88" s="158" t="s">
        <v>603</v>
      </c>
      <c r="E88" s="159" t="s">
        <v>543</v>
      </c>
      <c r="F88" s="160">
        <v>360</v>
      </c>
      <c r="G88" s="159" t="s">
        <v>572</v>
      </c>
      <c r="H88" s="159">
        <v>455</v>
      </c>
      <c r="I88" s="161">
        <v>420</v>
      </c>
      <c r="J88" s="162" t="s">
        <v>604</v>
      </c>
      <c r="K88" s="163">
        <f t="shared" si="14"/>
        <v>95</v>
      </c>
      <c r="L88" s="164">
        <f t="shared" si="15"/>
        <v>0.2638888888888889</v>
      </c>
      <c r="M88" s="159" t="s">
        <v>541</v>
      </c>
      <c r="N88" s="165">
        <v>42024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21</v>
      </c>
      <c r="B89" s="157">
        <v>42012</v>
      </c>
      <c r="C89" s="157"/>
      <c r="D89" s="158" t="s">
        <v>605</v>
      </c>
      <c r="E89" s="159" t="s">
        <v>543</v>
      </c>
      <c r="F89" s="160">
        <v>130</v>
      </c>
      <c r="G89" s="159"/>
      <c r="H89" s="159">
        <v>175.5</v>
      </c>
      <c r="I89" s="161">
        <v>165</v>
      </c>
      <c r="J89" s="162" t="s">
        <v>606</v>
      </c>
      <c r="K89" s="163">
        <f t="shared" si="14"/>
        <v>45.5</v>
      </c>
      <c r="L89" s="164">
        <f t="shared" si="15"/>
        <v>0.35</v>
      </c>
      <c r="M89" s="159" t="s">
        <v>541</v>
      </c>
      <c r="N89" s="165">
        <v>43088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22</v>
      </c>
      <c r="B90" s="157">
        <v>42040</v>
      </c>
      <c r="C90" s="157"/>
      <c r="D90" s="158" t="s">
        <v>368</v>
      </c>
      <c r="E90" s="159" t="s">
        <v>571</v>
      </c>
      <c r="F90" s="160">
        <v>98</v>
      </c>
      <c r="G90" s="159"/>
      <c r="H90" s="159">
        <v>120</v>
      </c>
      <c r="I90" s="161">
        <v>120</v>
      </c>
      <c r="J90" s="162" t="s">
        <v>573</v>
      </c>
      <c r="K90" s="163">
        <f t="shared" si="14"/>
        <v>22</v>
      </c>
      <c r="L90" s="164">
        <f t="shared" si="15"/>
        <v>0.22448979591836735</v>
      </c>
      <c r="M90" s="159" t="s">
        <v>541</v>
      </c>
      <c r="N90" s="165">
        <v>42753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23</v>
      </c>
      <c r="B91" s="157">
        <v>42040</v>
      </c>
      <c r="C91" s="157"/>
      <c r="D91" s="158" t="s">
        <v>607</v>
      </c>
      <c r="E91" s="159" t="s">
        <v>571</v>
      </c>
      <c r="F91" s="160">
        <v>196</v>
      </c>
      <c r="G91" s="159"/>
      <c r="H91" s="159">
        <v>262</v>
      </c>
      <c r="I91" s="161">
        <v>255</v>
      </c>
      <c r="J91" s="162" t="s">
        <v>573</v>
      </c>
      <c r="K91" s="163">
        <f t="shared" si="14"/>
        <v>66</v>
      </c>
      <c r="L91" s="164">
        <f t="shared" si="15"/>
        <v>0.33673469387755101</v>
      </c>
      <c r="M91" s="159" t="s">
        <v>541</v>
      </c>
      <c r="N91" s="165">
        <v>42599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66">
        <v>24</v>
      </c>
      <c r="B92" s="167">
        <v>42067</v>
      </c>
      <c r="C92" s="167"/>
      <c r="D92" s="168" t="s">
        <v>367</v>
      </c>
      <c r="E92" s="169" t="s">
        <v>571</v>
      </c>
      <c r="F92" s="170">
        <v>235</v>
      </c>
      <c r="G92" s="170"/>
      <c r="H92" s="171">
        <v>77</v>
      </c>
      <c r="I92" s="171" t="s">
        <v>608</v>
      </c>
      <c r="J92" s="172" t="s">
        <v>609</v>
      </c>
      <c r="K92" s="173">
        <f t="shared" si="14"/>
        <v>-158</v>
      </c>
      <c r="L92" s="174">
        <f t="shared" si="15"/>
        <v>-0.67234042553191486</v>
      </c>
      <c r="M92" s="170" t="s">
        <v>553</v>
      </c>
      <c r="N92" s="167">
        <v>43522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56">
        <v>25</v>
      </c>
      <c r="B93" s="157">
        <v>42067</v>
      </c>
      <c r="C93" s="157"/>
      <c r="D93" s="158" t="s">
        <v>610</v>
      </c>
      <c r="E93" s="159" t="s">
        <v>571</v>
      </c>
      <c r="F93" s="160">
        <v>185</v>
      </c>
      <c r="G93" s="159"/>
      <c r="H93" s="159">
        <v>224</v>
      </c>
      <c r="I93" s="161" t="s">
        <v>611</v>
      </c>
      <c r="J93" s="162" t="s">
        <v>573</v>
      </c>
      <c r="K93" s="163">
        <f t="shared" si="14"/>
        <v>39</v>
      </c>
      <c r="L93" s="164">
        <f t="shared" si="15"/>
        <v>0.21081081081081082</v>
      </c>
      <c r="M93" s="159" t="s">
        <v>541</v>
      </c>
      <c r="N93" s="165">
        <v>42647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66">
        <v>26</v>
      </c>
      <c r="B94" s="167">
        <v>42090</v>
      </c>
      <c r="C94" s="167"/>
      <c r="D94" s="175" t="s">
        <v>612</v>
      </c>
      <c r="E94" s="170" t="s">
        <v>571</v>
      </c>
      <c r="F94" s="170">
        <v>49.5</v>
      </c>
      <c r="G94" s="171"/>
      <c r="H94" s="171">
        <v>15.85</v>
      </c>
      <c r="I94" s="171">
        <v>67</v>
      </c>
      <c r="J94" s="172" t="s">
        <v>613</v>
      </c>
      <c r="K94" s="171">
        <f t="shared" si="14"/>
        <v>-33.65</v>
      </c>
      <c r="L94" s="176">
        <f t="shared" si="15"/>
        <v>-0.67979797979797973</v>
      </c>
      <c r="M94" s="170" t="s">
        <v>553</v>
      </c>
      <c r="N94" s="177">
        <v>43627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56">
        <v>27</v>
      </c>
      <c r="B95" s="157">
        <v>42093</v>
      </c>
      <c r="C95" s="157"/>
      <c r="D95" s="158" t="s">
        <v>614</v>
      </c>
      <c r="E95" s="159" t="s">
        <v>571</v>
      </c>
      <c r="F95" s="160">
        <v>183.5</v>
      </c>
      <c r="G95" s="159"/>
      <c r="H95" s="159">
        <v>219</v>
      </c>
      <c r="I95" s="161">
        <v>218</v>
      </c>
      <c r="J95" s="162" t="s">
        <v>615</v>
      </c>
      <c r="K95" s="163">
        <f t="shared" si="14"/>
        <v>35.5</v>
      </c>
      <c r="L95" s="164">
        <f t="shared" si="15"/>
        <v>0.19346049046321526</v>
      </c>
      <c r="M95" s="159" t="s">
        <v>541</v>
      </c>
      <c r="N95" s="165">
        <v>42103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28</v>
      </c>
      <c r="B96" s="157">
        <v>42114</v>
      </c>
      <c r="C96" s="157"/>
      <c r="D96" s="158" t="s">
        <v>616</v>
      </c>
      <c r="E96" s="159" t="s">
        <v>571</v>
      </c>
      <c r="F96" s="160">
        <f>(227+237)/2</f>
        <v>232</v>
      </c>
      <c r="G96" s="159"/>
      <c r="H96" s="159">
        <v>298</v>
      </c>
      <c r="I96" s="161">
        <v>298</v>
      </c>
      <c r="J96" s="162" t="s">
        <v>573</v>
      </c>
      <c r="K96" s="163">
        <f t="shared" si="14"/>
        <v>66</v>
      </c>
      <c r="L96" s="164">
        <f t="shared" si="15"/>
        <v>0.28448275862068967</v>
      </c>
      <c r="M96" s="159" t="s">
        <v>541</v>
      </c>
      <c r="N96" s="165">
        <v>42823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29</v>
      </c>
      <c r="B97" s="157">
        <v>42128</v>
      </c>
      <c r="C97" s="157"/>
      <c r="D97" s="158" t="s">
        <v>617</v>
      </c>
      <c r="E97" s="159" t="s">
        <v>543</v>
      </c>
      <c r="F97" s="160">
        <v>385</v>
      </c>
      <c r="G97" s="159"/>
      <c r="H97" s="159">
        <f>212.5+331</f>
        <v>543.5</v>
      </c>
      <c r="I97" s="161">
        <v>510</v>
      </c>
      <c r="J97" s="162" t="s">
        <v>618</v>
      </c>
      <c r="K97" s="163">
        <f t="shared" si="14"/>
        <v>158.5</v>
      </c>
      <c r="L97" s="164">
        <f t="shared" si="15"/>
        <v>0.41168831168831171</v>
      </c>
      <c r="M97" s="159" t="s">
        <v>541</v>
      </c>
      <c r="N97" s="165">
        <v>42235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30</v>
      </c>
      <c r="B98" s="157">
        <v>42128</v>
      </c>
      <c r="C98" s="157"/>
      <c r="D98" s="158" t="s">
        <v>619</v>
      </c>
      <c r="E98" s="159" t="s">
        <v>543</v>
      </c>
      <c r="F98" s="160">
        <v>115.5</v>
      </c>
      <c r="G98" s="159"/>
      <c r="H98" s="159">
        <v>146</v>
      </c>
      <c r="I98" s="161">
        <v>142</v>
      </c>
      <c r="J98" s="162" t="s">
        <v>620</v>
      </c>
      <c r="K98" s="163">
        <f t="shared" si="14"/>
        <v>30.5</v>
      </c>
      <c r="L98" s="164">
        <f t="shared" si="15"/>
        <v>0.26406926406926406</v>
      </c>
      <c r="M98" s="159" t="s">
        <v>541</v>
      </c>
      <c r="N98" s="165">
        <v>42202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31</v>
      </c>
      <c r="B99" s="157">
        <v>42151</v>
      </c>
      <c r="C99" s="157"/>
      <c r="D99" s="158" t="s">
        <v>621</v>
      </c>
      <c r="E99" s="159" t="s">
        <v>543</v>
      </c>
      <c r="F99" s="160">
        <v>237.5</v>
      </c>
      <c r="G99" s="159"/>
      <c r="H99" s="159">
        <v>279.5</v>
      </c>
      <c r="I99" s="161">
        <v>278</v>
      </c>
      <c r="J99" s="162" t="s">
        <v>573</v>
      </c>
      <c r="K99" s="163">
        <f t="shared" si="14"/>
        <v>42</v>
      </c>
      <c r="L99" s="164">
        <f t="shared" si="15"/>
        <v>0.17684210526315788</v>
      </c>
      <c r="M99" s="159" t="s">
        <v>541</v>
      </c>
      <c r="N99" s="165">
        <v>42222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32</v>
      </c>
      <c r="B100" s="157">
        <v>42174</v>
      </c>
      <c r="C100" s="157"/>
      <c r="D100" s="158" t="s">
        <v>592</v>
      </c>
      <c r="E100" s="159" t="s">
        <v>571</v>
      </c>
      <c r="F100" s="160">
        <v>340</v>
      </c>
      <c r="G100" s="159"/>
      <c r="H100" s="159">
        <v>448</v>
      </c>
      <c r="I100" s="161">
        <v>448</v>
      </c>
      <c r="J100" s="162" t="s">
        <v>573</v>
      </c>
      <c r="K100" s="163">
        <f t="shared" si="14"/>
        <v>108</v>
      </c>
      <c r="L100" s="164">
        <f t="shared" si="15"/>
        <v>0.31764705882352939</v>
      </c>
      <c r="M100" s="159" t="s">
        <v>541</v>
      </c>
      <c r="N100" s="165">
        <v>43018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33</v>
      </c>
      <c r="B101" s="157">
        <v>42191</v>
      </c>
      <c r="C101" s="157"/>
      <c r="D101" s="158" t="s">
        <v>622</v>
      </c>
      <c r="E101" s="159" t="s">
        <v>571</v>
      </c>
      <c r="F101" s="160">
        <v>390</v>
      </c>
      <c r="G101" s="159"/>
      <c r="H101" s="159">
        <v>460</v>
      </c>
      <c r="I101" s="161">
        <v>460</v>
      </c>
      <c r="J101" s="162" t="s">
        <v>573</v>
      </c>
      <c r="K101" s="163">
        <f t="shared" si="14"/>
        <v>70</v>
      </c>
      <c r="L101" s="164">
        <f t="shared" si="15"/>
        <v>0.17948717948717949</v>
      </c>
      <c r="M101" s="159" t="s">
        <v>541</v>
      </c>
      <c r="N101" s="165">
        <v>42478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66">
        <v>34</v>
      </c>
      <c r="B102" s="167">
        <v>42195</v>
      </c>
      <c r="C102" s="167"/>
      <c r="D102" s="168" t="s">
        <v>623</v>
      </c>
      <c r="E102" s="169" t="s">
        <v>571</v>
      </c>
      <c r="F102" s="170">
        <v>122.5</v>
      </c>
      <c r="G102" s="170"/>
      <c r="H102" s="171">
        <v>61</v>
      </c>
      <c r="I102" s="171">
        <v>172</v>
      </c>
      <c r="J102" s="172" t="s">
        <v>624</v>
      </c>
      <c r="K102" s="173">
        <f t="shared" si="14"/>
        <v>-61.5</v>
      </c>
      <c r="L102" s="174">
        <f t="shared" si="15"/>
        <v>-0.50204081632653064</v>
      </c>
      <c r="M102" s="170" t="s">
        <v>553</v>
      </c>
      <c r="N102" s="167">
        <v>43333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56">
        <v>35</v>
      </c>
      <c r="B103" s="157">
        <v>42219</v>
      </c>
      <c r="C103" s="157"/>
      <c r="D103" s="158" t="s">
        <v>625</v>
      </c>
      <c r="E103" s="159" t="s">
        <v>571</v>
      </c>
      <c r="F103" s="160">
        <v>297.5</v>
      </c>
      <c r="G103" s="159"/>
      <c r="H103" s="159">
        <v>350</v>
      </c>
      <c r="I103" s="161">
        <v>360</v>
      </c>
      <c r="J103" s="162" t="s">
        <v>626</v>
      </c>
      <c r="K103" s="163">
        <f t="shared" si="14"/>
        <v>52.5</v>
      </c>
      <c r="L103" s="164">
        <f t="shared" si="15"/>
        <v>0.17647058823529413</v>
      </c>
      <c r="M103" s="159" t="s">
        <v>541</v>
      </c>
      <c r="N103" s="165">
        <v>42232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36</v>
      </c>
      <c r="B104" s="157">
        <v>42219</v>
      </c>
      <c r="C104" s="157"/>
      <c r="D104" s="158" t="s">
        <v>627</v>
      </c>
      <c r="E104" s="159" t="s">
        <v>571</v>
      </c>
      <c r="F104" s="160">
        <v>115.5</v>
      </c>
      <c r="G104" s="159"/>
      <c r="H104" s="159">
        <v>149</v>
      </c>
      <c r="I104" s="161">
        <v>140</v>
      </c>
      <c r="J104" s="162" t="s">
        <v>628</v>
      </c>
      <c r="K104" s="163">
        <f t="shared" si="14"/>
        <v>33.5</v>
      </c>
      <c r="L104" s="164">
        <f t="shared" si="15"/>
        <v>0.29004329004329005</v>
      </c>
      <c r="M104" s="159" t="s">
        <v>541</v>
      </c>
      <c r="N104" s="165">
        <v>42740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37</v>
      </c>
      <c r="B105" s="157">
        <v>42251</v>
      </c>
      <c r="C105" s="157"/>
      <c r="D105" s="158" t="s">
        <v>621</v>
      </c>
      <c r="E105" s="159" t="s">
        <v>571</v>
      </c>
      <c r="F105" s="160">
        <v>226</v>
      </c>
      <c r="G105" s="159"/>
      <c r="H105" s="159">
        <v>292</v>
      </c>
      <c r="I105" s="161">
        <v>292</v>
      </c>
      <c r="J105" s="162" t="s">
        <v>629</v>
      </c>
      <c r="K105" s="163">
        <f t="shared" si="14"/>
        <v>66</v>
      </c>
      <c r="L105" s="164">
        <f t="shared" si="15"/>
        <v>0.29203539823008851</v>
      </c>
      <c r="M105" s="159" t="s">
        <v>541</v>
      </c>
      <c r="N105" s="165">
        <v>42286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38</v>
      </c>
      <c r="B106" s="157">
        <v>42254</v>
      </c>
      <c r="C106" s="157"/>
      <c r="D106" s="158" t="s">
        <v>616</v>
      </c>
      <c r="E106" s="159" t="s">
        <v>571</v>
      </c>
      <c r="F106" s="160">
        <v>232.5</v>
      </c>
      <c r="G106" s="159"/>
      <c r="H106" s="159">
        <v>312.5</v>
      </c>
      <c r="I106" s="161">
        <v>310</v>
      </c>
      <c r="J106" s="162" t="s">
        <v>573</v>
      </c>
      <c r="K106" s="163">
        <f t="shared" si="14"/>
        <v>80</v>
      </c>
      <c r="L106" s="164">
        <f t="shared" si="15"/>
        <v>0.34408602150537637</v>
      </c>
      <c r="M106" s="159" t="s">
        <v>541</v>
      </c>
      <c r="N106" s="165">
        <v>42823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39</v>
      </c>
      <c r="B107" s="157">
        <v>42268</v>
      </c>
      <c r="C107" s="157"/>
      <c r="D107" s="158" t="s">
        <v>630</v>
      </c>
      <c r="E107" s="159" t="s">
        <v>571</v>
      </c>
      <c r="F107" s="160">
        <v>196.5</v>
      </c>
      <c r="G107" s="159"/>
      <c r="H107" s="159">
        <v>238</v>
      </c>
      <c r="I107" s="161">
        <v>238</v>
      </c>
      <c r="J107" s="162" t="s">
        <v>629</v>
      </c>
      <c r="K107" s="163">
        <f t="shared" si="14"/>
        <v>41.5</v>
      </c>
      <c r="L107" s="164">
        <f t="shared" si="15"/>
        <v>0.21119592875318066</v>
      </c>
      <c r="M107" s="159" t="s">
        <v>541</v>
      </c>
      <c r="N107" s="165">
        <v>42291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40</v>
      </c>
      <c r="B108" s="157">
        <v>42271</v>
      </c>
      <c r="C108" s="157"/>
      <c r="D108" s="158" t="s">
        <v>570</v>
      </c>
      <c r="E108" s="159" t="s">
        <v>571</v>
      </c>
      <c r="F108" s="160">
        <v>65</v>
      </c>
      <c r="G108" s="159"/>
      <c r="H108" s="159">
        <v>82</v>
      </c>
      <c r="I108" s="161">
        <v>82</v>
      </c>
      <c r="J108" s="162" t="s">
        <v>629</v>
      </c>
      <c r="K108" s="163">
        <f t="shared" si="14"/>
        <v>17</v>
      </c>
      <c r="L108" s="164">
        <f t="shared" si="15"/>
        <v>0.26153846153846155</v>
      </c>
      <c r="M108" s="159" t="s">
        <v>541</v>
      </c>
      <c r="N108" s="165">
        <v>42578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41</v>
      </c>
      <c r="B109" s="157">
        <v>42291</v>
      </c>
      <c r="C109" s="157"/>
      <c r="D109" s="158" t="s">
        <v>631</v>
      </c>
      <c r="E109" s="159" t="s">
        <v>571</v>
      </c>
      <c r="F109" s="160">
        <v>144</v>
      </c>
      <c r="G109" s="159"/>
      <c r="H109" s="159">
        <v>182.5</v>
      </c>
      <c r="I109" s="161">
        <v>181</v>
      </c>
      <c r="J109" s="162" t="s">
        <v>629</v>
      </c>
      <c r="K109" s="163">
        <f t="shared" si="14"/>
        <v>38.5</v>
      </c>
      <c r="L109" s="164">
        <f t="shared" si="15"/>
        <v>0.2673611111111111</v>
      </c>
      <c r="M109" s="159" t="s">
        <v>541</v>
      </c>
      <c r="N109" s="165">
        <v>42817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42</v>
      </c>
      <c r="B110" s="157">
        <v>42291</v>
      </c>
      <c r="C110" s="157"/>
      <c r="D110" s="158" t="s">
        <v>632</v>
      </c>
      <c r="E110" s="159" t="s">
        <v>571</v>
      </c>
      <c r="F110" s="160">
        <v>264</v>
      </c>
      <c r="G110" s="159"/>
      <c r="H110" s="159">
        <v>311</v>
      </c>
      <c r="I110" s="161">
        <v>311</v>
      </c>
      <c r="J110" s="162" t="s">
        <v>629</v>
      </c>
      <c r="K110" s="163">
        <f t="shared" si="14"/>
        <v>47</v>
      </c>
      <c r="L110" s="164">
        <f t="shared" si="15"/>
        <v>0.17803030303030304</v>
      </c>
      <c r="M110" s="159" t="s">
        <v>541</v>
      </c>
      <c r="N110" s="165">
        <v>42604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43</v>
      </c>
      <c r="B111" s="157">
        <v>42318</v>
      </c>
      <c r="C111" s="157"/>
      <c r="D111" s="158" t="s">
        <v>633</v>
      </c>
      <c r="E111" s="159" t="s">
        <v>543</v>
      </c>
      <c r="F111" s="160">
        <v>549.5</v>
      </c>
      <c r="G111" s="159"/>
      <c r="H111" s="159">
        <v>630</v>
      </c>
      <c r="I111" s="161">
        <v>630</v>
      </c>
      <c r="J111" s="162" t="s">
        <v>629</v>
      </c>
      <c r="K111" s="163">
        <f t="shared" si="14"/>
        <v>80.5</v>
      </c>
      <c r="L111" s="164">
        <f t="shared" si="15"/>
        <v>0.1464968152866242</v>
      </c>
      <c r="M111" s="159" t="s">
        <v>541</v>
      </c>
      <c r="N111" s="165">
        <v>42419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44</v>
      </c>
      <c r="B112" s="157">
        <v>42342</v>
      </c>
      <c r="C112" s="157"/>
      <c r="D112" s="158" t="s">
        <v>634</v>
      </c>
      <c r="E112" s="159" t="s">
        <v>571</v>
      </c>
      <c r="F112" s="160">
        <v>1027.5</v>
      </c>
      <c r="G112" s="159"/>
      <c r="H112" s="159">
        <v>1315</v>
      </c>
      <c r="I112" s="161">
        <v>1250</v>
      </c>
      <c r="J112" s="162" t="s">
        <v>629</v>
      </c>
      <c r="K112" s="163">
        <f t="shared" si="14"/>
        <v>287.5</v>
      </c>
      <c r="L112" s="164">
        <f t="shared" si="15"/>
        <v>0.27980535279805352</v>
      </c>
      <c r="M112" s="159" t="s">
        <v>541</v>
      </c>
      <c r="N112" s="165">
        <v>43244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45</v>
      </c>
      <c r="B113" s="157">
        <v>42367</v>
      </c>
      <c r="C113" s="157"/>
      <c r="D113" s="158" t="s">
        <v>635</v>
      </c>
      <c r="E113" s="159" t="s">
        <v>571</v>
      </c>
      <c r="F113" s="160">
        <v>465</v>
      </c>
      <c r="G113" s="159"/>
      <c r="H113" s="159">
        <v>540</v>
      </c>
      <c r="I113" s="161">
        <v>540</v>
      </c>
      <c r="J113" s="162" t="s">
        <v>629</v>
      </c>
      <c r="K113" s="163">
        <f t="shared" si="14"/>
        <v>75</v>
      </c>
      <c r="L113" s="164">
        <f t="shared" si="15"/>
        <v>0.16129032258064516</v>
      </c>
      <c r="M113" s="159" t="s">
        <v>541</v>
      </c>
      <c r="N113" s="165">
        <v>42530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46</v>
      </c>
      <c r="B114" s="157">
        <v>42380</v>
      </c>
      <c r="C114" s="157"/>
      <c r="D114" s="158" t="s">
        <v>368</v>
      </c>
      <c r="E114" s="159" t="s">
        <v>543</v>
      </c>
      <c r="F114" s="160">
        <v>81</v>
      </c>
      <c r="G114" s="159"/>
      <c r="H114" s="159">
        <v>110</v>
      </c>
      <c r="I114" s="161">
        <v>110</v>
      </c>
      <c r="J114" s="162" t="s">
        <v>629</v>
      </c>
      <c r="K114" s="163">
        <f t="shared" si="14"/>
        <v>29</v>
      </c>
      <c r="L114" s="164">
        <f t="shared" si="15"/>
        <v>0.35802469135802467</v>
      </c>
      <c r="M114" s="159" t="s">
        <v>541</v>
      </c>
      <c r="N114" s="165">
        <v>42745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47</v>
      </c>
      <c r="B115" s="157">
        <v>42382</v>
      </c>
      <c r="C115" s="157"/>
      <c r="D115" s="158" t="s">
        <v>636</v>
      </c>
      <c r="E115" s="159" t="s">
        <v>543</v>
      </c>
      <c r="F115" s="160">
        <v>417.5</v>
      </c>
      <c r="G115" s="159"/>
      <c r="H115" s="159">
        <v>547</v>
      </c>
      <c r="I115" s="161">
        <v>535</v>
      </c>
      <c r="J115" s="162" t="s">
        <v>629</v>
      </c>
      <c r="K115" s="163">
        <f t="shared" si="14"/>
        <v>129.5</v>
      </c>
      <c r="L115" s="164">
        <f t="shared" si="15"/>
        <v>0.31017964071856285</v>
      </c>
      <c r="M115" s="159" t="s">
        <v>541</v>
      </c>
      <c r="N115" s="165">
        <v>42578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48</v>
      </c>
      <c r="B116" s="157">
        <v>42408</v>
      </c>
      <c r="C116" s="157"/>
      <c r="D116" s="158" t="s">
        <v>637</v>
      </c>
      <c r="E116" s="159" t="s">
        <v>571</v>
      </c>
      <c r="F116" s="160">
        <v>650</v>
      </c>
      <c r="G116" s="159"/>
      <c r="H116" s="159">
        <v>800</v>
      </c>
      <c r="I116" s="161">
        <v>800</v>
      </c>
      <c r="J116" s="162" t="s">
        <v>629</v>
      </c>
      <c r="K116" s="163">
        <f t="shared" si="14"/>
        <v>150</v>
      </c>
      <c r="L116" s="164">
        <f t="shared" si="15"/>
        <v>0.23076923076923078</v>
      </c>
      <c r="M116" s="159" t="s">
        <v>541</v>
      </c>
      <c r="N116" s="165">
        <v>43154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49</v>
      </c>
      <c r="B117" s="157">
        <v>42433</v>
      </c>
      <c r="C117" s="157"/>
      <c r="D117" s="158" t="s">
        <v>209</v>
      </c>
      <c r="E117" s="159" t="s">
        <v>571</v>
      </c>
      <c r="F117" s="160">
        <v>437.5</v>
      </c>
      <c r="G117" s="159"/>
      <c r="H117" s="159">
        <v>504.5</v>
      </c>
      <c r="I117" s="161">
        <v>522</v>
      </c>
      <c r="J117" s="162" t="s">
        <v>638</v>
      </c>
      <c r="K117" s="163">
        <f t="shared" si="14"/>
        <v>67</v>
      </c>
      <c r="L117" s="164">
        <f t="shared" si="15"/>
        <v>0.15314285714285714</v>
      </c>
      <c r="M117" s="159" t="s">
        <v>541</v>
      </c>
      <c r="N117" s="165">
        <v>42480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50</v>
      </c>
      <c r="B118" s="157">
        <v>42438</v>
      </c>
      <c r="C118" s="157"/>
      <c r="D118" s="158" t="s">
        <v>639</v>
      </c>
      <c r="E118" s="159" t="s">
        <v>571</v>
      </c>
      <c r="F118" s="160">
        <v>189.5</v>
      </c>
      <c r="G118" s="159"/>
      <c r="H118" s="159">
        <v>218</v>
      </c>
      <c r="I118" s="161">
        <v>218</v>
      </c>
      <c r="J118" s="162" t="s">
        <v>629</v>
      </c>
      <c r="K118" s="163">
        <f t="shared" si="14"/>
        <v>28.5</v>
      </c>
      <c r="L118" s="164">
        <f t="shared" si="15"/>
        <v>0.15039577836411611</v>
      </c>
      <c r="M118" s="159" t="s">
        <v>541</v>
      </c>
      <c r="N118" s="165">
        <v>43034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66">
        <v>51</v>
      </c>
      <c r="B119" s="167">
        <v>42471</v>
      </c>
      <c r="C119" s="167"/>
      <c r="D119" s="175" t="s">
        <v>640</v>
      </c>
      <c r="E119" s="170" t="s">
        <v>571</v>
      </c>
      <c r="F119" s="170">
        <v>36.5</v>
      </c>
      <c r="G119" s="171"/>
      <c r="H119" s="171">
        <v>15.85</v>
      </c>
      <c r="I119" s="171">
        <v>60</v>
      </c>
      <c r="J119" s="172" t="s">
        <v>641</v>
      </c>
      <c r="K119" s="173">
        <f t="shared" si="14"/>
        <v>-20.65</v>
      </c>
      <c r="L119" s="174">
        <f t="shared" si="15"/>
        <v>-0.5657534246575342</v>
      </c>
      <c r="M119" s="170" t="s">
        <v>553</v>
      </c>
      <c r="N119" s="178">
        <v>43627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56">
        <v>52</v>
      </c>
      <c r="B120" s="157">
        <v>42472</v>
      </c>
      <c r="C120" s="157"/>
      <c r="D120" s="158" t="s">
        <v>642</v>
      </c>
      <c r="E120" s="159" t="s">
        <v>571</v>
      </c>
      <c r="F120" s="160">
        <v>93</v>
      </c>
      <c r="G120" s="159"/>
      <c r="H120" s="159">
        <v>149</v>
      </c>
      <c r="I120" s="161">
        <v>140</v>
      </c>
      <c r="J120" s="162" t="s">
        <v>643</v>
      </c>
      <c r="K120" s="163">
        <f t="shared" si="14"/>
        <v>56</v>
      </c>
      <c r="L120" s="164">
        <f t="shared" si="15"/>
        <v>0.60215053763440862</v>
      </c>
      <c r="M120" s="159" t="s">
        <v>541</v>
      </c>
      <c r="N120" s="165">
        <v>42740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53</v>
      </c>
      <c r="B121" s="157">
        <v>42472</v>
      </c>
      <c r="C121" s="157"/>
      <c r="D121" s="158" t="s">
        <v>644</v>
      </c>
      <c r="E121" s="159" t="s">
        <v>571</v>
      </c>
      <c r="F121" s="160">
        <v>130</v>
      </c>
      <c r="G121" s="159"/>
      <c r="H121" s="159">
        <v>150</v>
      </c>
      <c r="I121" s="161" t="s">
        <v>645</v>
      </c>
      <c r="J121" s="162" t="s">
        <v>629</v>
      </c>
      <c r="K121" s="163">
        <f t="shared" si="14"/>
        <v>20</v>
      </c>
      <c r="L121" s="164">
        <f t="shared" si="15"/>
        <v>0.15384615384615385</v>
      </c>
      <c r="M121" s="159" t="s">
        <v>541</v>
      </c>
      <c r="N121" s="165">
        <v>42564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54</v>
      </c>
      <c r="B122" s="157">
        <v>42473</v>
      </c>
      <c r="C122" s="157"/>
      <c r="D122" s="158" t="s">
        <v>646</v>
      </c>
      <c r="E122" s="159" t="s">
        <v>571</v>
      </c>
      <c r="F122" s="160">
        <v>196</v>
      </c>
      <c r="G122" s="159"/>
      <c r="H122" s="159">
        <v>299</v>
      </c>
      <c r="I122" s="161">
        <v>299</v>
      </c>
      <c r="J122" s="162" t="s">
        <v>629</v>
      </c>
      <c r="K122" s="163">
        <v>103</v>
      </c>
      <c r="L122" s="164">
        <v>0.52551020408163296</v>
      </c>
      <c r="M122" s="159" t="s">
        <v>541</v>
      </c>
      <c r="N122" s="165">
        <v>42620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55</v>
      </c>
      <c r="B123" s="157">
        <v>42473</v>
      </c>
      <c r="C123" s="157"/>
      <c r="D123" s="158" t="s">
        <v>647</v>
      </c>
      <c r="E123" s="159" t="s">
        <v>571</v>
      </c>
      <c r="F123" s="160">
        <v>88</v>
      </c>
      <c r="G123" s="159"/>
      <c r="H123" s="159">
        <v>103</v>
      </c>
      <c r="I123" s="161">
        <v>103</v>
      </c>
      <c r="J123" s="162" t="s">
        <v>629</v>
      </c>
      <c r="K123" s="163">
        <v>15</v>
      </c>
      <c r="L123" s="164">
        <v>0.170454545454545</v>
      </c>
      <c r="M123" s="159" t="s">
        <v>541</v>
      </c>
      <c r="N123" s="165">
        <v>42530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56</v>
      </c>
      <c r="B124" s="157">
        <v>42492</v>
      </c>
      <c r="C124" s="157"/>
      <c r="D124" s="158" t="s">
        <v>648</v>
      </c>
      <c r="E124" s="159" t="s">
        <v>571</v>
      </c>
      <c r="F124" s="160">
        <v>127.5</v>
      </c>
      <c r="G124" s="159"/>
      <c r="H124" s="159">
        <v>148</v>
      </c>
      <c r="I124" s="161" t="s">
        <v>649</v>
      </c>
      <c r="J124" s="162" t="s">
        <v>629</v>
      </c>
      <c r="K124" s="163">
        <f>H124-F124</f>
        <v>20.5</v>
      </c>
      <c r="L124" s="164">
        <f>K124/F124</f>
        <v>0.16078431372549021</v>
      </c>
      <c r="M124" s="159" t="s">
        <v>541</v>
      </c>
      <c r="N124" s="165">
        <v>42564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57</v>
      </c>
      <c r="B125" s="157">
        <v>42493</v>
      </c>
      <c r="C125" s="157"/>
      <c r="D125" s="158" t="s">
        <v>650</v>
      </c>
      <c r="E125" s="159" t="s">
        <v>571</v>
      </c>
      <c r="F125" s="160">
        <v>675</v>
      </c>
      <c r="G125" s="159"/>
      <c r="H125" s="159">
        <v>815</v>
      </c>
      <c r="I125" s="161" t="s">
        <v>651</v>
      </c>
      <c r="J125" s="162" t="s">
        <v>629</v>
      </c>
      <c r="K125" s="163">
        <f>H125-F125</f>
        <v>140</v>
      </c>
      <c r="L125" s="164">
        <f>K125/F125</f>
        <v>0.2074074074074074</v>
      </c>
      <c r="M125" s="159" t="s">
        <v>541</v>
      </c>
      <c r="N125" s="165">
        <v>43154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66">
        <v>58</v>
      </c>
      <c r="B126" s="167">
        <v>42522</v>
      </c>
      <c r="C126" s="167"/>
      <c r="D126" s="168" t="s">
        <v>652</v>
      </c>
      <c r="E126" s="169" t="s">
        <v>571</v>
      </c>
      <c r="F126" s="170">
        <v>500</v>
      </c>
      <c r="G126" s="170"/>
      <c r="H126" s="171">
        <v>232.5</v>
      </c>
      <c r="I126" s="171" t="s">
        <v>653</v>
      </c>
      <c r="J126" s="172" t="s">
        <v>654</v>
      </c>
      <c r="K126" s="173">
        <f>H126-F126</f>
        <v>-267.5</v>
      </c>
      <c r="L126" s="174">
        <f>K126/F126</f>
        <v>-0.53500000000000003</v>
      </c>
      <c r="M126" s="170" t="s">
        <v>553</v>
      </c>
      <c r="N126" s="167">
        <v>43735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56">
        <v>59</v>
      </c>
      <c r="B127" s="157">
        <v>42527</v>
      </c>
      <c r="C127" s="157"/>
      <c r="D127" s="158" t="s">
        <v>499</v>
      </c>
      <c r="E127" s="159" t="s">
        <v>571</v>
      </c>
      <c r="F127" s="160">
        <v>110</v>
      </c>
      <c r="G127" s="159"/>
      <c r="H127" s="159">
        <v>126.5</v>
      </c>
      <c r="I127" s="161">
        <v>125</v>
      </c>
      <c r="J127" s="162" t="s">
        <v>580</v>
      </c>
      <c r="K127" s="163">
        <f>H127-F127</f>
        <v>16.5</v>
      </c>
      <c r="L127" s="164">
        <f>K127/F127</f>
        <v>0.15</v>
      </c>
      <c r="M127" s="159" t="s">
        <v>541</v>
      </c>
      <c r="N127" s="165">
        <v>42552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60</v>
      </c>
      <c r="B128" s="157">
        <v>42538</v>
      </c>
      <c r="C128" s="157"/>
      <c r="D128" s="158" t="s">
        <v>655</v>
      </c>
      <c r="E128" s="159" t="s">
        <v>571</v>
      </c>
      <c r="F128" s="160">
        <v>44</v>
      </c>
      <c r="G128" s="159"/>
      <c r="H128" s="159">
        <v>69.5</v>
      </c>
      <c r="I128" s="161">
        <v>69.5</v>
      </c>
      <c r="J128" s="162" t="s">
        <v>656</v>
      </c>
      <c r="K128" s="163">
        <f>H128-F128</f>
        <v>25.5</v>
      </c>
      <c r="L128" s="164">
        <f>K128/F128</f>
        <v>0.57954545454545459</v>
      </c>
      <c r="M128" s="159" t="s">
        <v>541</v>
      </c>
      <c r="N128" s="165">
        <v>42977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61</v>
      </c>
      <c r="B129" s="157">
        <v>42549</v>
      </c>
      <c r="C129" s="157"/>
      <c r="D129" s="158" t="s">
        <v>657</v>
      </c>
      <c r="E129" s="159" t="s">
        <v>571</v>
      </c>
      <c r="F129" s="160">
        <v>262.5</v>
      </c>
      <c r="G129" s="159"/>
      <c r="H129" s="159">
        <v>340</v>
      </c>
      <c r="I129" s="161">
        <v>333</v>
      </c>
      <c r="J129" s="162" t="s">
        <v>658</v>
      </c>
      <c r="K129" s="163">
        <v>77.5</v>
      </c>
      <c r="L129" s="164">
        <v>0.29523809523809502</v>
      </c>
      <c r="M129" s="159" t="s">
        <v>541</v>
      </c>
      <c r="N129" s="165">
        <v>43017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62</v>
      </c>
      <c r="B130" s="157">
        <v>42549</v>
      </c>
      <c r="C130" s="157"/>
      <c r="D130" s="158" t="s">
        <v>659</v>
      </c>
      <c r="E130" s="159" t="s">
        <v>571</v>
      </c>
      <c r="F130" s="160">
        <v>840</v>
      </c>
      <c r="G130" s="159"/>
      <c r="H130" s="159">
        <v>1230</v>
      </c>
      <c r="I130" s="161">
        <v>1230</v>
      </c>
      <c r="J130" s="162" t="s">
        <v>629</v>
      </c>
      <c r="K130" s="163">
        <v>390</v>
      </c>
      <c r="L130" s="164">
        <v>0.46428571428571402</v>
      </c>
      <c r="M130" s="159" t="s">
        <v>541</v>
      </c>
      <c r="N130" s="165">
        <v>42649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9">
        <v>63</v>
      </c>
      <c r="B131" s="180">
        <v>42556</v>
      </c>
      <c r="C131" s="180"/>
      <c r="D131" s="181" t="s">
        <v>660</v>
      </c>
      <c r="E131" s="182" t="s">
        <v>571</v>
      </c>
      <c r="F131" s="182">
        <v>395</v>
      </c>
      <c r="G131" s="183"/>
      <c r="H131" s="183">
        <f>(468.5+342.5)/2</f>
        <v>405.5</v>
      </c>
      <c r="I131" s="183">
        <v>510</v>
      </c>
      <c r="J131" s="184" t="s">
        <v>661</v>
      </c>
      <c r="K131" s="185">
        <f t="shared" ref="K131:K137" si="16">H131-F131</f>
        <v>10.5</v>
      </c>
      <c r="L131" s="186">
        <f t="shared" ref="L131:L137" si="17">K131/F131</f>
        <v>2.6582278481012658E-2</v>
      </c>
      <c r="M131" s="182" t="s">
        <v>662</v>
      </c>
      <c r="N131" s="180">
        <v>43606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66">
        <v>64</v>
      </c>
      <c r="B132" s="167">
        <v>42584</v>
      </c>
      <c r="C132" s="167"/>
      <c r="D132" s="168" t="s">
        <v>663</v>
      </c>
      <c r="E132" s="169" t="s">
        <v>543</v>
      </c>
      <c r="F132" s="170">
        <f>169.5-12.8</f>
        <v>156.69999999999999</v>
      </c>
      <c r="G132" s="170"/>
      <c r="H132" s="171">
        <v>77</v>
      </c>
      <c r="I132" s="171" t="s">
        <v>664</v>
      </c>
      <c r="J132" s="172" t="s">
        <v>665</v>
      </c>
      <c r="K132" s="173">
        <f t="shared" si="16"/>
        <v>-79.699999999999989</v>
      </c>
      <c r="L132" s="174">
        <f t="shared" si="17"/>
        <v>-0.50861518825781749</v>
      </c>
      <c r="M132" s="170" t="s">
        <v>553</v>
      </c>
      <c r="N132" s="167">
        <v>43522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6">
        <v>65</v>
      </c>
      <c r="B133" s="167">
        <v>42586</v>
      </c>
      <c r="C133" s="167"/>
      <c r="D133" s="168" t="s">
        <v>666</v>
      </c>
      <c r="E133" s="169" t="s">
        <v>571</v>
      </c>
      <c r="F133" s="170">
        <v>400</v>
      </c>
      <c r="G133" s="170"/>
      <c r="H133" s="171">
        <v>305</v>
      </c>
      <c r="I133" s="171">
        <v>475</v>
      </c>
      <c r="J133" s="172" t="s">
        <v>667</v>
      </c>
      <c r="K133" s="173">
        <f t="shared" si="16"/>
        <v>-95</v>
      </c>
      <c r="L133" s="174">
        <f t="shared" si="17"/>
        <v>-0.23749999999999999</v>
      </c>
      <c r="M133" s="170" t="s">
        <v>553</v>
      </c>
      <c r="N133" s="167">
        <v>43606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56">
        <v>66</v>
      </c>
      <c r="B134" s="157">
        <v>42593</v>
      </c>
      <c r="C134" s="157"/>
      <c r="D134" s="158" t="s">
        <v>668</v>
      </c>
      <c r="E134" s="159" t="s">
        <v>571</v>
      </c>
      <c r="F134" s="160">
        <v>86.5</v>
      </c>
      <c r="G134" s="159"/>
      <c r="H134" s="159">
        <v>130</v>
      </c>
      <c r="I134" s="161">
        <v>130</v>
      </c>
      <c r="J134" s="162" t="s">
        <v>669</v>
      </c>
      <c r="K134" s="163">
        <f t="shared" si="16"/>
        <v>43.5</v>
      </c>
      <c r="L134" s="164">
        <f t="shared" si="17"/>
        <v>0.50289017341040465</v>
      </c>
      <c r="M134" s="159" t="s">
        <v>541</v>
      </c>
      <c r="N134" s="165">
        <v>43091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66">
        <v>67</v>
      </c>
      <c r="B135" s="167">
        <v>42600</v>
      </c>
      <c r="C135" s="167"/>
      <c r="D135" s="168" t="s">
        <v>109</v>
      </c>
      <c r="E135" s="169" t="s">
        <v>571</v>
      </c>
      <c r="F135" s="170">
        <v>133.5</v>
      </c>
      <c r="G135" s="170"/>
      <c r="H135" s="171">
        <v>126.5</v>
      </c>
      <c r="I135" s="171">
        <v>178</v>
      </c>
      <c r="J135" s="172" t="s">
        <v>670</v>
      </c>
      <c r="K135" s="173">
        <f t="shared" si="16"/>
        <v>-7</v>
      </c>
      <c r="L135" s="174">
        <f t="shared" si="17"/>
        <v>-5.2434456928838954E-2</v>
      </c>
      <c r="M135" s="170" t="s">
        <v>553</v>
      </c>
      <c r="N135" s="167">
        <v>42615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56">
        <v>68</v>
      </c>
      <c r="B136" s="157">
        <v>42613</v>
      </c>
      <c r="C136" s="157"/>
      <c r="D136" s="158" t="s">
        <v>671</v>
      </c>
      <c r="E136" s="159" t="s">
        <v>571</v>
      </c>
      <c r="F136" s="160">
        <v>560</v>
      </c>
      <c r="G136" s="159"/>
      <c r="H136" s="159">
        <v>725</v>
      </c>
      <c r="I136" s="161">
        <v>725</v>
      </c>
      <c r="J136" s="162" t="s">
        <v>573</v>
      </c>
      <c r="K136" s="163">
        <f t="shared" si="16"/>
        <v>165</v>
      </c>
      <c r="L136" s="164">
        <f t="shared" si="17"/>
        <v>0.29464285714285715</v>
      </c>
      <c r="M136" s="159" t="s">
        <v>541</v>
      </c>
      <c r="N136" s="165">
        <v>42456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69</v>
      </c>
      <c r="B137" s="157">
        <v>42614</v>
      </c>
      <c r="C137" s="157"/>
      <c r="D137" s="158" t="s">
        <v>672</v>
      </c>
      <c r="E137" s="159" t="s">
        <v>571</v>
      </c>
      <c r="F137" s="160">
        <v>160.5</v>
      </c>
      <c r="G137" s="159"/>
      <c r="H137" s="159">
        <v>210</v>
      </c>
      <c r="I137" s="161">
        <v>210</v>
      </c>
      <c r="J137" s="162" t="s">
        <v>573</v>
      </c>
      <c r="K137" s="163">
        <f t="shared" si="16"/>
        <v>49.5</v>
      </c>
      <c r="L137" s="164">
        <f t="shared" si="17"/>
        <v>0.30841121495327101</v>
      </c>
      <c r="M137" s="159" t="s">
        <v>541</v>
      </c>
      <c r="N137" s="165">
        <v>42871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70</v>
      </c>
      <c r="B138" s="157">
        <v>42646</v>
      </c>
      <c r="C138" s="157"/>
      <c r="D138" s="158" t="s">
        <v>381</v>
      </c>
      <c r="E138" s="159" t="s">
        <v>571</v>
      </c>
      <c r="F138" s="160">
        <v>430</v>
      </c>
      <c r="G138" s="159"/>
      <c r="H138" s="159">
        <v>596</v>
      </c>
      <c r="I138" s="161">
        <v>575</v>
      </c>
      <c r="J138" s="162" t="s">
        <v>673</v>
      </c>
      <c r="K138" s="163">
        <v>166</v>
      </c>
      <c r="L138" s="164">
        <v>0.38604651162790699</v>
      </c>
      <c r="M138" s="159" t="s">
        <v>541</v>
      </c>
      <c r="N138" s="165">
        <v>42769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71</v>
      </c>
      <c r="B139" s="157">
        <v>42657</v>
      </c>
      <c r="C139" s="157"/>
      <c r="D139" s="158" t="s">
        <v>674</v>
      </c>
      <c r="E139" s="159" t="s">
        <v>571</v>
      </c>
      <c r="F139" s="160">
        <v>280</v>
      </c>
      <c r="G139" s="159"/>
      <c r="H139" s="159">
        <v>345</v>
      </c>
      <c r="I139" s="161">
        <v>345</v>
      </c>
      <c r="J139" s="162" t="s">
        <v>573</v>
      </c>
      <c r="K139" s="163">
        <f t="shared" ref="K139:K144" si="18">H139-F139</f>
        <v>65</v>
      </c>
      <c r="L139" s="164">
        <f>K139/F139</f>
        <v>0.23214285714285715</v>
      </c>
      <c r="M139" s="159" t="s">
        <v>541</v>
      </c>
      <c r="N139" s="165">
        <v>42814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72</v>
      </c>
      <c r="B140" s="157">
        <v>42657</v>
      </c>
      <c r="C140" s="157"/>
      <c r="D140" s="158" t="s">
        <v>675</v>
      </c>
      <c r="E140" s="159" t="s">
        <v>571</v>
      </c>
      <c r="F140" s="160">
        <v>245</v>
      </c>
      <c r="G140" s="159"/>
      <c r="H140" s="159">
        <v>325.5</v>
      </c>
      <c r="I140" s="161">
        <v>330</v>
      </c>
      <c r="J140" s="162" t="s">
        <v>676</v>
      </c>
      <c r="K140" s="163">
        <f t="shared" si="18"/>
        <v>80.5</v>
      </c>
      <c r="L140" s="164">
        <f>K140/F140</f>
        <v>0.32857142857142857</v>
      </c>
      <c r="M140" s="159" t="s">
        <v>541</v>
      </c>
      <c r="N140" s="165">
        <v>42769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73</v>
      </c>
      <c r="B141" s="157">
        <v>42660</v>
      </c>
      <c r="C141" s="157"/>
      <c r="D141" s="158" t="s">
        <v>337</v>
      </c>
      <c r="E141" s="159" t="s">
        <v>571</v>
      </c>
      <c r="F141" s="160">
        <v>125</v>
      </c>
      <c r="G141" s="159"/>
      <c r="H141" s="159">
        <v>160</v>
      </c>
      <c r="I141" s="161">
        <v>160</v>
      </c>
      <c r="J141" s="162" t="s">
        <v>629</v>
      </c>
      <c r="K141" s="163">
        <f t="shared" si="18"/>
        <v>35</v>
      </c>
      <c r="L141" s="164">
        <v>0.28000000000000003</v>
      </c>
      <c r="M141" s="159" t="s">
        <v>541</v>
      </c>
      <c r="N141" s="165">
        <v>42803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74</v>
      </c>
      <c r="B142" s="157">
        <v>42660</v>
      </c>
      <c r="C142" s="157"/>
      <c r="D142" s="158" t="s">
        <v>438</v>
      </c>
      <c r="E142" s="159" t="s">
        <v>571</v>
      </c>
      <c r="F142" s="160">
        <v>114</v>
      </c>
      <c r="G142" s="159"/>
      <c r="H142" s="159">
        <v>145</v>
      </c>
      <c r="I142" s="161">
        <v>145</v>
      </c>
      <c r="J142" s="162" t="s">
        <v>629</v>
      </c>
      <c r="K142" s="163">
        <f t="shared" si="18"/>
        <v>31</v>
      </c>
      <c r="L142" s="164">
        <f>K142/F142</f>
        <v>0.27192982456140352</v>
      </c>
      <c r="M142" s="159" t="s">
        <v>541</v>
      </c>
      <c r="N142" s="165">
        <v>42859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75</v>
      </c>
      <c r="B143" s="157">
        <v>42660</v>
      </c>
      <c r="C143" s="157"/>
      <c r="D143" s="158" t="s">
        <v>677</v>
      </c>
      <c r="E143" s="159" t="s">
        <v>571</v>
      </c>
      <c r="F143" s="160">
        <v>212</v>
      </c>
      <c r="G143" s="159"/>
      <c r="H143" s="159">
        <v>280</v>
      </c>
      <c r="I143" s="161">
        <v>276</v>
      </c>
      <c r="J143" s="162" t="s">
        <v>678</v>
      </c>
      <c r="K143" s="163">
        <f t="shared" si="18"/>
        <v>68</v>
      </c>
      <c r="L143" s="164">
        <f>K143/F143</f>
        <v>0.32075471698113206</v>
      </c>
      <c r="M143" s="159" t="s">
        <v>541</v>
      </c>
      <c r="N143" s="165">
        <v>42858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76</v>
      </c>
      <c r="B144" s="157">
        <v>42678</v>
      </c>
      <c r="C144" s="157"/>
      <c r="D144" s="158" t="s">
        <v>429</v>
      </c>
      <c r="E144" s="159" t="s">
        <v>571</v>
      </c>
      <c r="F144" s="160">
        <v>155</v>
      </c>
      <c r="G144" s="159"/>
      <c r="H144" s="159">
        <v>210</v>
      </c>
      <c r="I144" s="161">
        <v>210</v>
      </c>
      <c r="J144" s="162" t="s">
        <v>679</v>
      </c>
      <c r="K144" s="163">
        <f t="shared" si="18"/>
        <v>55</v>
      </c>
      <c r="L144" s="164">
        <f>K144/F144</f>
        <v>0.35483870967741937</v>
      </c>
      <c r="M144" s="159" t="s">
        <v>541</v>
      </c>
      <c r="N144" s="165">
        <v>42944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66">
        <v>77</v>
      </c>
      <c r="B145" s="167">
        <v>42710</v>
      </c>
      <c r="C145" s="167"/>
      <c r="D145" s="168" t="s">
        <v>680</v>
      </c>
      <c r="E145" s="169" t="s">
        <v>571</v>
      </c>
      <c r="F145" s="170">
        <v>150.5</v>
      </c>
      <c r="G145" s="170"/>
      <c r="H145" s="171">
        <v>72.5</v>
      </c>
      <c r="I145" s="171">
        <v>174</v>
      </c>
      <c r="J145" s="172" t="s">
        <v>681</v>
      </c>
      <c r="K145" s="173">
        <v>-78</v>
      </c>
      <c r="L145" s="174">
        <v>-0.51827242524916906</v>
      </c>
      <c r="M145" s="170" t="s">
        <v>553</v>
      </c>
      <c r="N145" s="167">
        <v>43333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56">
        <v>78</v>
      </c>
      <c r="B146" s="157">
        <v>42712</v>
      </c>
      <c r="C146" s="157"/>
      <c r="D146" s="158" t="s">
        <v>682</v>
      </c>
      <c r="E146" s="159" t="s">
        <v>571</v>
      </c>
      <c r="F146" s="160">
        <v>380</v>
      </c>
      <c r="G146" s="159"/>
      <c r="H146" s="159">
        <v>478</v>
      </c>
      <c r="I146" s="161">
        <v>468</v>
      </c>
      <c r="J146" s="162" t="s">
        <v>629</v>
      </c>
      <c r="K146" s="163">
        <f>H146-F146</f>
        <v>98</v>
      </c>
      <c r="L146" s="164">
        <f>K146/F146</f>
        <v>0.25789473684210529</v>
      </c>
      <c r="M146" s="159" t="s">
        <v>541</v>
      </c>
      <c r="N146" s="165">
        <v>43025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79</v>
      </c>
      <c r="B147" s="157">
        <v>42734</v>
      </c>
      <c r="C147" s="157"/>
      <c r="D147" s="158" t="s">
        <v>108</v>
      </c>
      <c r="E147" s="159" t="s">
        <v>571</v>
      </c>
      <c r="F147" s="160">
        <v>305</v>
      </c>
      <c r="G147" s="159"/>
      <c r="H147" s="159">
        <v>375</v>
      </c>
      <c r="I147" s="161">
        <v>375</v>
      </c>
      <c r="J147" s="162" t="s">
        <v>629</v>
      </c>
      <c r="K147" s="163">
        <f>H147-F147</f>
        <v>70</v>
      </c>
      <c r="L147" s="164">
        <f>K147/F147</f>
        <v>0.22950819672131148</v>
      </c>
      <c r="M147" s="159" t="s">
        <v>541</v>
      </c>
      <c r="N147" s="165">
        <v>42768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80</v>
      </c>
      <c r="B148" s="157">
        <v>42739</v>
      </c>
      <c r="C148" s="157"/>
      <c r="D148" s="158" t="s">
        <v>94</v>
      </c>
      <c r="E148" s="159" t="s">
        <v>571</v>
      </c>
      <c r="F148" s="160">
        <v>99.5</v>
      </c>
      <c r="G148" s="159"/>
      <c r="H148" s="159">
        <v>158</v>
      </c>
      <c r="I148" s="161">
        <v>158</v>
      </c>
      <c r="J148" s="162" t="s">
        <v>629</v>
      </c>
      <c r="K148" s="163">
        <f>H148-F148</f>
        <v>58.5</v>
      </c>
      <c r="L148" s="164">
        <f>K148/F148</f>
        <v>0.5879396984924623</v>
      </c>
      <c r="M148" s="159" t="s">
        <v>541</v>
      </c>
      <c r="N148" s="165">
        <v>42898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81</v>
      </c>
      <c r="B149" s="157">
        <v>42739</v>
      </c>
      <c r="C149" s="157"/>
      <c r="D149" s="158" t="s">
        <v>94</v>
      </c>
      <c r="E149" s="159" t="s">
        <v>571</v>
      </c>
      <c r="F149" s="160">
        <v>99.5</v>
      </c>
      <c r="G149" s="159"/>
      <c r="H149" s="159">
        <v>158</v>
      </c>
      <c r="I149" s="161">
        <v>158</v>
      </c>
      <c r="J149" s="162" t="s">
        <v>629</v>
      </c>
      <c r="K149" s="163">
        <v>58.5</v>
      </c>
      <c r="L149" s="164">
        <v>0.58793969849246197</v>
      </c>
      <c r="M149" s="159" t="s">
        <v>541</v>
      </c>
      <c r="N149" s="165">
        <v>42898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82</v>
      </c>
      <c r="B150" s="157">
        <v>42786</v>
      </c>
      <c r="C150" s="157"/>
      <c r="D150" s="158" t="s">
        <v>184</v>
      </c>
      <c r="E150" s="159" t="s">
        <v>571</v>
      </c>
      <c r="F150" s="160">
        <v>140.5</v>
      </c>
      <c r="G150" s="159"/>
      <c r="H150" s="159">
        <v>220</v>
      </c>
      <c r="I150" s="161">
        <v>220</v>
      </c>
      <c r="J150" s="162" t="s">
        <v>629</v>
      </c>
      <c r="K150" s="163">
        <f>H150-F150</f>
        <v>79.5</v>
      </c>
      <c r="L150" s="164">
        <f>K150/F150</f>
        <v>0.5658362989323843</v>
      </c>
      <c r="M150" s="159" t="s">
        <v>541</v>
      </c>
      <c r="N150" s="165">
        <v>42864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83</v>
      </c>
      <c r="B151" s="157">
        <v>42786</v>
      </c>
      <c r="C151" s="157"/>
      <c r="D151" s="158" t="s">
        <v>683</v>
      </c>
      <c r="E151" s="159" t="s">
        <v>571</v>
      </c>
      <c r="F151" s="160">
        <v>202.5</v>
      </c>
      <c r="G151" s="159"/>
      <c r="H151" s="159">
        <v>234</v>
      </c>
      <c r="I151" s="161">
        <v>234</v>
      </c>
      <c r="J151" s="162" t="s">
        <v>629</v>
      </c>
      <c r="K151" s="163">
        <v>31.5</v>
      </c>
      <c r="L151" s="164">
        <v>0.155555555555556</v>
      </c>
      <c r="M151" s="159" t="s">
        <v>541</v>
      </c>
      <c r="N151" s="165">
        <v>42836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84</v>
      </c>
      <c r="B152" s="157">
        <v>42818</v>
      </c>
      <c r="C152" s="157"/>
      <c r="D152" s="158" t="s">
        <v>684</v>
      </c>
      <c r="E152" s="159" t="s">
        <v>571</v>
      </c>
      <c r="F152" s="160">
        <v>300.5</v>
      </c>
      <c r="G152" s="159"/>
      <c r="H152" s="159">
        <v>417.5</v>
      </c>
      <c r="I152" s="161">
        <v>420</v>
      </c>
      <c r="J152" s="162" t="s">
        <v>685</v>
      </c>
      <c r="K152" s="163">
        <f>H152-F152</f>
        <v>117</v>
      </c>
      <c r="L152" s="164">
        <f>K152/F152</f>
        <v>0.38935108153078202</v>
      </c>
      <c r="M152" s="159" t="s">
        <v>541</v>
      </c>
      <c r="N152" s="165">
        <v>43070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85</v>
      </c>
      <c r="B153" s="157">
        <v>42818</v>
      </c>
      <c r="C153" s="157"/>
      <c r="D153" s="158" t="s">
        <v>659</v>
      </c>
      <c r="E153" s="159" t="s">
        <v>571</v>
      </c>
      <c r="F153" s="160">
        <v>850</v>
      </c>
      <c r="G153" s="159"/>
      <c r="H153" s="159">
        <v>1042.5</v>
      </c>
      <c r="I153" s="161">
        <v>1023</v>
      </c>
      <c r="J153" s="162" t="s">
        <v>686</v>
      </c>
      <c r="K153" s="163">
        <v>192.5</v>
      </c>
      <c r="L153" s="164">
        <v>0.22647058823529401</v>
      </c>
      <c r="M153" s="159" t="s">
        <v>541</v>
      </c>
      <c r="N153" s="165">
        <v>42830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86</v>
      </c>
      <c r="B154" s="157">
        <v>42830</v>
      </c>
      <c r="C154" s="157"/>
      <c r="D154" s="158" t="s">
        <v>457</v>
      </c>
      <c r="E154" s="159" t="s">
        <v>571</v>
      </c>
      <c r="F154" s="160">
        <v>785</v>
      </c>
      <c r="G154" s="159"/>
      <c r="H154" s="159">
        <v>930</v>
      </c>
      <c r="I154" s="161">
        <v>920</v>
      </c>
      <c r="J154" s="162" t="s">
        <v>687</v>
      </c>
      <c r="K154" s="163">
        <f>H154-F154</f>
        <v>145</v>
      </c>
      <c r="L154" s="164">
        <f>K154/F154</f>
        <v>0.18471337579617833</v>
      </c>
      <c r="M154" s="159" t="s">
        <v>541</v>
      </c>
      <c r="N154" s="165">
        <v>42976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66">
        <v>87</v>
      </c>
      <c r="B155" s="167">
        <v>42831</v>
      </c>
      <c r="C155" s="167"/>
      <c r="D155" s="168" t="s">
        <v>688</v>
      </c>
      <c r="E155" s="169" t="s">
        <v>571</v>
      </c>
      <c r="F155" s="170">
        <v>40</v>
      </c>
      <c r="G155" s="170"/>
      <c r="H155" s="171">
        <v>13.1</v>
      </c>
      <c r="I155" s="171">
        <v>60</v>
      </c>
      <c r="J155" s="172" t="s">
        <v>689</v>
      </c>
      <c r="K155" s="173">
        <v>-26.9</v>
      </c>
      <c r="L155" s="174">
        <v>-0.67249999999999999</v>
      </c>
      <c r="M155" s="170" t="s">
        <v>553</v>
      </c>
      <c r="N155" s="167">
        <v>43138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6">
        <v>88</v>
      </c>
      <c r="B156" s="157">
        <v>42837</v>
      </c>
      <c r="C156" s="157"/>
      <c r="D156" s="158" t="s">
        <v>93</v>
      </c>
      <c r="E156" s="159" t="s">
        <v>571</v>
      </c>
      <c r="F156" s="160">
        <v>289.5</v>
      </c>
      <c r="G156" s="159"/>
      <c r="H156" s="159">
        <v>354</v>
      </c>
      <c r="I156" s="161">
        <v>360</v>
      </c>
      <c r="J156" s="162" t="s">
        <v>690</v>
      </c>
      <c r="K156" s="163">
        <f t="shared" ref="K156:K164" si="19">H156-F156</f>
        <v>64.5</v>
      </c>
      <c r="L156" s="164">
        <f t="shared" ref="L156:L164" si="20">K156/F156</f>
        <v>0.22279792746113988</v>
      </c>
      <c r="M156" s="159" t="s">
        <v>541</v>
      </c>
      <c r="N156" s="165">
        <v>43040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89</v>
      </c>
      <c r="B157" s="157">
        <v>42845</v>
      </c>
      <c r="C157" s="157"/>
      <c r="D157" s="158" t="s">
        <v>405</v>
      </c>
      <c r="E157" s="159" t="s">
        <v>571</v>
      </c>
      <c r="F157" s="160">
        <v>700</v>
      </c>
      <c r="G157" s="159"/>
      <c r="H157" s="159">
        <v>840</v>
      </c>
      <c r="I157" s="161">
        <v>840</v>
      </c>
      <c r="J157" s="162" t="s">
        <v>691</v>
      </c>
      <c r="K157" s="163">
        <f t="shared" si="19"/>
        <v>140</v>
      </c>
      <c r="L157" s="164">
        <f t="shared" si="20"/>
        <v>0.2</v>
      </c>
      <c r="M157" s="159" t="s">
        <v>541</v>
      </c>
      <c r="N157" s="165">
        <v>42893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90</v>
      </c>
      <c r="B158" s="157">
        <v>42887</v>
      </c>
      <c r="C158" s="157"/>
      <c r="D158" s="158" t="s">
        <v>692</v>
      </c>
      <c r="E158" s="159" t="s">
        <v>571</v>
      </c>
      <c r="F158" s="160">
        <v>130</v>
      </c>
      <c r="G158" s="159"/>
      <c r="H158" s="159">
        <v>144.25</v>
      </c>
      <c r="I158" s="161">
        <v>170</v>
      </c>
      <c r="J158" s="162" t="s">
        <v>693</v>
      </c>
      <c r="K158" s="163">
        <f t="shared" si="19"/>
        <v>14.25</v>
      </c>
      <c r="L158" s="164">
        <f t="shared" si="20"/>
        <v>0.10961538461538461</v>
      </c>
      <c r="M158" s="159" t="s">
        <v>541</v>
      </c>
      <c r="N158" s="165">
        <v>43675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91</v>
      </c>
      <c r="B159" s="157">
        <v>42901</v>
      </c>
      <c r="C159" s="157"/>
      <c r="D159" s="158" t="s">
        <v>694</v>
      </c>
      <c r="E159" s="159" t="s">
        <v>571</v>
      </c>
      <c r="F159" s="160">
        <v>214.5</v>
      </c>
      <c r="G159" s="159"/>
      <c r="H159" s="159">
        <v>262</v>
      </c>
      <c r="I159" s="161">
        <v>262</v>
      </c>
      <c r="J159" s="162" t="s">
        <v>695</v>
      </c>
      <c r="K159" s="163">
        <f t="shared" si="19"/>
        <v>47.5</v>
      </c>
      <c r="L159" s="164">
        <f t="shared" si="20"/>
        <v>0.22144522144522144</v>
      </c>
      <c r="M159" s="159" t="s">
        <v>541</v>
      </c>
      <c r="N159" s="165">
        <v>42977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7">
        <v>92</v>
      </c>
      <c r="B160" s="188">
        <v>42933</v>
      </c>
      <c r="C160" s="188"/>
      <c r="D160" s="189" t="s">
        <v>696</v>
      </c>
      <c r="E160" s="190" t="s">
        <v>571</v>
      </c>
      <c r="F160" s="191">
        <v>370</v>
      </c>
      <c r="G160" s="190"/>
      <c r="H160" s="190">
        <v>447.5</v>
      </c>
      <c r="I160" s="192">
        <v>450</v>
      </c>
      <c r="J160" s="193" t="s">
        <v>629</v>
      </c>
      <c r="K160" s="163">
        <f t="shared" si="19"/>
        <v>77.5</v>
      </c>
      <c r="L160" s="194">
        <f t="shared" si="20"/>
        <v>0.20945945945945946</v>
      </c>
      <c r="M160" s="190" t="s">
        <v>541</v>
      </c>
      <c r="N160" s="195">
        <v>43035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7">
        <v>93</v>
      </c>
      <c r="B161" s="188">
        <v>42943</v>
      </c>
      <c r="C161" s="188"/>
      <c r="D161" s="189" t="s">
        <v>182</v>
      </c>
      <c r="E161" s="190" t="s">
        <v>571</v>
      </c>
      <c r="F161" s="191">
        <v>657.5</v>
      </c>
      <c r="G161" s="190"/>
      <c r="H161" s="190">
        <v>825</v>
      </c>
      <c r="I161" s="192">
        <v>820</v>
      </c>
      <c r="J161" s="193" t="s">
        <v>629</v>
      </c>
      <c r="K161" s="163">
        <f t="shared" si="19"/>
        <v>167.5</v>
      </c>
      <c r="L161" s="194">
        <f t="shared" si="20"/>
        <v>0.25475285171102663</v>
      </c>
      <c r="M161" s="190" t="s">
        <v>541</v>
      </c>
      <c r="N161" s="195">
        <v>43090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56">
        <v>94</v>
      </c>
      <c r="B162" s="157">
        <v>42964</v>
      </c>
      <c r="C162" s="157"/>
      <c r="D162" s="158" t="s">
        <v>350</v>
      </c>
      <c r="E162" s="159" t="s">
        <v>571</v>
      </c>
      <c r="F162" s="160">
        <v>605</v>
      </c>
      <c r="G162" s="159"/>
      <c r="H162" s="159">
        <v>750</v>
      </c>
      <c r="I162" s="161">
        <v>750</v>
      </c>
      <c r="J162" s="162" t="s">
        <v>687</v>
      </c>
      <c r="K162" s="163">
        <f t="shared" si="19"/>
        <v>145</v>
      </c>
      <c r="L162" s="164">
        <f t="shared" si="20"/>
        <v>0.23966942148760331</v>
      </c>
      <c r="M162" s="159" t="s">
        <v>541</v>
      </c>
      <c r="N162" s="165">
        <v>43027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66">
        <v>95</v>
      </c>
      <c r="B163" s="167">
        <v>42979</v>
      </c>
      <c r="C163" s="167"/>
      <c r="D163" s="175" t="s">
        <v>697</v>
      </c>
      <c r="E163" s="170" t="s">
        <v>571</v>
      </c>
      <c r="F163" s="170">
        <v>255</v>
      </c>
      <c r="G163" s="171"/>
      <c r="H163" s="171">
        <v>217.25</v>
      </c>
      <c r="I163" s="171">
        <v>320</v>
      </c>
      <c r="J163" s="172" t="s">
        <v>698</v>
      </c>
      <c r="K163" s="173">
        <f t="shared" si="19"/>
        <v>-37.75</v>
      </c>
      <c r="L163" s="176">
        <f t="shared" si="20"/>
        <v>-0.14803921568627451</v>
      </c>
      <c r="M163" s="170" t="s">
        <v>553</v>
      </c>
      <c r="N163" s="167">
        <v>43661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56">
        <v>96</v>
      </c>
      <c r="B164" s="157">
        <v>42997</v>
      </c>
      <c r="C164" s="157"/>
      <c r="D164" s="158" t="s">
        <v>699</v>
      </c>
      <c r="E164" s="159" t="s">
        <v>571</v>
      </c>
      <c r="F164" s="160">
        <v>215</v>
      </c>
      <c r="G164" s="159"/>
      <c r="H164" s="159">
        <v>258</v>
      </c>
      <c r="I164" s="161">
        <v>258</v>
      </c>
      <c r="J164" s="162" t="s">
        <v>629</v>
      </c>
      <c r="K164" s="163">
        <f t="shared" si="19"/>
        <v>43</v>
      </c>
      <c r="L164" s="164">
        <f t="shared" si="20"/>
        <v>0.2</v>
      </c>
      <c r="M164" s="159" t="s">
        <v>541</v>
      </c>
      <c r="N164" s="165">
        <v>43040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97</v>
      </c>
      <c r="B165" s="157">
        <v>42997</v>
      </c>
      <c r="C165" s="157"/>
      <c r="D165" s="158" t="s">
        <v>699</v>
      </c>
      <c r="E165" s="159" t="s">
        <v>571</v>
      </c>
      <c r="F165" s="160">
        <v>215</v>
      </c>
      <c r="G165" s="159"/>
      <c r="H165" s="159">
        <v>258</v>
      </c>
      <c r="I165" s="161">
        <v>258</v>
      </c>
      <c r="J165" s="193" t="s">
        <v>629</v>
      </c>
      <c r="K165" s="163">
        <v>43</v>
      </c>
      <c r="L165" s="164">
        <v>0.2</v>
      </c>
      <c r="M165" s="159" t="s">
        <v>541</v>
      </c>
      <c r="N165" s="165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7">
        <v>98</v>
      </c>
      <c r="B166" s="188">
        <v>42998</v>
      </c>
      <c r="C166" s="188"/>
      <c r="D166" s="189" t="s">
        <v>700</v>
      </c>
      <c r="E166" s="190" t="s">
        <v>571</v>
      </c>
      <c r="F166" s="160">
        <v>75</v>
      </c>
      <c r="G166" s="190"/>
      <c r="H166" s="190">
        <v>90</v>
      </c>
      <c r="I166" s="192">
        <v>90</v>
      </c>
      <c r="J166" s="162" t="s">
        <v>701</v>
      </c>
      <c r="K166" s="163">
        <f t="shared" ref="K166:K171" si="21">H166-F166</f>
        <v>15</v>
      </c>
      <c r="L166" s="164">
        <f t="shared" ref="L166:L171" si="22">K166/F166</f>
        <v>0.2</v>
      </c>
      <c r="M166" s="159" t="s">
        <v>541</v>
      </c>
      <c r="N166" s="165">
        <v>43019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7">
        <v>99</v>
      </c>
      <c r="B167" s="188">
        <v>43011</v>
      </c>
      <c r="C167" s="188"/>
      <c r="D167" s="189" t="s">
        <v>555</v>
      </c>
      <c r="E167" s="190" t="s">
        <v>571</v>
      </c>
      <c r="F167" s="191">
        <v>315</v>
      </c>
      <c r="G167" s="190"/>
      <c r="H167" s="190">
        <v>392</v>
      </c>
      <c r="I167" s="192">
        <v>384</v>
      </c>
      <c r="J167" s="193" t="s">
        <v>702</v>
      </c>
      <c r="K167" s="163">
        <f t="shared" si="21"/>
        <v>77</v>
      </c>
      <c r="L167" s="194">
        <f t="shared" si="22"/>
        <v>0.24444444444444444</v>
      </c>
      <c r="M167" s="190" t="s">
        <v>541</v>
      </c>
      <c r="N167" s="195">
        <v>43017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7">
        <v>100</v>
      </c>
      <c r="B168" s="188">
        <v>43013</v>
      </c>
      <c r="C168" s="188"/>
      <c r="D168" s="189" t="s">
        <v>433</v>
      </c>
      <c r="E168" s="190" t="s">
        <v>571</v>
      </c>
      <c r="F168" s="191">
        <v>145</v>
      </c>
      <c r="G168" s="190"/>
      <c r="H168" s="190">
        <v>179</v>
      </c>
      <c r="I168" s="192">
        <v>180</v>
      </c>
      <c r="J168" s="193" t="s">
        <v>703</v>
      </c>
      <c r="K168" s="163">
        <f t="shared" si="21"/>
        <v>34</v>
      </c>
      <c r="L168" s="194">
        <f t="shared" si="22"/>
        <v>0.23448275862068965</v>
      </c>
      <c r="M168" s="190" t="s">
        <v>541</v>
      </c>
      <c r="N168" s="195">
        <v>43025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7">
        <v>101</v>
      </c>
      <c r="B169" s="188">
        <v>43014</v>
      </c>
      <c r="C169" s="188"/>
      <c r="D169" s="189" t="s">
        <v>327</v>
      </c>
      <c r="E169" s="190" t="s">
        <v>571</v>
      </c>
      <c r="F169" s="191">
        <v>256</v>
      </c>
      <c r="G169" s="190"/>
      <c r="H169" s="190">
        <v>323</v>
      </c>
      <c r="I169" s="192">
        <v>320</v>
      </c>
      <c r="J169" s="193" t="s">
        <v>629</v>
      </c>
      <c r="K169" s="163">
        <f t="shared" si="21"/>
        <v>67</v>
      </c>
      <c r="L169" s="194">
        <f t="shared" si="22"/>
        <v>0.26171875</v>
      </c>
      <c r="M169" s="190" t="s">
        <v>541</v>
      </c>
      <c r="N169" s="195">
        <v>43067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7">
        <v>102</v>
      </c>
      <c r="B170" s="188">
        <v>43017</v>
      </c>
      <c r="C170" s="188"/>
      <c r="D170" s="189" t="s">
        <v>342</v>
      </c>
      <c r="E170" s="190" t="s">
        <v>571</v>
      </c>
      <c r="F170" s="191">
        <v>137.5</v>
      </c>
      <c r="G170" s="190"/>
      <c r="H170" s="190">
        <v>184</v>
      </c>
      <c r="I170" s="192">
        <v>183</v>
      </c>
      <c r="J170" s="193" t="s">
        <v>704</v>
      </c>
      <c r="K170" s="163">
        <f t="shared" si="21"/>
        <v>46.5</v>
      </c>
      <c r="L170" s="194">
        <f t="shared" si="22"/>
        <v>0.33818181818181819</v>
      </c>
      <c r="M170" s="190" t="s">
        <v>541</v>
      </c>
      <c r="N170" s="195">
        <v>43108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7">
        <v>103</v>
      </c>
      <c r="B171" s="188">
        <v>43018</v>
      </c>
      <c r="C171" s="188"/>
      <c r="D171" s="189" t="s">
        <v>705</v>
      </c>
      <c r="E171" s="190" t="s">
        <v>571</v>
      </c>
      <c r="F171" s="191">
        <v>125.5</v>
      </c>
      <c r="G171" s="190"/>
      <c r="H171" s="190">
        <v>158</v>
      </c>
      <c r="I171" s="192">
        <v>155</v>
      </c>
      <c r="J171" s="193" t="s">
        <v>706</v>
      </c>
      <c r="K171" s="163">
        <f t="shared" si="21"/>
        <v>32.5</v>
      </c>
      <c r="L171" s="194">
        <f t="shared" si="22"/>
        <v>0.25896414342629481</v>
      </c>
      <c r="M171" s="190" t="s">
        <v>541</v>
      </c>
      <c r="N171" s="195">
        <v>43067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7">
        <v>104</v>
      </c>
      <c r="B172" s="188">
        <v>43018</v>
      </c>
      <c r="C172" s="188"/>
      <c r="D172" s="189" t="s">
        <v>707</v>
      </c>
      <c r="E172" s="190" t="s">
        <v>571</v>
      </c>
      <c r="F172" s="191">
        <v>895</v>
      </c>
      <c r="G172" s="190"/>
      <c r="H172" s="190">
        <v>1122.5</v>
      </c>
      <c r="I172" s="192">
        <v>1078</v>
      </c>
      <c r="J172" s="193" t="s">
        <v>708</v>
      </c>
      <c r="K172" s="163">
        <v>227.5</v>
      </c>
      <c r="L172" s="194">
        <v>0.25418994413407803</v>
      </c>
      <c r="M172" s="190" t="s">
        <v>541</v>
      </c>
      <c r="N172" s="195">
        <v>43117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7">
        <v>105</v>
      </c>
      <c r="B173" s="188">
        <v>43020</v>
      </c>
      <c r="C173" s="188"/>
      <c r="D173" s="189" t="s">
        <v>336</v>
      </c>
      <c r="E173" s="190" t="s">
        <v>571</v>
      </c>
      <c r="F173" s="191">
        <v>525</v>
      </c>
      <c r="G173" s="190"/>
      <c r="H173" s="190">
        <v>629</v>
      </c>
      <c r="I173" s="192">
        <v>629</v>
      </c>
      <c r="J173" s="193" t="s">
        <v>629</v>
      </c>
      <c r="K173" s="163">
        <v>104</v>
      </c>
      <c r="L173" s="194">
        <v>0.19809523809523799</v>
      </c>
      <c r="M173" s="190" t="s">
        <v>541</v>
      </c>
      <c r="N173" s="195">
        <v>43119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7">
        <v>106</v>
      </c>
      <c r="B174" s="188">
        <v>43046</v>
      </c>
      <c r="C174" s="188"/>
      <c r="D174" s="189" t="s">
        <v>373</v>
      </c>
      <c r="E174" s="190" t="s">
        <v>571</v>
      </c>
      <c r="F174" s="191">
        <v>740</v>
      </c>
      <c r="G174" s="190"/>
      <c r="H174" s="190">
        <v>892.5</v>
      </c>
      <c r="I174" s="192">
        <v>900</v>
      </c>
      <c r="J174" s="193" t="s">
        <v>709</v>
      </c>
      <c r="K174" s="163">
        <f>H174-F174</f>
        <v>152.5</v>
      </c>
      <c r="L174" s="194">
        <f>K174/F174</f>
        <v>0.20608108108108109</v>
      </c>
      <c r="M174" s="190" t="s">
        <v>541</v>
      </c>
      <c r="N174" s="195">
        <v>43052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56">
        <v>107</v>
      </c>
      <c r="B175" s="157">
        <v>43073</v>
      </c>
      <c r="C175" s="157"/>
      <c r="D175" s="158" t="s">
        <v>710</v>
      </c>
      <c r="E175" s="159" t="s">
        <v>571</v>
      </c>
      <c r="F175" s="160">
        <v>118.5</v>
      </c>
      <c r="G175" s="159"/>
      <c r="H175" s="159">
        <v>143.5</v>
      </c>
      <c r="I175" s="161">
        <v>145</v>
      </c>
      <c r="J175" s="162" t="s">
        <v>562</v>
      </c>
      <c r="K175" s="163">
        <f>H175-F175</f>
        <v>25</v>
      </c>
      <c r="L175" s="164">
        <f>K175/F175</f>
        <v>0.2109704641350211</v>
      </c>
      <c r="M175" s="159" t="s">
        <v>541</v>
      </c>
      <c r="N175" s="165">
        <v>43097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66">
        <v>108</v>
      </c>
      <c r="B176" s="167">
        <v>43090</v>
      </c>
      <c r="C176" s="167"/>
      <c r="D176" s="168" t="s">
        <v>410</v>
      </c>
      <c r="E176" s="169" t="s">
        <v>571</v>
      </c>
      <c r="F176" s="170">
        <v>715</v>
      </c>
      <c r="G176" s="170"/>
      <c r="H176" s="171">
        <v>500</v>
      </c>
      <c r="I176" s="171">
        <v>872</v>
      </c>
      <c r="J176" s="172" t="s">
        <v>711</v>
      </c>
      <c r="K176" s="173">
        <f>H176-F176</f>
        <v>-215</v>
      </c>
      <c r="L176" s="174">
        <f>K176/F176</f>
        <v>-0.30069930069930068</v>
      </c>
      <c r="M176" s="170" t="s">
        <v>553</v>
      </c>
      <c r="N176" s="167">
        <v>43670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56">
        <v>109</v>
      </c>
      <c r="B177" s="157">
        <v>43098</v>
      </c>
      <c r="C177" s="157"/>
      <c r="D177" s="158" t="s">
        <v>555</v>
      </c>
      <c r="E177" s="159" t="s">
        <v>571</v>
      </c>
      <c r="F177" s="160">
        <v>435</v>
      </c>
      <c r="G177" s="159"/>
      <c r="H177" s="159">
        <v>542.5</v>
      </c>
      <c r="I177" s="161">
        <v>539</v>
      </c>
      <c r="J177" s="162" t="s">
        <v>629</v>
      </c>
      <c r="K177" s="163">
        <v>107.5</v>
      </c>
      <c r="L177" s="164">
        <v>0.247126436781609</v>
      </c>
      <c r="M177" s="159" t="s">
        <v>541</v>
      </c>
      <c r="N177" s="165">
        <v>43206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110</v>
      </c>
      <c r="B178" s="157">
        <v>43098</v>
      </c>
      <c r="C178" s="157"/>
      <c r="D178" s="158" t="s">
        <v>513</v>
      </c>
      <c r="E178" s="159" t="s">
        <v>571</v>
      </c>
      <c r="F178" s="160">
        <v>885</v>
      </c>
      <c r="G178" s="159"/>
      <c r="H178" s="159">
        <v>1090</v>
      </c>
      <c r="I178" s="161">
        <v>1084</v>
      </c>
      <c r="J178" s="162" t="s">
        <v>629</v>
      </c>
      <c r="K178" s="163">
        <v>205</v>
      </c>
      <c r="L178" s="164">
        <v>0.23163841807909599</v>
      </c>
      <c r="M178" s="159" t="s">
        <v>541</v>
      </c>
      <c r="N178" s="165">
        <v>43213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6">
        <v>111</v>
      </c>
      <c r="B179" s="197">
        <v>43192</v>
      </c>
      <c r="C179" s="197"/>
      <c r="D179" s="175" t="s">
        <v>712</v>
      </c>
      <c r="E179" s="170" t="s">
        <v>571</v>
      </c>
      <c r="F179" s="198">
        <v>478.5</v>
      </c>
      <c r="G179" s="170"/>
      <c r="H179" s="170">
        <v>442</v>
      </c>
      <c r="I179" s="171">
        <v>613</v>
      </c>
      <c r="J179" s="172" t="s">
        <v>713</v>
      </c>
      <c r="K179" s="173">
        <f>H179-F179</f>
        <v>-36.5</v>
      </c>
      <c r="L179" s="174">
        <f>K179/F179</f>
        <v>-7.6280041797283177E-2</v>
      </c>
      <c r="M179" s="170" t="s">
        <v>553</v>
      </c>
      <c r="N179" s="167">
        <v>43762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66">
        <v>112</v>
      </c>
      <c r="B180" s="167">
        <v>43194</v>
      </c>
      <c r="C180" s="167"/>
      <c r="D180" s="168" t="s">
        <v>714</v>
      </c>
      <c r="E180" s="169" t="s">
        <v>571</v>
      </c>
      <c r="F180" s="170">
        <f>141.5-7.3</f>
        <v>134.19999999999999</v>
      </c>
      <c r="G180" s="170"/>
      <c r="H180" s="171">
        <v>77</v>
      </c>
      <c r="I180" s="171">
        <v>180</v>
      </c>
      <c r="J180" s="172" t="s">
        <v>715</v>
      </c>
      <c r="K180" s="173">
        <f>H180-F180</f>
        <v>-57.199999999999989</v>
      </c>
      <c r="L180" s="174">
        <f>K180/F180</f>
        <v>-0.42622950819672129</v>
      </c>
      <c r="M180" s="170" t="s">
        <v>553</v>
      </c>
      <c r="N180" s="167">
        <v>43522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6">
        <v>113</v>
      </c>
      <c r="B181" s="167">
        <v>43209</v>
      </c>
      <c r="C181" s="167"/>
      <c r="D181" s="168" t="s">
        <v>716</v>
      </c>
      <c r="E181" s="169" t="s">
        <v>571</v>
      </c>
      <c r="F181" s="170">
        <v>430</v>
      </c>
      <c r="G181" s="170"/>
      <c r="H181" s="171">
        <v>220</v>
      </c>
      <c r="I181" s="171">
        <v>537</v>
      </c>
      <c r="J181" s="172" t="s">
        <v>717</v>
      </c>
      <c r="K181" s="173">
        <f>H181-F181</f>
        <v>-210</v>
      </c>
      <c r="L181" s="174">
        <f>K181/F181</f>
        <v>-0.48837209302325579</v>
      </c>
      <c r="M181" s="170" t="s">
        <v>553</v>
      </c>
      <c r="N181" s="167">
        <v>43252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7">
        <v>114</v>
      </c>
      <c r="B182" s="188">
        <v>43220</v>
      </c>
      <c r="C182" s="188"/>
      <c r="D182" s="189" t="s">
        <v>374</v>
      </c>
      <c r="E182" s="190" t="s">
        <v>571</v>
      </c>
      <c r="F182" s="190">
        <v>153.5</v>
      </c>
      <c r="G182" s="190"/>
      <c r="H182" s="190">
        <v>196</v>
      </c>
      <c r="I182" s="192">
        <v>196</v>
      </c>
      <c r="J182" s="162" t="s">
        <v>718</v>
      </c>
      <c r="K182" s="163">
        <f>H182-F182</f>
        <v>42.5</v>
      </c>
      <c r="L182" s="164">
        <f>K182/F182</f>
        <v>0.27687296416938112</v>
      </c>
      <c r="M182" s="159" t="s">
        <v>541</v>
      </c>
      <c r="N182" s="165">
        <v>43605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66">
        <v>115</v>
      </c>
      <c r="B183" s="167">
        <v>43306</v>
      </c>
      <c r="C183" s="167"/>
      <c r="D183" s="168" t="s">
        <v>688</v>
      </c>
      <c r="E183" s="169" t="s">
        <v>571</v>
      </c>
      <c r="F183" s="170">
        <v>27.5</v>
      </c>
      <c r="G183" s="170"/>
      <c r="H183" s="171">
        <v>13.1</v>
      </c>
      <c r="I183" s="171">
        <v>60</v>
      </c>
      <c r="J183" s="172" t="s">
        <v>719</v>
      </c>
      <c r="K183" s="173">
        <v>-14.4</v>
      </c>
      <c r="L183" s="174">
        <v>-0.52363636363636401</v>
      </c>
      <c r="M183" s="170" t="s">
        <v>553</v>
      </c>
      <c r="N183" s="167">
        <v>43138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6">
        <v>116</v>
      </c>
      <c r="B184" s="197">
        <v>43318</v>
      </c>
      <c r="C184" s="197"/>
      <c r="D184" s="175" t="s">
        <v>720</v>
      </c>
      <c r="E184" s="170" t="s">
        <v>571</v>
      </c>
      <c r="F184" s="170">
        <v>148.5</v>
      </c>
      <c r="G184" s="170"/>
      <c r="H184" s="170">
        <v>102</v>
      </c>
      <c r="I184" s="171">
        <v>182</v>
      </c>
      <c r="J184" s="172" t="s">
        <v>721</v>
      </c>
      <c r="K184" s="173">
        <f>H184-F184</f>
        <v>-46.5</v>
      </c>
      <c r="L184" s="174">
        <f>K184/F184</f>
        <v>-0.31313131313131315</v>
      </c>
      <c r="M184" s="170" t="s">
        <v>553</v>
      </c>
      <c r="N184" s="167">
        <v>43661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56">
        <v>117</v>
      </c>
      <c r="B185" s="157">
        <v>43335</v>
      </c>
      <c r="C185" s="157"/>
      <c r="D185" s="158" t="s">
        <v>722</v>
      </c>
      <c r="E185" s="159" t="s">
        <v>571</v>
      </c>
      <c r="F185" s="190">
        <v>285</v>
      </c>
      <c r="G185" s="159"/>
      <c r="H185" s="159">
        <v>355</v>
      </c>
      <c r="I185" s="161">
        <v>364</v>
      </c>
      <c r="J185" s="162" t="s">
        <v>723</v>
      </c>
      <c r="K185" s="163">
        <v>70</v>
      </c>
      <c r="L185" s="164">
        <v>0.24561403508771901</v>
      </c>
      <c r="M185" s="159" t="s">
        <v>541</v>
      </c>
      <c r="N185" s="165">
        <v>43455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118</v>
      </c>
      <c r="B186" s="157">
        <v>43341</v>
      </c>
      <c r="C186" s="157"/>
      <c r="D186" s="158" t="s">
        <v>362</v>
      </c>
      <c r="E186" s="159" t="s">
        <v>571</v>
      </c>
      <c r="F186" s="190">
        <v>525</v>
      </c>
      <c r="G186" s="159"/>
      <c r="H186" s="159">
        <v>585</v>
      </c>
      <c r="I186" s="161">
        <v>635</v>
      </c>
      <c r="J186" s="162" t="s">
        <v>724</v>
      </c>
      <c r="K186" s="163">
        <f t="shared" ref="K186:K203" si="23">H186-F186</f>
        <v>60</v>
      </c>
      <c r="L186" s="164">
        <f t="shared" ref="L186:L203" si="24">K186/F186</f>
        <v>0.11428571428571428</v>
      </c>
      <c r="M186" s="159" t="s">
        <v>541</v>
      </c>
      <c r="N186" s="165">
        <v>43662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119</v>
      </c>
      <c r="B187" s="157">
        <v>43395</v>
      </c>
      <c r="C187" s="157"/>
      <c r="D187" s="158" t="s">
        <v>350</v>
      </c>
      <c r="E187" s="159" t="s">
        <v>571</v>
      </c>
      <c r="F187" s="190">
        <v>475</v>
      </c>
      <c r="G187" s="159"/>
      <c r="H187" s="159">
        <v>574</v>
      </c>
      <c r="I187" s="161">
        <v>570</v>
      </c>
      <c r="J187" s="162" t="s">
        <v>629</v>
      </c>
      <c r="K187" s="163">
        <f t="shared" si="23"/>
        <v>99</v>
      </c>
      <c r="L187" s="164">
        <f t="shared" si="24"/>
        <v>0.20842105263157895</v>
      </c>
      <c r="M187" s="159" t="s">
        <v>541</v>
      </c>
      <c r="N187" s="165">
        <v>43403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7">
        <v>120</v>
      </c>
      <c r="B188" s="188">
        <v>43397</v>
      </c>
      <c r="C188" s="188"/>
      <c r="D188" s="189" t="s">
        <v>369</v>
      </c>
      <c r="E188" s="190" t="s">
        <v>571</v>
      </c>
      <c r="F188" s="190">
        <v>707.5</v>
      </c>
      <c r="G188" s="190"/>
      <c r="H188" s="190">
        <v>872</v>
      </c>
      <c r="I188" s="192">
        <v>872</v>
      </c>
      <c r="J188" s="193" t="s">
        <v>629</v>
      </c>
      <c r="K188" s="163">
        <f t="shared" si="23"/>
        <v>164.5</v>
      </c>
      <c r="L188" s="194">
        <f t="shared" si="24"/>
        <v>0.23250883392226149</v>
      </c>
      <c r="M188" s="190" t="s">
        <v>541</v>
      </c>
      <c r="N188" s="195">
        <v>43482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7">
        <v>121</v>
      </c>
      <c r="B189" s="188">
        <v>43398</v>
      </c>
      <c r="C189" s="188"/>
      <c r="D189" s="189" t="s">
        <v>725</v>
      </c>
      <c r="E189" s="190" t="s">
        <v>571</v>
      </c>
      <c r="F189" s="190">
        <v>162</v>
      </c>
      <c r="G189" s="190"/>
      <c r="H189" s="190">
        <v>204</v>
      </c>
      <c r="I189" s="192">
        <v>209</v>
      </c>
      <c r="J189" s="193" t="s">
        <v>726</v>
      </c>
      <c r="K189" s="163">
        <f t="shared" si="23"/>
        <v>42</v>
      </c>
      <c r="L189" s="194">
        <f t="shared" si="24"/>
        <v>0.25925925925925924</v>
      </c>
      <c r="M189" s="190" t="s">
        <v>541</v>
      </c>
      <c r="N189" s="195">
        <v>43539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122</v>
      </c>
      <c r="B190" s="188">
        <v>43399</v>
      </c>
      <c r="C190" s="188"/>
      <c r="D190" s="189" t="s">
        <v>450</v>
      </c>
      <c r="E190" s="190" t="s">
        <v>571</v>
      </c>
      <c r="F190" s="190">
        <v>240</v>
      </c>
      <c r="G190" s="190"/>
      <c r="H190" s="190">
        <v>297</v>
      </c>
      <c r="I190" s="192">
        <v>297</v>
      </c>
      <c r="J190" s="193" t="s">
        <v>629</v>
      </c>
      <c r="K190" s="199">
        <f t="shared" si="23"/>
        <v>57</v>
      </c>
      <c r="L190" s="194">
        <f t="shared" si="24"/>
        <v>0.23749999999999999</v>
      </c>
      <c r="M190" s="190" t="s">
        <v>541</v>
      </c>
      <c r="N190" s="195">
        <v>43417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56">
        <v>123</v>
      </c>
      <c r="B191" s="157">
        <v>43439</v>
      </c>
      <c r="C191" s="157"/>
      <c r="D191" s="158" t="s">
        <v>727</v>
      </c>
      <c r="E191" s="159" t="s">
        <v>571</v>
      </c>
      <c r="F191" s="159">
        <v>202.5</v>
      </c>
      <c r="G191" s="159"/>
      <c r="H191" s="159">
        <v>255</v>
      </c>
      <c r="I191" s="161">
        <v>252</v>
      </c>
      <c r="J191" s="162" t="s">
        <v>629</v>
      </c>
      <c r="K191" s="163">
        <f t="shared" si="23"/>
        <v>52.5</v>
      </c>
      <c r="L191" s="164">
        <f t="shared" si="24"/>
        <v>0.25925925925925924</v>
      </c>
      <c r="M191" s="159" t="s">
        <v>541</v>
      </c>
      <c r="N191" s="165">
        <v>43542</v>
      </c>
      <c r="O191" s="1"/>
      <c r="P191" s="1"/>
      <c r="Q191" s="1"/>
      <c r="R191" s="6" t="s">
        <v>728</v>
      </c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7">
        <v>124</v>
      </c>
      <c r="B192" s="188">
        <v>43465</v>
      </c>
      <c r="C192" s="157"/>
      <c r="D192" s="189" t="s">
        <v>397</v>
      </c>
      <c r="E192" s="190" t="s">
        <v>571</v>
      </c>
      <c r="F192" s="190">
        <v>710</v>
      </c>
      <c r="G192" s="190"/>
      <c r="H192" s="190">
        <v>866</v>
      </c>
      <c r="I192" s="192">
        <v>866</v>
      </c>
      <c r="J192" s="193" t="s">
        <v>629</v>
      </c>
      <c r="K192" s="163">
        <f t="shared" si="23"/>
        <v>156</v>
      </c>
      <c r="L192" s="164">
        <f t="shared" si="24"/>
        <v>0.21971830985915494</v>
      </c>
      <c r="M192" s="159" t="s">
        <v>541</v>
      </c>
      <c r="N192" s="165">
        <v>43553</v>
      </c>
      <c r="O192" s="1"/>
      <c r="P192" s="1"/>
      <c r="Q192" s="1"/>
      <c r="R192" s="6" t="s">
        <v>728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125</v>
      </c>
      <c r="B193" s="188">
        <v>43522</v>
      </c>
      <c r="C193" s="188"/>
      <c r="D193" s="189" t="s">
        <v>152</v>
      </c>
      <c r="E193" s="190" t="s">
        <v>571</v>
      </c>
      <c r="F193" s="190">
        <v>337.25</v>
      </c>
      <c r="G193" s="190"/>
      <c r="H193" s="190">
        <v>398.5</v>
      </c>
      <c r="I193" s="192">
        <v>411</v>
      </c>
      <c r="J193" s="162" t="s">
        <v>729</v>
      </c>
      <c r="K193" s="163">
        <f t="shared" si="23"/>
        <v>61.25</v>
      </c>
      <c r="L193" s="164">
        <f t="shared" si="24"/>
        <v>0.1816160118606375</v>
      </c>
      <c r="M193" s="159" t="s">
        <v>541</v>
      </c>
      <c r="N193" s="165">
        <v>43760</v>
      </c>
      <c r="O193" s="1"/>
      <c r="P193" s="1"/>
      <c r="Q193" s="1"/>
      <c r="R193" s="6" t="s">
        <v>728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0">
        <v>126</v>
      </c>
      <c r="B194" s="201">
        <v>43559</v>
      </c>
      <c r="C194" s="201"/>
      <c r="D194" s="202" t="s">
        <v>730</v>
      </c>
      <c r="E194" s="203" t="s">
        <v>571</v>
      </c>
      <c r="F194" s="203">
        <v>130</v>
      </c>
      <c r="G194" s="203"/>
      <c r="H194" s="203">
        <v>65</v>
      </c>
      <c r="I194" s="204">
        <v>158</v>
      </c>
      <c r="J194" s="172" t="s">
        <v>731</v>
      </c>
      <c r="K194" s="173">
        <f t="shared" si="23"/>
        <v>-65</v>
      </c>
      <c r="L194" s="174">
        <f t="shared" si="24"/>
        <v>-0.5</v>
      </c>
      <c r="M194" s="170" t="s">
        <v>553</v>
      </c>
      <c r="N194" s="167">
        <v>43726</v>
      </c>
      <c r="O194" s="1"/>
      <c r="P194" s="1"/>
      <c r="Q194" s="1"/>
      <c r="R194" s="6" t="s">
        <v>732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7">
        <v>127</v>
      </c>
      <c r="B195" s="188">
        <v>43017</v>
      </c>
      <c r="C195" s="188"/>
      <c r="D195" s="189" t="s">
        <v>184</v>
      </c>
      <c r="E195" s="190" t="s">
        <v>571</v>
      </c>
      <c r="F195" s="190">
        <v>141.5</v>
      </c>
      <c r="G195" s="190"/>
      <c r="H195" s="190">
        <v>183.5</v>
      </c>
      <c r="I195" s="192">
        <v>210</v>
      </c>
      <c r="J195" s="162" t="s">
        <v>726</v>
      </c>
      <c r="K195" s="163">
        <f t="shared" si="23"/>
        <v>42</v>
      </c>
      <c r="L195" s="164">
        <f t="shared" si="24"/>
        <v>0.29681978798586572</v>
      </c>
      <c r="M195" s="159" t="s">
        <v>541</v>
      </c>
      <c r="N195" s="165">
        <v>43042</v>
      </c>
      <c r="O195" s="1"/>
      <c r="P195" s="1"/>
      <c r="Q195" s="1"/>
      <c r="R195" s="6" t="s">
        <v>732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00">
        <v>128</v>
      </c>
      <c r="B196" s="201">
        <v>43074</v>
      </c>
      <c r="C196" s="201"/>
      <c r="D196" s="202" t="s">
        <v>733</v>
      </c>
      <c r="E196" s="203" t="s">
        <v>571</v>
      </c>
      <c r="F196" s="198">
        <v>172</v>
      </c>
      <c r="G196" s="203"/>
      <c r="H196" s="203">
        <v>155.25</v>
      </c>
      <c r="I196" s="204">
        <v>230</v>
      </c>
      <c r="J196" s="172" t="s">
        <v>734</v>
      </c>
      <c r="K196" s="173">
        <f t="shared" si="23"/>
        <v>-16.75</v>
      </c>
      <c r="L196" s="174">
        <f t="shared" si="24"/>
        <v>-9.7383720930232565E-2</v>
      </c>
      <c r="M196" s="170" t="s">
        <v>553</v>
      </c>
      <c r="N196" s="167">
        <v>43787</v>
      </c>
      <c r="O196" s="1"/>
      <c r="P196" s="1"/>
      <c r="Q196" s="1"/>
      <c r="R196" s="6" t="s">
        <v>732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7">
        <v>129</v>
      </c>
      <c r="B197" s="188">
        <v>43398</v>
      </c>
      <c r="C197" s="188"/>
      <c r="D197" s="189" t="s">
        <v>107</v>
      </c>
      <c r="E197" s="190" t="s">
        <v>571</v>
      </c>
      <c r="F197" s="190">
        <v>698.5</v>
      </c>
      <c r="G197" s="190"/>
      <c r="H197" s="190">
        <v>890</v>
      </c>
      <c r="I197" s="192">
        <v>890</v>
      </c>
      <c r="J197" s="162" t="s">
        <v>796</v>
      </c>
      <c r="K197" s="163">
        <f t="shared" si="23"/>
        <v>191.5</v>
      </c>
      <c r="L197" s="164">
        <f t="shared" si="24"/>
        <v>0.27415891195418757</v>
      </c>
      <c r="M197" s="159" t="s">
        <v>541</v>
      </c>
      <c r="N197" s="165">
        <v>44328</v>
      </c>
      <c r="O197" s="1"/>
      <c r="P197" s="1"/>
      <c r="Q197" s="1"/>
      <c r="R197" s="6" t="s">
        <v>728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130</v>
      </c>
      <c r="B198" s="188">
        <v>42877</v>
      </c>
      <c r="C198" s="188"/>
      <c r="D198" s="189" t="s">
        <v>361</v>
      </c>
      <c r="E198" s="190" t="s">
        <v>571</v>
      </c>
      <c r="F198" s="190">
        <v>127.6</v>
      </c>
      <c r="G198" s="190"/>
      <c r="H198" s="190">
        <v>138</v>
      </c>
      <c r="I198" s="192">
        <v>190</v>
      </c>
      <c r="J198" s="162" t="s">
        <v>735</v>
      </c>
      <c r="K198" s="163">
        <f t="shared" si="23"/>
        <v>10.400000000000006</v>
      </c>
      <c r="L198" s="164">
        <f t="shared" si="24"/>
        <v>8.1504702194357417E-2</v>
      </c>
      <c r="M198" s="159" t="s">
        <v>541</v>
      </c>
      <c r="N198" s="165">
        <v>43774</v>
      </c>
      <c r="O198" s="1"/>
      <c r="P198" s="1"/>
      <c r="Q198" s="1"/>
      <c r="R198" s="6" t="s">
        <v>732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131</v>
      </c>
      <c r="B199" s="188">
        <v>43158</v>
      </c>
      <c r="C199" s="188"/>
      <c r="D199" s="189" t="s">
        <v>736</v>
      </c>
      <c r="E199" s="190" t="s">
        <v>571</v>
      </c>
      <c r="F199" s="190">
        <v>317</v>
      </c>
      <c r="G199" s="190"/>
      <c r="H199" s="190">
        <v>382.5</v>
      </c>
      <c r="I199" s="192">
        <v>398</v>
      </c>
      <c r="J199" s="162" t="s">
        <v>737</v>
      </c>
      <c r="K199" s="163">
        <f t="shared" si="23"/>
        <v>65.5</v>
      </c>
      <c r="L199" s="164">
        <f t="shared" si="24"/>
        <v>0.20662460567823343</v>
      </c>
      <c r="M199" s="159" t="s">
        <v>541</v>
      </c>
      <c r="N199" s="165">
        <v>44238</v>
      </c>
      <c r="O199" s="1"/>
      <c r="P199" s="1"/>
      <c r="Q199" s="1"/>
      <c r="R199" s="6" t="s">
        <v>732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00">
        <v>132</v>
      </c>
      <c r="B200" s="201">
        <v>43164</v>
      </c>
      <c r="C200" s="201"/>
      <c r="D200" s="202" t="s">
        <v>144</v>
      </c>
      <c r="E200" s="203" t="s">
        <v>571</v>
      </c>
      <c r="F200" s="198">
        <f>510-14.4</f>
        <v>495.6</v>
      </c>
      <c r="G200" s="203"/>
      <c r="H200" s="203">
        <v>350</v>
      </c>
      <c r="I200" s="204">
        <v>672</v>
      </c>
      <c r="J200" s="172" t="s">
        <v>738</v>
      </c>
      <c r="K200" s="173">
        <f t="shared" si="23"/>
        <v>-145.60000000000002</v>
      </c>
      <c r="L200" s="174">
        <f t="shared" si="24"/>
        <v>-0.29378531073446329</v>
      </c>
      <c r="M200" s="170" t="s">
        <v>553</v>
      </c>
      <c r="N200" s="167">
        <v>43887</v>
      </c>
      <c r="O200" s="1"/>
      <c r="P200" s="1"/>
      <c r="Q200" s="1"/>
      <c r="R200" s="6" t="s">
        <v>728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0">
        <v>133</v>
      </c>
      <c r="B201" s="201">
        <v>43237</v>
      </c>
      <c r="C201" s="201"/>
      <c r="D201" s="202" t="s">
        <v>442</v>
      </c>
      <c r="E201" s="203" t="s">
        <v>571</v>
      </c>
      <c r="F201" s="198">
        <v>230.3</v>
      </c>
      <c r="G201" s="203"/>
      <c r="H201" s="203">
        <v>102.5</v>
      </c>
      <c r="I201" s="204">
        <v>348</v>
      </c>
      <c r="J201" s="172" t="s">
        <v>739</v>
      </c>
      <c r="K201" s="173">
        <f t="shared" si="23"/>
        <v>-127.80000000000001</v>
      </c>
      <c r="L201" s="174">
        <f t="shared" si="24"/>
        <v>-0.55492835432045162</v>
      </c>
      <c r="M201" s="170" t="s">
        <v>553</v>
      </c>
      <c r="N201" s="167">
        <v>43896</v>
      </c>
      <c r="O201" s="1"/>
      <c r="P201" s="1"/>
      <c r="Q201" s="1"/>
      <c r="R201" s="6" t="s">
        <v>728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7">
        <v>134</v>
      </c>
      <c r="B202" s="188">
        <v>43258</v>
      </c>
      <c r="C202" s="188"/>
      <c r="D202" s="189" t="s">
        <v>414</v>
      </c>
      <c r="E202" s="190" t="s">
        <v>571</v>
      </c>
      <c r="F202" s="190">
        <f>342.5-5.1</f>
        <v>337.4</v>
      </c>
      <c r="G202" s="190"/>
      <c r="H202" s="190">
        <v>412.5</v>
      </c>
      <c r="I202" s="192">
        <v>439</v>
      </c>
      <c r="J202" s="162" t="s">
        <v>740</v>
      </c>
      <c r="K202" s="163">
        <f t="shared" si="23"/>
        <v>75.100000000000023</v>
      </c>
      <c r="L202" s="164">
        <f t="shared" si="24"/>
        <v>0.22258446947243635</v>
      </c>
      <c r="M202" s="159" t="s">
        <v>541</v>
      </c>
      <c r="N202" s="165">
        <v>44230</v>
      </c>
      <c r="O202" s="1"/>
      <c r="P202" s="1"/>
      <c r="Q202" s="1"/>
      <c r="R202" s="6" t="s">
        <v>732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1">
        <v>135</v>
      </c>
      <c r="B203" s="180">
        <v>43285</v>
      </c>
      <c r="C203" s="180"/>
      <c r="D203" s="181" t="s">
        <v>55</v>
      </c>
      <c r="E203" s="182" t="s">
        <v>571</v>
      </c>
      <c r="F203" s="182">
        <f>127.5-5.53</f>
        <v>121.97</v>
      </c>
      <c r="G203" s="183"/>
      <c r="H203" s="183">
        <v>122.5</v>
      </c>
      <c r="I203" s="183">
        <v>170</v>
      </c>
      <c r="J203" s="184" t="s">
        <v>767</v>
      </c>
      <c r="K203" s="185">
        <f t="shared" si="23"/>
        <v>0.53000000000000114</v>
      </c>
      <c r="L203" s="186">
        <f t="shared" si="24"/>
        <v>4.3453308190538747E-3</v>
      </c>
      <c r="M203" s="182" t="s">
        <v>662</v>
      </c>
      <c r="N203" s="180">
        <v>44431</v>
      </c>
      <c r="O203" s="1"/>
      <c r="P203" s="1"/>
      <c r="Q203" s="1"/>
      <c r="R203" s="6" t="s">
        <v>728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00">
        <v>136</v>
      </c>
      <c r="B204" s="201">
        <v>43294</v>
      </c>
      <c r="C204" s="201"/>
      <c r="D204" s="202" t="s">
        <v>352</v>
      </c>
      <c r="E204" s="203" t="s">
        <v>571</v>
      </c>
      <c r="F204" s="198">
        <v>46.5</v>
      </c>
      <c r="G204" s="203"/>
      <c r="H204" s="203">
        <v>17</v>
      </c>
      <c r="I204" s="204">
        <v>59</v>
      </c>
      <c r="J204" s="172" t="s">
        <v>741</v>
      </c>
      <c r="K204" s="173">
        <f t="shared" ref="K204:K212" si="25">H204-F204</f>
        <v>-29.5</v>
      </c>
      <c r="L204" s="174">
        <f t="shared" ref="L204:L212" si="26">K204/F204</f>
        <v>-0.63440860215053763</v>
      </c>
      <c r="M204" s="170" t="s">
        <v>553</v>
      </c>
      <c r="N204" s="167">
        <v>43887</v>
      </c>
      <c r="O204" s="1"/>
      <c r="P204" s="1"/>
      <c r="Q204" s="1"/>
      <c r="R204" s="6" t="s">
        <v>728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7">
        <v>137</v>
      </c>
      <c r="B205" s="188">
        <v>43396</v>
      </c>
      <c r="C205" s="188"/>
      <c r="D205" s="189" t="s">
        <v>399</v>
      </c>
      <c r="E205" s="190" t="s">
        <v>571</v>
      </c>
      <c r="F205" s="190">
        <v>156.5</v>
      </c>
      <c r="G205" s="190"/>
      <c r="H205" s="190">
        <v>207.5</v>
      </c>
      <c r="I205" s="192">
        <v>191</v>
      </c>
      <c r="J205" s="162" t="s">
        <v>629</v>
      </c>
      <c r="K205" s="163">
        <f t="shared" si="25"/>
        <v>51</v>
      </c>
      <c r="L205" s="164">
        <f t="shared" si="26"/>
        <v>0.32587859424920129</v>
      </c>
      <c r="M205" s="159" t="s">
        <v>541</v>
      </c>
      <c r="N205" s="165">
        <v>44369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138</v>
      </c>
      <c r="B206" s="188">
        <v>43439</v>
      </c>
      <c r="C206" s="188"/>
      <c r="D206" s="189" t="s">
        <v>317</v>
      </c>
      <c r="E206" s="190" t="s">
        <v>571</v>
      </c>
      <c r="F206" s="190">
        <v>259.5</v>
      </c>
      <c r="G206" s="190"/>
      <c r="H206" s="190">
        <v>320</v>
      </c>
      <c r="I206" s="192">
        <v>320</v>
      </c>
      <c r="J206" s="162" t="s">
        <v>629</v>
      </c>
      <c r="K206" s="163">
        <f t="shared" si="25"/>
        <v>60.5</v>
      </c>
      <c r="L206" s="164">
        <f t="shared" si="26"/>
        <v>0.23314065510597304</v>
      </c>
      <c r="M206" s="159" t="s">
        <v>541</v>
      </c>
      <c r="N206" s="165">
        <v>44323</v>
      </c>
      <c r="O206" s="1"/>
      <c r="P206" s="1"/>
      <c r="Q206" s="1"/>
      <c r="R206" s="6" t="s">
        <v>728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00">
        <v>139</v>
      </c>
      <c r="B207" s="201">
        <v>43439</v>
      </c>
      <c r="C207" s="201"/>
      <c r="D207" s="202" t="s">
        <v>742</v>
      </c>
      <c r="E207" s="203" t="s">
        <v>571</v>
      </c>
      <c r="F207" s="203">
        <v>715</v>
      </c>
      <c r="G207" s="203"/>
      <c r="H207" s="203">
        <v>445</v>
      </c>
      <c r="I207" s="204">
        <v>840</v>
      </c>
      <c r="J207" s="172" t="s">
        <v>743</v>
      </c>
      <c r="K207" s="173">
        <f t="shared" si="25"/>
        <v>-270</v>
      </c>
      <c r="L207" s="174">
        <f t="shared" si="26"/>
        <v>-0.3776223776223776</v>
      </c>
      <c r="M207" s="170" t="s">
        <v>553</v>
      </c>
      <c r="N207" s="167">
        <v>43800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7">
        <v>140</v>
      </c>
      <c r="B208" s="188">
        <v>43469</v>
      </c>
      <c r="C208" s="188"/>
      <c r="D208" s="189" t="s">
        <v>157</v>
      </c>
      <c r="E208" s="190" t="s">
        <v>571</v>
      </c>
      <c r="F208" s="190">
        <v>875</v>
      </c>
      <c r="G208" s="190"/>
      <c r="H208" s="190">
        <v>1165</v>
      </c>
      <c r="I208" s="192">
        <v>1185</v>
      </c>
      <c r="J208" s="162" t="s">
        <v>744</v>
      </c>
      <c r="K208" s="163">
        <f t="shared" si="25"/>
        <v>290</v>
      </c>
      <c r="L208" s="164">
        <f t="shared" si="26"/>
        <v>0.33142857142857141</v>
      </c>
      <c r="M208" s="159" t="s">
        <v>541</v>
      </c>
      <c r="N208" s="165">
        <v>43847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141</v>
      </c>
      <c r="B209" s="188">
        <v>43559</v>
      </c>
      <c r="C209" s="188"/>
      <c r="D209" s="189" t="s">
        <v>333</v>
      </c>
      <c r="E209" s="190" t="s">
        <v>571</v>
      </c>
      <c r="F209" s="190">
        <f>387-14.63</f>
        <v>372.37</v>
      </c>
      <c r="G209" s="190"/>
      <c r="H209" s="190">
        <v>490</v>
      </c>
      <c r="I209" s="192">
        <v>490</v>
      </c>
      <c r="J209" s="162" t="s">
        <v>629</v>
      </c>
      <c r="K209" s="163">
        <f t="shared" si="25"/>
        <v>117.63</v>
      </c>
      <c r="L209" s="164">
        <f t="shared" si="26"/>
        <v>0.31589548030185027</v>
      </c>
      <c r="M209" s="159" t="s">
        <v>541</v>
      </c>
      <c r="N209" s="165">
        <v>43850</v>
      </c>
      <c r="O209" s="1"/>
      <c r="P209" s="1"/>
      <c r="Q209" s="1"/>
      <c r="R209" s="6" t="s">
        <v>728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00">
        <v>142</v>
      </c>
      <c r="B210" s="201">
        <v>43578</v>
      </c>
      <c r="C210" s="201"/>
      <c r="D210" s="202" t="s">
        <v>745</v>
      </c>
      <c r="E210" s="203" t="s">
        <v>543</v>
      </c>
      <c r="F210" s="203">
        <v>220</v>
      </c>
      <c r="G210" s="203"/>
      <c r="H210" s="203">
        <v>127.5</v>
      </c>
      <c r="I210" s="204">
        <v>284</v>
      </c>
      <c r="J210" s="172" t="s">
        <v>746</v>
      </c>
      <c r="K210" s="173">
        <f t="shared" si="25"/>
        <v>-92.5</v>
      </c>
      <c r="L210" s="174">
        <f t="shared" si="26"/>
        <v>-0.42045454545454547</v>
      </c>
      <c r="M210" s="170" t="s">
        <v>553</v>
      </c>
      <c r="N210" s="167">
        <v>43896</v>
      </c>
      <c r="O210" s="1"/>
      <c r="P210" s="1"/>
      <c r="Q210" s="1"/>
      <c r="R210" s="6" t="s">
        <v>728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7">
        <v>143</v>
      </c>
      <c r="B211" s="188">
        <v>43622</v>
      </c>
      <c r="C211" s="188"/>
      <c r="D211" s="189" t="s">
        <v>451</v>
      </c>
      <c r="E211" s="190" t="s">
        <v>543</v>
      </c>
      <c r="F211" s="190">
        <v>332.8</v>
      </c>
      <c r="G211" s="190"/>
      <c r="H211" s="190">
        <v>405</v>
      </c>
      <c r="I211" s="192">
        <v>419</v>
      </c>
      <c r="J211" s="162" t="s">
        <v>747</v>
      </c>
      <c r="K211" s="163">
        <f t="shared" si="25"/>
        <v>72.199999999999989</v>
      </c>
      <c r="L211" s="164">
        <f t="shared" si="26"/>
        <v>0.21694711538461534</v>
      </c>
      <c r="M211" s="159" t="s">
        <v>541</v>
      </c>
      <c r="N211" s="165">
        <v>43860</v>
      </c>
      <c r="O211" s="1"/>
      <c r="P211" s="1"/>
      <c r="Q211" s="1"/>
      <c r="R211" s="6" t="s">
        <v>732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1">
        <v>144</v>
      </c>
      <c r="B212" s="180">
        <v>43641</v>
      </c>
      <c r="C212" s="180"/>
      <c r="D212" s="181" t="s">
        <v>150</v>
      </c>
      <c r="E212" s="182" t="s">
        <v>571</v>
      </c>
      <c r="F212" s="182">
        <v>386</v>
      </c>
      <c r="G212" s="183"/>
      <c r="H212" s="183">
        <v>395</v>
      </c>
      <c r="I212" s="183">
        <v>452</v>
      </c>
      <c r="J212" s="184" t="s">
        <v>748</v>
      </c>
      <c r="K212" s="185">
        <f t="shared" si="25"/>
        <v>9</v>
      </c>
      <c r="L212" s="186">
        <f t="shared" si="26"/>
        <v>2.3316062176165803E-2</v>
      </c>
      <c r="M212" s="182" t="s">
        <v>662</v>
      </c>
      <c r="N212" s="180">
        <v>43868</v>
      </c>
      <c r="O212" s="1"/>
      <c r="P212" s="1"/>
      <c r="Q212" s="1"/>
      <c r="R212" s="6" t="s">
        <v>732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1">
        <v>145</v>
      </c>
      <c r="B213" s="180">
        <v>43707</v>
      </c>
      <c r="C213" s="180"/>
      <c r="D213" s="181" t="s">
        <v>130</v>
      </c>
      <c r="E213" s="182" t="s">
        <v>571</v>
      </c>
      <c r="F213" s="182">
        <v>137.5</v>
      </c>
      <c r="G213" s="183"/>
      <c r="H213" s="183">
        <v>138.5</v>
      </c>
      <c r="I213" s="183">
        <v>190</v>
      </c>
      <c r="J213" s="184" t="s">
        <v>766</v>
      </c>
      <c r="K213" s="185">
        <f>H213-F213</f>
        <v>1</v>
      </c>
      <c r="L213" s="186">
        <f>K213/F213</f>
        <v>7.2727272727272727E-3</v>
      </c>
      <c r="M213" s="182" t="s">
        <v>662</v>
      </c>
      <c r="N213" s="180">
        <v>44432</v>
      </c>
      <c r="O213" s="1"/>
      <c r="P213" s="1"/>
      <c r="Q213" s="1"/>
      <c r="R213" s="6" t="s">
        <v>728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7">
        <v>146</v>
      </c>
      <c r="B214" s="188">
        <v>43731</v>
      </c>
      <c r="C214" s="188"/>
      <c r="D214" s="189" t="s">
        <v>407</v>
      </c>
      <c r="E214" s="190" t="s">
        <v>571</v>
      </c>
      <c r="F214" s="190">
        <v>235</v>
      </c>
      <c r="G214" s="190"/>
      <c r="H214" s="190">
        <v>295</v>
      </c>
      <c r="I214" s="192">
        <v>296</v>
      </c>
      <c r="J214" s="162" t="s">
        <v>749</v>
      </c>
      <c r="K214" s="163">
        <f t="shared" ref="K214:K220" si="27">H214-F214</f>
        <v>60</v>
      </c>
      <c r="L214" s="164">
        <f t="shared" ref="L214:L220" si="28">K214/F214</f>
        <v>0.25531914893617019</v>
      </c>
      <c r="M214" s="159" t="s">
        <v>541</v>
      </c>
      <c r="N214" s="165">
        <v>43844</v>
      </c>
      <c r="O214" s="1"/>
      <c r="P214" s="1"/>
      <c r="Q214" s="1"/>
      <c r="R214" s="6" t="s">
        <v>732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147</v>
      </c>
      <c r="B215" s="188">
        <v>43752</v>
      </c>
      <c r="C215" s="188"/>
      <c r="D215" s="189" t="s">
        <v>750</v>
      </c>
      <c r="E215" s="190" t="s">
        <v>571</v>
      </c>
      <c r="F215" s="190">
        <v>277.5</v>
      </c>
      <c r="G215" s="190"/>
      <c r="H215" s="190">
        <v>333</v>
      </c>
      <c r="I215" s="192">
        <v>333</v>
      </c>
      <c r="J215" s="162" t="s">
        <v>751</v>
      </c>
      <c r="K215" s="163">
        <f t="shared" si="27"/>
        <v>55.5</v>
      </c>
      <c r="L215" s="164">
        <f t="shared" si="28"/>
        <v>0.2</v>
      </c>
      <c r="M215" s="159" t="s">
        <v>541</v>
      </c>
      <c r="N215" s="165">
        <v>43846</v>
      </c>
      <c r="O215" s="1"/>
      <c r="P215" s="1"/>
      <c r="Q215" s="1"/>
      <c r="R215" s="6" t="s">
        <v>728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148</v>
      </c>
      <c r="B216" s="188">
        <v>43752</v>
      </c>
      <c r="C216" s="188"/>
      <c r="D216" s="189" t="s">
        <v>752</v>
      </c>
      <c r="E216" s="190" t="s">
        <v>571</v>
      </c>
      <c r="F216" s="190">
        <v>930</v>
      </c>
      <c r="G216" s="190"/>
      <c r="H216" s="190">
        <v>1165</v>
      </c>
      <c r="I216" s="192">
        <v>1200</v>
      </c>
      <c r="J216" s="162" t="s">
        <v>753</v>
      </c>
      <c r="K216" s="163">
        <f t="shared" si="27"/>
        <v>235</v>
      </c>
      <c r="L216" s="164">
        <f t="shared" si="28"/>
        <v>0.25268817204301075</v>
      </c>
      <c r="M216" s="159" t="s">
        <v>541</v>
      </c>
      <c r="N216" s="165">
        <v>43847</v>
      </c>
      <c r="O216" s="1"/>
      <c r="P216" s="1"/>
      <c r="Q216" s="1"/>
      <c r="R216" s="6" t="s">
        <v>732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149</v>
      </c>
      <c r="B217" s="188">
        <v>43753</v>
      </c>
      <c r="C217" s="188"/>
      <c r="D217" s="189" t="s">
        <v>754</v>
      </c>
      <c r="E217" s="190" t="s">
        <v>571</v>
      </c>
      <c r="F217" s="160">
        <v>111</v>
      </c>
      <c r="G217" s="190"/>
      <c r="H217" s="190">
        <v>141</v>
      </c>
      <c r="I217" s="192">
        <v>141</v>
      </c>
      <c r="J217" s="162" t="s">
        <v>556</v>
      </c>
      <c r="K217" s="163">
        <f t="shared" si="27"/>
        <v>30</v>
      </c>
      <c r="L217" s="164">
        <f t="shared" si="28"/>
        <v>0.27027027027027029</v>
      </c>
      <c r="M217" s="159" t="s">
        <v>541</v>
      </c>
      <c r="N217" s="165">
        <v>44328</v>
      </c>
      <c r="O217" s="1"/>
      <c r="P217" s="1"/>
      <c r="Q217" s="1"/>
      <c r="R217" s="6" t="s">
        <v>732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150</v>
      </c>
      <c r="B218" s="188">
        <v>43753</v>
      </c>
      <c r="C218" s="188"/>
      <c r="D218" s="189" t="s">
        <v>755</v>
      </c>
      <c r="E218" s="190" t="s">
        <v>571</v>
      </c>
      <c r="F218" s="160">
        <v>296</v>
      </c>
      <c r="G218" s="190"/>
      <c r="H218" s="190">
        <v>370</v>
      </c>
      <c r="I218" s="192">
        <v>370</v>
      </c>
      <c r="J218" s="162" t="s">
        <v>629</v>
      </c>
      <c r="K218" s="163">
        <f t="shared" si="27"/>
        <v>74</v>
      </c>
      <c r="L218" s="164">
        <f t="shared" si="28"/>
        <v>0.25</v>
      </c>
      <c r="M218" s="159" t="s">
        <v>541</v>
      </c>
      <c r="N218" s="165">
        <v>43853</v>
      </c>
      <c r="O218" s="1"/>
      <c r="P218" s="1"/>
      <c r="Q218" s="1"/>
      <c r="R218" s="6" t="s">
        <v>732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151</v>
      </c>
      <c r="B219" s="188">
        <v>43754</v>
      </c>
      <c r="C219" s="188"/>
      <c r="D219" s="189" t="s">
        <v>756</v>
      </c>
      <c r="E219" s="190" t="s">
        <v>571</v>
      </c>
      <c r="F219" s="160">
        <v>300</v>
      </c>
      <c r="G219" s="190"/>
      <c r="H219" s="190">
        <v>382.5</v>
      </c>
      <c r="I219" s="192">
        <v>344</v>
      </c>
      <c r="J219" s="162" t="s">
        <v>800</v>
      </c>
      <c r="K219" s="163">
        <f t="shared" si="27"/>
        <v>82.5</v>
      </c>
      <c r="L219" s="164">
        <f t="shared" si="28"/>
        <v>0.27500000000000002</v>
      </c>
      <c r="M219" s="159" t="s">
        <v>541</v>
      </c>
      <c r="N219" s="165">
        <v>44238</v>
      </c>
      <c r="O219" s="1"/>
      <c r="P219" s="1"/>
      <c r="Q219" s="1"/>
      <c r="R219" s="6" t="s">
        <v>732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152</v>
      </c>
      <c r="B220" s="188">
        <v>43832</v>
      </c>
      <c r="C220" s="188"/>
      <c r="D220" s="189" t="s">
        <v>757</v>
      </c>
      <c r="E220" s="190" t="s">
        <v>571</v>
      </c>
      <c r="F220" s="160">
        <v>495</v>
      </c>
      <c r="G220" s="190"/>
      <c r="H220" s="190">
        <v>595</v>
      </c>
      <c r="I220" s="192">
        <v>590</v>
      </c>
      <c r="J220" s="162" t="s">
        <v>799</v>
      </c>
      <c r="K220" s="163">
        <f t="shared" si="27"/>
        <v>100</v>
      </c>
      <c r="L220" s="164">
        <f t="shared" si="28"/>
        <v>0.20202020202020202</v>
      </c>
      <c r="M220" s="159" t="s">
        <v>541</v>
      </c>
      <c r="N220" s="165">
        <v>44589</v>
      </c>
      <c r="O220" s="1"/>
      <c r="P220" s="1"/>
      <c r="Q220" s="1"/>
      <c r="R220" s="6" t="s">
        <v>732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153</v>
      </c>
      <c r="B221" s="188">
        <v>43966</v>
      </c>
      <c r="C221" s="188"/>
      <c r="D221" s="189" t="s">
        <v>71</v>
      </c>
      <c r="E221" s="190" t="s">
        <v>571</v>
      </c>
      <c r="F221" s="160">
        <v>67.5</v>
      </c>
      <c r="G221" s="190"/>
      <c r="H221" s="190">
        <v>86</v>
      </c>
      <c r="I221" s="192">
        <v>86</v>
      </c>
      <c r="J221" s="162" t="s">
        <v>758</v>
      </c>
      <c r="K221" s="163">
        <f t="shared" ref="K221:K229" si="29">H221-F221</f>
        <v>18.5</v>
      </c>
      <c r="L221" s="164">
        <f t="shared" ref="L221:L229" si="30">K221/F221</f>
        <v>0.27407407407407408</v>
      </c>
      <c r="M221" s="159" t="s">
        <v>541</v>
      </c>
      <c r="N221" s="165">
        <v>44008</v>
      </c>
      <c r="O221" s="1"/>
      <c r="P221" s="1"/>
      <c r="Q221" s="1"/>
      <c r="R221" s="6" t="s">
        <v>732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154</v>
      </c>
      <c r="B222" s="188">
        <v>44035</v>
      </c>
      <c r="C222" s="188"/>
      <c r="D222" s="189" t="s">
        <v>450</v>
      </c>
      <c r="E222" s="190" t="s">
        <v>571</v>
      </c>
      <c r="F222" s="160">
        <v>231</v>
      </c>
      <c r="G222" s="190"/>
      <c r="H222" s="190">
        <v>281</v>
      </c>
      <c r="I222" s="192">
        <v>281</v>
      </c>
      <c r="J222" s="162" t="s">
        <v>629</v>
      </c>
      <c r="K222" s="163">
        <f t="shared" si="29"/>
        <v>50</v>
      </c>
      <c r="L222" s="164">
        <f t="shared" si="30"/>
        <v>0.21645021645021645</v>
      </c>
      <c r="M222" s="159" t="s">
        <v>541</v>
      </c>
      <c r="N222" s="165">
        <v>44358</v>
      </c>
      <c r="O222" s="1"/>
      <c r="P222" s="1"/>
      <c r="Q222" s="1"/>
      <c r="R222" s="6" t="s">
        <v>732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155</v>
      </c>
      <c r="B223" s="188">
        <v>44092</v>
      </c>
      <c r="C223" s="188"/>
      <c r="D223" s="189" t="s">
        <v>390</v>
      </c>
      <c r="E223" s="190" t="s">
        <v>571</v>
      </c>
      <c r="F223" s="190">
        <v>206</v>
      </c>
      <c r="G223" s="190"/>
      <c r="H223" s="190">
        <v>248</v>
      </c>
      <c r="I223" s="192">
        <v>248</v>
      </c>
      <c r="J223" s="162" t="s">
        <v>629</v>
      </c>
      <c r="K223" s="163">
        <f t="shared" si="29"/>
        <v>42</v>
      </c>
      <c r="L223" s="164">
        <f t="shared" si="30"/>
        <v>0.20388349514563106</v>
      </c>
      <c r="M223" s="159" t="s">
        <v>541</v>
      </c>
      <c r="N223" s="165">
        <v>44214</v>
      </c>
      <c r="O223" s="1"/>
      <c r="P223" s="1"/>
      <c r="Q223" s="1"/>
      <c r="R223" s="6" t="s">
        <v>732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156</v>
      </c>
      <c r="B224" s="188">
        <v>44140</v>
      </c>
      <c r="C224" s="188"/>
      <c r="D224" s="189" t="s">
        <v>390</v>
      </c>
      <c r="E224" s="190" t="s">
        <v>571</v>
      </c>
      <c r="F224" s="190">
        <v>182.5</v>
      </c>
      <c r="G224" s="190"/>
      <c r="H224" s="190">
        <v>248</v>
      </c>
      <c r="I224" s="192">
        <v>248</v>
      </c>
      <c r="J224" s="162" t="s">
        <v>629</v>
      </c>
      <c r="K224" s="163">
        <f t="shared" si="29"/>
        <v>65.5</v>
      </c>
      <c r="L224" s="164">
        <f t="shared" si="30"/>
        <v>0.35890410958904112</v>
      </c>
      <c r="M224" s="159" t="s">
        <v>541</v>
      </c>
      <c r="N224" s="165">
        <v>44214</v>
      </c>
      <c r="O224" s="1"/>
      <c r="P224" s="1"/>
      <c r="Q224" s="1"/>
      <c r="R224" s="6" t="s">
        <v>732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157</v>
      </c>
      <c r="B225" s="188">
        <v>44140</v>
      </c>
      <c r="C225" s="188"/>
      <c r="D225" s="189" t="s">
        <v>317</v>
      </c>
      <c r="E225" s="190" t="s">
        <v>571</v>
      </c>
      <c r="F225" s="190">
        <v>247.5</v>
      </c>
      <c r="G225" s="190"/>
      <c r="H225" s="190">
        <v>320</v>
      </c>
      <c r="I225" s="192">
        <v>320</v>
      </c>
      <c r="J225" s="162" t="s">
        <v>629</v>
      </c>
      <c r="K225" s="163">
        <f t="shared" si="29"/>
        <v>72.5</v>
      </c>
      <c r="L225" s="164">
        <f t="shared" si="30"/>
        <v>0.29292929292929293</v>
      </c>
      <c r="M225" s="159" t="s">
        <v>541</v>
      </c>
      <c r="N225" s="165">
        <v>44323</v>
      </c>
      <c r="O225" s="1"/>
      <c r="P225" s="1"/>
      <c r="Q225" s="1"/>
      <c r="R225" s="6" t="s">
        <v>732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158</v>
      </c>
      <c r="B226" s="188">
        <v>44140</v>
      </c>
      <c r="C226" s="188"/>
      <c r="D226" s="189" t="s">
        <v>270</v>
      </c>
      <c r="E226" s="190" t="s">
        <v>571</v>
      </c>
      <c r="F226" s="160">
        <v>925</v>
      </c>
      <c r="G226" s="190"/>
      <c r="H226" s="190">
        <v>1095</v>
      </c>
      <c r="I226" s="192">
        <v>1093</v>
      </c>
      <c r="J226" s="162" t="s">
        <v>759</v>
      </c>
      <c r="K226" s="163">
        <f t="shared" si="29"/>
        <v>170</v>
      </c>
      <c r="L226" s="164">
        <f t="shared" si="30"/>
        <v>0.18378378378378379</v>
      </c>
      <c r="M226" s="159" t="s">
        <v>541</v>
      </c>
      <c r="N226" s="165">
        <v>44201</v>
      </c>
      <c r="O226" s="1"/>
      <c r="P226" s="1"/>
      <c r="Q226" s="1"/>
      <c r="R226" s="6" t="s">
        <v>732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159</v>
      </c>
      <c r="B227" s="188">
        <v>44140</v>
      </c>
      <c r="C227" s="188"/>
      <c r="D227" s="189" t="s">
        <v>333</v>
      </c>
      <c r="E227" s="190" t="s">
        <v>571</v>
      </c>
      <c r="F227" s="160">
        <v>332.5</v>
      </c>
      <c r="G227" s="190"/>
      <c r="H227" s="190">
        <v>393</v>
      </c>
      <c r="I227" s="192">
        <v>406</v>
      </c>
      <c r="J227" s="162" t="s">
        <v>760</v>
      </c>
      <c r="K227" s="163">
        <f t="shared" si="29"/>
        <v>60.5</v>
      </c>
      <c r="L227" s="164">
        <f t="shared" si="30"/>
        <v>0.18195488721804512</v>
      </c>
      <c r="M227" s="159" t="s">
        <v>541</v>
      </c>
      <c r="N227" s="165">
        <v>44256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160</v>
      </c>
      <c r="B228" s="188">
        <v>44141</v>
      </c>
      <c r="C228" s="188"/>
      <c r="D228" s="189" t="s">
        <v>450</v>
      </c>
      <c r="E228" s="190" t="s">
        <v>571</v>
      </c>
      <c r="F228" s="160">
        <v>231</v>
      </c>
      <c r="G228" s="190"/>
      <c r="H228" s="190">
        <v>281</v>
      </c>
      <c r="I228" s="192">
        <v>281</v>
      </c>
      <c r="J228" s="162" t="s">
        <v>629</v>
      </c>
      <c r="K228" s="163">
        <f t="shared" si="29"/>
        <v>50</v>
      </c>
      <c r="L228" s="164">
        <f t="shared" si="30"/>
        <v>0.21645021645021645</v>
      </c>
      <c r="M228" s="159" t="s">
        <v>541</v>
      </c>
      <c r="N228" s="165">
        <v>44358</v>
      </c>
      <c r="O228" s="1"/>
      <c r="P228" s="1"/>
      <c r="Q228" s="1"/>
      <c r="R228" s="6" t="s">
        <v>732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161</v>
      </c>
      <c r="B229" s="188">
        <v>44187</v>
      </c>
      <c r="C229" s="188"/>
      <c r="D229" s="189" t="s">
        <v>426</v>
      </c>
      <c r="E229" s="190" t="s">
        <v>571</v>
      </c>
      <c r="F229" s="160">
        <v>190</v>
      </c>
      <c r="G229" s="190"/>
      <c r="H229" s="190">
        <v>239</v>
      </c>
      <c r="I229" s="192">
        <v>239</v>
      </c>
      <c r="J229" s="162" t="s">
        <v>866</v>
      </c>
      <c r="K229" s="163">
        <f t="shared" si="29"/>
        <v>49</v>
      </c>
      <c r="L229" s="164">
        <f t="shared" si="30"/>
        <v>0.25789473684210529</v>
      </c>
      <c r="M229" s="159" t="s">
        <v>541</v>
      </c>
      <c r="N229" s="165">
        <v>44844</v>
      </c>
      <c r="O229" s="1"/>
      <c r="P229" s="1"/>
      <c r="Q229" s="1"/>
      <c r="R229" s="6" t="s">
        <v>732</v>
      </c>
    </row>
    <row r="230" spans="1:26" ht="12.75" customHeight="1">
      <c r="A230" s="187">
        <v>162</v>
      </c>
      <c r="B230" s="188">
        <v>44258</v>
      </c>
      <c r="C230" s="188"/>
      <c r="D230" s="189" t="s">
        <v>757</v>
      </c>
      <c r="E230" s="190" t="s">
        <v>571</v>
      </c>
      <c r="F230" s="160">
        <v>495</v>
      </c>
      <c r="G230" s="190"/>
      <c r="H230" s="190">
        <v>595</v>
      </c>
      <c r="I230" s="192">
        <v>590</v>
      </c>
      <c r="J230" s="162" t="s">
        <v>799</v>
      </c>
      <c r="K230" s="163">
        <f t="shared" ref="K230:K237" si="31">H230-F230</f>
        <v>100</v>
      </c>
      <c r="L230" s="164">
        <f t="shared" ref="L230:L237" si="32">K230/F230</f>
        <v>0.20202020202020202</v>
      </c>
      <c r="M230" s="159" t="s">
        <v>541</v>
      </c>
      <c r="N230" s="165">
        <v>44589</v>
      </c>
      <c r="O230" s="1"/>
      <c r="P230" s="1"/>
      <c r="R230" s="6" t="s">
        <v>732</v>
      </c>
    </row>
    <row r="231" spans="1:26" ht="12.75" customHeight="1">
      <c r="A231" s="187">
        <v>163</v>
      </c>
      <c r="B231" s="188">
        <v>44274</v>
      </c>
      <c r="C231" s="188"/>
      <c r="D231" s="189" t="s">
        <v>333</v>
      </c>
      <c r="E231" s="190" t="s">
        <v>571</v>
      </c>
      <c r="F231" s="160">
        <v>355</v>
      </c>
      <c r="G231" s="190"/>
      <c r="H231" s="190">
        <v>422.5</v>
      </c>
      <c r="I231" s="192">
        <v>420</v>
      </c>
      <c r="J231" s="162" t="s">
        <v>761</v>
      </c>
      <c r="K231" s="163">
        <f t="shared" si="31"/>
        <v>67.5</v>
      </c>
      <c r="L231" s="164">
        <f t="shared" si="32"/>
        <v>0.19014084507042253</v>
      </c>
      <c r="M231" s="159" t="s">
        <v>541</v>
      </c>
      <c r="N231" s="165">
        <v>44361</v>
      </c>
      <c r="O231" s="1"/>
      <c r="R231" s="205" t="s">
        <v>732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7">
        <v>164</v>
      </c>
      <c r="B232" s="188">
        <v>44295</v>
      </c>
      <c r="C232" s="188"/>
      <c r="D232" s="189" t="s">
        <v>762</v>
      </c>
      <c r="E232" s="190" t="s">
        <v>571</v>
      </c>
      <c r="F232" s="160">
        <v>555</v>
      </c>
      <c r="G232" s="190"/>
      <c r="H232" s="190">
        <v>663</v>
      </c>
      <c r="I232" s="192">
        <v>663</v>
      </c>
      <c r="J232" s="162" t="s">
        <v>763</v>
      </c>
      <c r="K232" s="163">
        <f t="shared" si="31"/>
        <v>108</v>
      </c>
      <c r="L232" s="164">
        <f t="shared" si="32"/>
        <v>0.19459459459459461</v>
      </c>
      <c r="M232" s="159" t="s">
        <v>541</v>
      </c>
      <c r="N232" s="165">
        <v>44321</v>
      </c>
      <c r="O232" s="1"/>
      <c r="P232" s="1"/>
      <c r="Q232" s="1"/>
      <c r="R232" s="205" t="s">
        <v>732</v>
      </c>
    </row>
    <row r="233" spans="1:26" ht="12.75" customHeight="1">
      <c r="A233" s="187">
        <v>165</v>
      </c>
      <c r="B233" s="188">
        <v>44308</v>
      </c>
      <c r="C233" s="188"/>
      <c r="D233" s="189" t="s">
        <v>361</v>
      </c>
      <c r="E233" s="190" t="s">
        <v>571</v>
      </c>
      <c r="F233" s="160">
        <v>126.5</v>
      </c>
      <c r="G233" s="190"/>
      <c r="H233" s="190">
        <v>155</v>
      </c>
      <c r="I233" s="192">
        <v>155</v>
      </c>
      <c r="J233" s="162" t="s">
        <v>629</v>
      </c>
      <c r="K233" s="163">
        <f t="shared" si="31"/>
        <v>28.5</v>
      </c>
      <c r="L233" s="164">
        <f t="shared" si="32"/>
        <v>0.22529644268774704</v>
      </c>
      <c r="M233" s="159" t="s">
        <v>541</v>
      </c>
      <c r="N233" s="165">
        <v>44362</v>
      </c>
      <c r="O233" s="1"/>
      <c r="R233" s="205" t="s">
        <v>732</v>
      </c>
    </row>
    <row r="234" spans="1:26" ht="12.75" customHeight="1">
      <c r="A234" s="234">
        <v>166</v>
      </c>
      <c r="B234" s="235">
        <v>44368</v>
      </c>
      <c r="C234" s="235"/>
      <c r="D234" s="236" t="s">
        <v>378</v>
      </c>
      <c r="E234" s="237" t="s">
        <v>571</v>
      </c>
      <c r="F234" s="238">
        <v>287.5</v>
      </c>
      <c r="G234" s="237"/>
      <c r="H234" s="237">
        <v>245</v>
      </c>
      <c r="I234" s="239">
        <v>344</v>
      </c>
      <c r="J234" s="172" t="s">
        <v>794</v>
      </c>
      <c r="K234" s="173">
        <f t="shared" si="31"/>
        <v>-42.5</v>
      </c>
      <c r="L234" s="174">
        <f t="shared" si="32"/>
        <v>-0.14782608695652175</v>
      </c>
      <c r="M234" s="170" t="s">
        <v>553</v>
      </c>
      <c r="N234" s="167">
        <v>44508</v>
      </c>
      <c r="O234" s="1"/>
      <c r="R234" s="205" t="s">
        <v>732</v>
      </c>
    </row>
    <row r="235" spans="1:26" ht="12.75" customHeight="1">
      <c r="A235" s="187">
        <v>167</v>
      </c>
      <c r="B235" s="188">
        <v>44368</v>
      </c>
      <c r="C235" s="188"/>
      <c r="D235" s="189" t="s">
        <v>450</v>
      </c>
      <c r="E235" s="190" t="s">
        <v>571</v>
      </c>
      <c r="F235" s="160">
        <v>241</v>
      </c>
      <c r="G235" s="190"/>
      <c r="H235" s="190">
        <v>298</v>
      </c>
      <c r="I235" s="192">
        <v>320</v>
      </c>
      <c r="J235" s="162" t="s">
        <v>629</v>
      </c>
      <c r="K235" s="163">
        <f t="shared" si="31"/>
        <v>57</v>
      </c>
      <c r="L235" s="164">
        <f t="shared" si="32"/>
        <v>0.23651452282157676</v>
      </c>
      <c r="M235" s="159" t="s">
        <v>541</v>
      </c>
      <c r="N235" s="165">
        <v>44802</v>
      </c>
      <c r="O235" s="41"/>
      <c r="R235" s="205" t="s">
        <v>732</v>
      </c>
    </row>
    <row r="236" spans="1:26" ht="12.75" customHeight="1">
      <c r="A236" s="187">
        <v>168</v>
      </c>
      <c r="B236" s="188">
        <v>44406</v>
      </c>
      <c r="C236" s="188"/>
      <c r="D236" s="189" t="s">
        <v>361</v>
      </c>
      <c r="E236" s="190" t="s">
        <v>571</v>
      </c>
      <c r="F236" s="160">
        <v>162.5</v>
      </c>
      <c r="G236" s="190"/>
      <c r="H236" s="190">
        <v>200</v>
      </c>
      <c r="I236" s="192">
        <v>200</v>
      </c>
      <c r="J236" s="162" t="s">
        <v>629</v>
      </c>
      <c r="K236" s="163">
        <f t="shared" si="31"/>
        <v>37.5</v>
      </c>
      <c r="L236" s="164">
        <f t="shared" si="32"/>
        <v>0.23076923076923078</v>
      </c>
      <c r="M236" s="159" t="s">
        <v>541</v>
      </c>
      <c r="N236" s="165">
        <v>44802</v>
      </c>
      <c r="O236" s="1"/>
      <c r="R236" s="205" t="s">
        <v>732</v>
      </c>
    </row>
    <row r="237" spans="1:26" ht="12.75" customHeight="1">
      <c r="A237" s="187">
        <v>169</v>
      </c>
      <c r="B237" s="188">
        <v>44462</v>
      </c>
      <c r="C237" s="188"/>
      <c r="D237" s="189" t="s">
        <v>768</v>
      </c>
      <c r="E237" s="190" t="s">
        <v>571</v>
      </c>
      <c r="F237" s="160">
        <v>1235</v>
      </c>
      <c r="G237" s="190"/>
      <c r="H237" s="190">
        <v>1505</v>
      </c>
      <c r="I237" s="192">
        <v>1500</v>
      </c>
      <c r="J237" s="162" t="s">
        <v>629</v>
      </c>
      <c r="K237" s="163">
        <f t="shared" si="31"/>
        <v>270</v>
      </c>
      <c r="L237" s="164">
        <f t="shared" si="32"/>
        <v>0.21862348178137653</v>
      </c>
      <c r="M237" s="159" t="s">
        <v>541</v>
      </c>
      <c r="N237" s="165">
        <v>44564</v>
      </c>
      <c r="O237" s="1"/>
      <c r="R237" s="205" t="s">
        <v>732</v>
      </c>
    </row>
    <row r="238" spans="1:26" ht="12.75" customHeight="1">
      <c r="A238" s="218">
        <v>170</v>
      </c>
      <c r="B238" s="219">
        <v>44480</v>
      </c>
      <c r="C238" s="219"/>
      <c r="D238" s="220" t="s">
        <v>770</v>
      </c>
      <c r="E238" s="221" t="s">
        <v>571</v>
      </c>
      <c r="F238" s="222" t="s">
        <v>774</v>
      </c>
      <c r="G238" s="221"/>
      <c r="H238" s="221"/>
      <c r="I238" s="221">
        <v>145</v>
      </c>
      <c r="J238" s="223" t="s">
        <v>544</v>
      </c>
      <c r="K238" s="218"/>
      <c r="L238" s="219"/>
      <c r="M238" s="219"/>
      <c r="N238" s="220"/>
      <c r="O238" s="41"/>
      <c r="R238" s="205" t="s">
        <v>732</v>
      </c>
    </row>
    <row r="239" spans="1:26" ht="12.75" customHeight="1">
      <c r="A239" s="224">
        <v>171</v>
      </c>
      <c r="B239" s="225">
        <v>44481</v>
      </c>
      <c r="C239" s="225"/>
      <c r="D239" s="226" t="s">
        <v>259</v>
      </c>
      <c r="E239" s="227" t="s">
        <v>571</v>
      </c>
      <c r="F239" s="228" t="s">
        <v>772</v>
      </c>
      <c r="G239" s="227"/>
      <c r="H239" s="227"/>
      <c r="I239" s="227">
        <v>380</v>
      </c>
      <c r="J239" s="229" t="s">
        <v>544</v>
      </c>
      <c r="K239" s="224"/>
      <c r="L239" s="225"/>
      <c r="M239" s="225"/>
      <c r="N239" s="226"/>
      <c r="O239" s="41"/>
      <c r="R239" s="205" t="s">
        <v>732</v>
      </c>
    </row>
    <row r="240" spans="1:26" ht="12.75" customHeight="1">
      <c r="A240" s="224">
        <v>172</v>
      </c>
      <c r="B240" s="225">
        <v>44481</v>
      </c>
      <c r="C240" s="225"/>
      <c r="D240" s="226" t="s">
        <v>385</v>
      </c>
      <c r="E240" s="227" t="s">
        <v>571</v>
      </c>
      <c r="F240" s="228" t="s">
        <v>773</v>
      </c>
      <c r="G240" s="227"/>
      <c r="H240" s="227"/>
      <c r="I240" s="227">
        <v>56</v>
      </c>
      <c r="J240" s="229" t="s">
        <v>544</v>
      </c>
      <c r="K240" s="224"/>
      <c r="L240" s="225"/>
      <c r="M240" s="225"/>
      <c r="N240" s="226"/>
      <c r="O240" s="41"/>
      <c r="R240" s="205"/>
    </row>
    <row r="241" spans="1:18" ht="12.75" customHeight="1">
      <c r="A241" s="187">
        <v>173</v>
      </c>
      <c r="B241" s="188">
        <v>44551</v>
      </c>
      <c r="C241" s="188"/>
      <c r="D241" s="189" t="s">
        <v>118</v>
      </c>
      <c r="E241" s="190" t="s">
        <v>571</v>
      </c>
      <c r="F241" s="160">
        <v>2300</v>
      </c>
      <c r="G241" s="190"/>
      <c r="H241" s="190">
        <f>(2820+2200)/2</f>
        <v>2510</v>
      </c>
      <c r="I241" s="192">
        <v>3000</v>
      </c>
      <c r="J241" s="162" t="s">
        <v>807</v>
      </c>
      <c r="K241" s="163">
        <f>H241-F241</f>
        <v>210</v>
      </c>
      <c r="L241" s="164">
        <f>K241/F241</f>
        <v>9.1304347826086957E-2</v>
      </c>
      <c r="M241" s="159" t="s">
        <v>541</v>
      </c>
      <c r="N241" s="165">
        <v>44649</v>
      </c>
      <c r="O241" s="1"/>
      <c r="R241" s="205"/>
    </row>
    <row r="242" spans="1:18" ht="12.75" customHeight="1">
      <c r="A242" s="230">
        <v>174</v>
      </c>
      <c r="B242" s="225">
        <v>44606</v>
      </c>
      <c r="C242" s="230"/>
      <c r="D242" s="230" t="s">
        <v>405</v>
      </c>
      <c r="E242" s="227" t="s">
        <v>571</v>
      </c>
      <c r="F242" s="227" t="s">
        <v>802</v>
      </c>
      <c r="G242" s="227"/>
      <c r="H242" s="227"/>
      <c r="I242" s="227">
        <v>764</v>
      </c>
      <c r="J242" s="227" t="s">
        <v>544</v>
      </c>
      <c r="K242" s="227"/>
      <c r="L242" s="227"/>
      <c r="M242" s="227"/>
      <c r="N242" s="230"/>
      <c r="O242" s="41"/>
      <c r="R242" s="205"/>
    </row>
    <row r="243" spans="1:18" ht="12.75" customHeight="1">
      <c r="A243" s="187">
        <v>175</v>
      </c>
      <c r="B243" s="188">
        <v>44613</v>
      </c>
      <c r="C243" s="188"/>
      <c r="D243" s="189" t="s">
        <v>768</v>
      </c>
      <c r="E243" s="190" t="s">
        <v>571</v>
      </c>
      <c r="F243" s="160">
        <v>1255</v>
      </c>
      <c r="G243" s="190"/>
      <c r="H243" s="190">
        <v>1515</v>
      </c>
      <c r="I243" s="192">
        <v>1510</v>
      </c>
      <c r="J243" s="162" t="s">
        <v>629</v>
      </c>
      <c r="K243" s="163">
        <f>H243-F243</f>
        <v>260</v>
      </c>
      <c r="L243" s="164">
        <f>K243/F243</f>
        <v>0.20717131474103587</v>
      </c>
      <c r="M243" s="159" t="s">
        <v>541</v>
      </c>
      <c r="N243" s="165">
        <v>44834</v>
      </c>
      <c r="O243" s="41"/>
      <c r="R243" s="205"/>
    </row>
    <row r="244" spans="1:18" ht="12.75" customHeight="1">
      <c r="A244">
        <v>176</v>
      </c>
      <c r="B244" s="225">
        <v>44670</v>
      </c>
      <c r="C244" s="225"/>
      <c r="D244" s="230" t="s">
        <v>506</v>
      </c>
      <c r="E244" s="276" t="s">
        <v>571</v>
      </c>
      <c r="F244" s="227" t="s">
        <v>809</v>
      </c>
      <c r="G244" s="227"/>
      <c r="H244" s="227"/>
      <c r="I244" s="227">
        <v>553</v>
      </c>
      <c r="J244" s="227" t="s">
        <v>544</v>
      </c>
      <c r="K244" s="227"/>
      <c r="L244" s="227"/>
      <c r="M244" s="227"/>
      <c r="N244" s="227"/>
      <c r="O244" s="41"/>
      <c r="R244" s="205"/>
    </row>
    <row r="245" spans="1:18" ht="12.75" customHeight="1">
      <c r="A245" s="187">
        <v>177</v>
      </c>
      <c r="B245" s="188">
        <v>44746</v>
      </c>
      <c r="C245" s="188"/>
      <c r="D245" s="189" t="s">
        <v>843</v>
      </c>
      <c r="E245" s="190" t="s">
        <v>571</v>
      </c>
      <c r="F245" s="160">
        <v>207.5</v>
      </c>
      <c r="G245" s="190"/>
      <c r="H245" s="190">
        <v>254</v>
      </c>
      <c r="I245" s="192">
        <v>254</v>
      </c>
      <c r="J245" s="162" t="s">
        <v>629</v>
      </c>
      <c r="K245" s="163">
        <f>H245-F245</f>
        <v>46.5</v>
      </c>
      <c r="L245" s="164">
        <f>K245/F245</f>
        <v>0.22409638554216868</v>
      </c>
      <c r="M245" s="159" t="s">
        <v>541</v>
      </c>
      <c r="N245" s="165">
        <v>44792</v>
      </c>
      <c r="O245" s="1"/>
      <c r="R245" s="205"/>
    </row>
    <row r="246" spans="1:18" ht="12.75" customHeight="1">
      <c r="A246" s="187">
        <v>178</v>
      </c>
      <c r="B246" s="188">
        <v>44775</v>
      </c>
      <c r="C246" s="188"/>
      <c r="D246" s="189" t="s">
        <v>452</v>
      </c>
      <c r="E246" s="190" t="s">
        <v>571</v>
      </c>
      <c r="F246" s="160">
        <v>31.25</v>
      </c>
      <c r="G246" s="190"/>
      <c r="H246" s="190">
        <v>38.75</v>
      </c>
      <c r="I246" s="192">
        <v>38</v>
      </c>
      <c r="J246" s="162" t="s">
        <v>629</v>
      </c>
      <c r="K246" s="163">
        <f t="shared" ref="K246" si="33">H246-F246</f>
        <v>7.5</v>
      </c>
      <c r="L246" s="164">
        <f t="shared" ref="L246" si="34">K246/F246</f>
        <v>0.24</v>
      </c>
      <c r="M246" s="159" t="s">
        <v>541</v>
      </c>
      <c r="N246" s="165">
        <v>44844</v>
      </c>
      <c r="O246" s="41"/>
      <c r="R246" s="54"/>
    </row>
    <row r="247" spans="1:18" ht="12.75" customHeight="1">
      <c r="A247" s="224">
        <v>179</v>
      </c>
      <c r="B247" s="225">
        <v>44841</v>
      </c>
      <c r="C247" s="230"/>
      <c r="D247" s="306" t="s">
        <v>864</v>
      </c>
      <c r="E247" s="305" t="s">
        <v>571</v>
      </c>
      <c r="F247" s="227" t="s">
        <v>865</v>
      </c>
      <c r="G247" s="227"/>
      <c r="H247" s="227"/>
      <c r="I247" s="227">
        <v>840</v>
      </c>
      <c r="J247" s="227" t="s">
        <v>544</v>
      </c>
      <c r="K247" s="227"/>
      <c r="L247" s="227"/>
      <c r="M247" s="227"/>
      <c r="N247" s="227"/>
      <c r="O247" s="41"/>
      <c r="Q247" s="208"/>
      <c r="R247" s="54"/>
    </row>
    <row r="248" spans="1:18" ht="12.75" customHeight="1">
      <c r="A248" s="224">
        <v>180</v>
      </c>
      <c r="B248" s="225">
        <v>44844</v>
      </c>
      <c r="C248" s="230"/>
      <c r="D248" s="306" t="s">
        <v>407</v>
      </c>
      <c r="E248" s="305" t="s">
        <v>571</v>
      </c>
      <c r="F248" s="227" t="s">
        <v>867</v>
      </c>
      <c r="G248" s="227"/>
      <c r="H248" s="227"/>
      <c r="I248" s="227">
        <v>291</v>
      </c>
      <c r="J248" s="227" t="s">
        <v>544</v>
      </c>
      <c r="K248" s="227"/>
      <c r="L248" s="227"/>
      <c r="M248" s="227"/>
      <c r="N248" s="227"/>
      <c r="O248" s="41"/>
      <c r="Q248" s="208"/>
      <c r="R248" s="54"/>
    </row>
    <row r="249" spans="1:18" ht="12.75" customHeight="1">
      <c r="A249" s="224">
        <v>181</v>
      </c>
      <c r="B249" s="225">
        <v>44845</v>
      </c>
      <c r="C249" s="230"/>
      <c r="D249" s="306" t="s">
        <v>405</v>
      </c>
      <c r="E249" s="305" t="s">
        <v>571</v>
      </c>
      <c r="F249" s="227" t="s">
        <v>870</v>
      </c>
      <c r="G249" s="227"/>
      <c r="H249" s="227"/>
      <c r="I249" s="227">
        <v>765</v>
      </c>
      <c r="J249" s="227" t="s">
        <v>544</v>
      </c>
      <c r="K249" s="227"/>
      <c r="L249" s="227"/>
      <c r="M249" s="227"/>
      <c r="N249" s="227"/>
      <c r="O249" s="41"/>
      <c r="Q249" s="208"/>
      <c r="R249" s="54"/>
    </row>
    <row r="250" spans="1:18" ht="12.75" customHeight="1">
      <c r="F250" s="54"/>
      <c r="G250" s="54"/>
      <c r="H250" s="54"/>
      <c r="I250" s="54"/>
      <c r="J250" s="41"/>
      <c r="K250" s="54"/>
      <c r="L250" s="54"/>
      <c r="M250" s="54"/>
      <c r="O250" s="41"/>
      <c r="R250" s="54"/>
    </row>
    <row r="251" spans="1:18" ht="12.75" customHeight="1">
      <c r="F251" s="54"/>
      <c r="G251" s="54"/>
      <c r="H251" s="54"/>
      <c r="I251" s="54"/>
      <c r="J251" s="41"/>
      <c r="K251" s="54"/>
      <c r="L251" s="54"/>
      <c r="M251" s="54"/>
      <c r="O251" s="41"/>
      <c r="R251" s="54"/>
    </row>
    <row r="252" spans="1:18" ht="12.75" customHeight="1">
      <c r="B252" s="206" t="s">
        <v>764</v>
      </c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A256" s="207"/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A257" s="207"/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A258" s="53"/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</sheetData>
  <autoFilter ref="R1:R25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2022-11-02T02:31:39Z</dcterms:modified>
</cp:coreProperties>
</file>