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F&amp;O)'!$R$1:$R$267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P17" i="6"/>
  <c r="P18"/>
  <c r="L32" l="1"/>
  <c r="K32"/>
  <c r="L29"/>
  <c r="K29"/>
  <c r="L11"/>
  <c r="K11"/>
  <c r="L14"/>
  <c r="K14"/>
  <c r="P16"/>
  <c r="P15"/>
  <c r="M29" l="1"/>
  <c r="M32"/>
  <c r="M11"/>
  <c r="M14"/>
  <c r="P13" l="1"/>
  <c r="P12" l="1"/>
  <c r="K10" l="1"/>
  <c r="L10"/>
  <c r="P62"/>
  <c r="L62"/>
  <c r="K62"/>
  <c r="M10" l="1"/>
  <c r="M62"/>
  <c r="K229" l="1"/>
  <c r="L229" s="1"/>
  <c r="K249" l="1"/>
  <c r="L249" s="1"/>
  <c r="K248"/>
  <c r="L248" s="1"/>
  <c r="K247"/>
  <c r="L247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7"/>
  <c r="L227" s="1"/>
  <c r="K226"/>
  <c r="L226" s="1"/>
  <c r="F225"/>
  <c r="K225" s="1"/>
  <c r="L225" s="1"/>
  <c r="K224"/>
  <c r="L224" s="1"/>
  <c r="K223"/>
  <c r="L223" s="1"/>
  <c r="K222"/>
  <c r="L222" s="1"/>
  <c r="K221"/>
  <c r="L221" s="1"/>
  <c r="K220"/>
  <c r="L220" s="1"/>
  <c r="F219"/>
  <c r="K219" s="1"/>
  <c r="L219" s="1"/>
  <c r="F218"/>
  <c r="K218" s="1"/>
  <c r="L218" s="1"/>
  <c r="K217"/>
  <c r="L217" s="1"/>
  <c r="F216"/>
  <c r="K216" s="1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7"/>
  <c r="L197" s="1"/>
  <c r="F196"/>
  <c r="K196" s="1"/>
  <c r="L196" s="1"/>
  <c r="K195"/>
  <c r="L195" s="1"/>
  <c r="K192"/>
  <c r="L192" s="1"/>
  <c r="K191"/>
  <c r="L191" s="1"/>
  <c r="K190"/>
  <c r="L190" s="1"/>
  <c r="K187"/>
  <c r="L187" s="1"/>
  <c r="K186"/>
  <c r="L186" s="1"/>
  <c r="K185"/>
  <c r="L185" s="1"/>
  <c r="K184"/>
  <c r="L184" s="1"/>
  <c r="K183"/>
  <c r="L183" s="1"/>
  <c r="K182"/>
  <c r="L182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0"/>
  <c r="L170" s="1"/>
  <c r="K168"/>
  <c r="L168" s="1"/>
  <c r="K166"/>
  <c r="L166" s="1"/>
  <c r="K164"/>
  <c r="L164" s="1"/>
  <c r="K163"/>
  <c r="L163" s="1"/>
  <c r="K162"/>
  <c r="L162" s="1"/>
  <c r="K160"/>
  <c r="L160" s="1"/>
  <c r="K159"/>
  <c r="L159" s="1"/>
  <c r="K158"/>
  <c r="L158" s="1"/>
  <c r="K157"/>
  <c r="K156"/>
  <c r="L156" s="1"/>
  <c r="K155"/>
  <c r="L155" s="1"/>
  <c r="K153"/>
  <c r="L153" s="1"/>
  <c r="K152"/>
  <c r="L152" s="1"/>
  <c r="K151"/>
  <c r="L151" s="1"/>
  <c r="K150"/>
  <c r="L150" s="1"/>
  <c r="K149"/>
  <c r="L149" s="1"/>
  <c r="F148"/>
  <c r="K148" s="1"/>
  <c r="L148" s="1"/>
  <c r="H147"/>
  <c r="K147" s="1"/>
  <c r="L147" s="1"/>
  <c r="K144"/>
  <c r="L144" s="1"/>
  <c r="K143"/>
  <c r="L143" s="1"/>
  <c r="K142"/>
  <c r="L142" s="1"/>
  <c r="K141"/>
  <c r="L141" s="1"/>
  <c r="K140"/>
  <c r="L140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H113"/>
  <c r="K113" s="1"/>
  <c r="L113" s="1"/>
  <c r="F112"/>
  <c r="K112" s="1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M7"/>
  <c r="D7" i="5"/>
  <c r="K6" i="4"/>
  <c r="K6" i="3"/>
  <c r="L6" i="2"/>
</calcChain>
</file>

<file path=xl/sharedStrings.xml><?xml version="1.0" encoding="utf-8"?>
<sst xmlns="http://schemas.openxmlformats.org/spreadsheetml/2006/main" count="2377" uniqueCount="947">
  <si>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</si>
  <si>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</si>
  <si>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</si>
  <si>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</si>
  <si>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</si>
  <si>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</si>
  <si>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</si>
  <si>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</si>
  <si>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</si>
  <si>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</si>
  <si>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</si>
  <si>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</si>
  <si>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</si>
  <si>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</si>
  <si>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</si>
  <si>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</si>
  <si>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</si>
  <si>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</si>
  <si>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</si>
  <si>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</si>
  <si>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</si>
  <si>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</si>
  <si>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</si>
  <si>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</si>
  <si>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</si>
  <si>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</si>
  <si>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</si>
  <si>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</si>
  <si>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</si>
  <si>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</si>
  <si>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</si>
  <si>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</si>
  <si>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</si>
  <si>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</si>
  <si>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</si>
  <si>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</si>
  <si>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</si>
  <si>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</si>
  <si>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</si>
  <si>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</si>
  <si>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</si>
  <si>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</si>
  <si>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</si>
  <si>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</si>
  <si>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</si>
  <si>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</si>
  <si>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</si>
  <si>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</si>
  <si>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</si>
  <si>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</si>
  <si>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</si>
  <si>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</si>
  <si>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</si>
  <si>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</si>
  <si>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</si>
  <si>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</si>
  <si>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</si>
  <si>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</si>
  <si>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</si>
  <si>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</si>
  <si>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</si>
  <si>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</si>
  <si>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</si>
  <si>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</si>
  <si>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</si>
  <si>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</si>
  <si>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</si>
  <si>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</si>
  <si>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</si>
  <si>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</si>
  <si>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</si>
  <si>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</si>
  <si>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</si>
  <si>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</si>
  <si>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</si>
  <si>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</si>
  <si>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</si>
  <si>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</si>
  <si>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</si>
  <si>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</si>
  <si>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</si>
  <si>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</si>
  <si>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</si>
  <si>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</si>
  <si>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</si>
  <si>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</si>
  <si>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</si>
  <si>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</si>
  <si>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</si>
  <si>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</si>
  <si>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</si>
  <si>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</si>
  <si>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</si>
  <si>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</si>
  <si>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</si>
  <si>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</si>
  <si>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</si>
  <si>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</si>
  <si>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</si>
  <si>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</si>
  <si>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</si>
  <si>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</si>
  <si>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</si>
  <si>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</si>
  <si>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</si>
  <si>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</si>
  <si>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</si>
  <si>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</si>
  <si>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</si>
  <si>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</si>
  <si>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</si>
  <si>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</si>
  <si>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</si>
  <si>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</si>
  <si>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</si>
  <si>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</si>
  <si>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</si>
  <si>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</si>
  <si>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</si>
  <si>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</si>
  <si>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</si>
  <si>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</si>
  <si>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</si>
  <si>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</si>
  <si>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</si>
  <si>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</si>
  <si>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</si>
  <si>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</si>
  <si>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</si>
  <si>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</si>
  <si>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</si>
  <si>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</si>
  <si>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</si>
  <si>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</si>
  <si>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</si>
  <si>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</si>
  <si>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</si>
  <si>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</si>
  <si>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</si>
  <si>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</si>
  <si>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</si>
  <si>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</si>
  <si>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</si>
  <si>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</si>
  <si>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</si>
  <si>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</si>
  <si>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</si>
  <si>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</si>
  <si>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</si>
  <si>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</si>
  <si>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</si>
  <si>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</si>
  <si>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</si>
  <si>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</si>
  <si>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</si>
  <si>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</si>
  <si>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</si>
  <si>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</si>
  <si>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</si>
  <si>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</si>
  <si>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</si>
  <si>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</si>
  <si>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</si>
  <si>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</si>
  <si>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</si>
  <si>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</si>
  <si>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</si>
  <si>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</si>
  <si>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</si>
  <si>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</si>
  <si>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</si>
  <si>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</si>
  <si>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</si>
  <si>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</si>
  <si>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</si>
  <si>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</si>
  <si>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</si>
  <si>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</si>
  <si>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</si>
  <si>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</si>
  <si>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</si>
  <si>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</si>
  <si>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</si>
  <si>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</si>
  <si>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</si>
  <si>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</si>
  <si>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</si>
  <si>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</si>
  <si>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</si>
  <si>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</si>
  <si>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</si>
  <si>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</si>
  <si>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</si>
  <si>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</si>
  <si>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</si>
  <si>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</si>
  <si>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</si>
  <si>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</si>
  <si>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</si>
  <si>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</si>
  <si>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</si>
  <si>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</si>
  <si>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</si>
  <si>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</si>
  <si>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</si>
  <si>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</si>
  <si>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</si>
  <si>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</si>
  <si>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</si>
  <si>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</si>
  <si>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</si>
  <si>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</si>
  <si>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</si>
  <si>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</si>
  <si>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</si>
  <si>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</si>
  <si>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</si>
  <si>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</si>
  <si>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</si>
  <si>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</si>
  <si>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</si>
  <si>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</si>
  <si>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</si>
  <si>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</si>
  <si>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</si>
  <si>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</si>
  <si>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</si>
  <si>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</si>
  <si>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</si>
  <si>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</si>
  <si>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</si>
  <si>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</si>
  <si>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</si>
  <si>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</si>
  <si>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</si>
  <si>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</si>
  <si>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</si>
  <si>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</si>
  <si>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</si>
  <si>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</si>
  <si>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</si>
  <si>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</si>
  <si>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</si>
  <si>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</si>
  <si>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</si>
  <si>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</si>
  <si>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</si>
  <si>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</si>
  <si>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</si>
  <si>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</si>
  <si>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</si>
  <si>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</si>
  <si>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</si>
  <si>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</si>
  <si>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</si>
  <si>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</si>
  <si>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</si>
  <si>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</si>
  <si>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</si>
  <si>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</si>
  <si>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</si>
  <si>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</si>
  <si>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</si>
  <si>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</si>
  <si>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</si>
  <si>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</si>
  <si>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</si>
  <si>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</si>
  <si>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</si>
  <si>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</si>
  <si>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</si>
  <si>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</si>
  <si>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</si>
  <si>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</si>
  <si>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</si>
  <si>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</si>
  <si>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</si>
  <si>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</si>
  <si>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</si>
  <si>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</si>
  <si>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</si>
  <si>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</si>
  <si>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</si>
  <si>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</si>
  <si>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</si>
  <si>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</si>
  <si>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</si>
  <si>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</si>
  <si>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</si>
  <si>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</si>
  <si>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</si>
  <si>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</si>
  <si>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</si>
  <si>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</si>
  <si>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</si>
  <si>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</si>
  <si>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</si>
  <si>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</si>
  <si>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</si>
  <si>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</si>
  <si>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</si>
  <si>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</si>
  <si>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</si>
  <si>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</si>
  <si>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</si>
  <si>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</si>
  <si>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</si>
  <si>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</si>
  <si>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</si>
  <si>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</si>
  <si>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</si>
  <si>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</si>
  <si>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</si>
  <si>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</si>
  <si>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</si>
  <si>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</si>
  <si>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</si>
  <si>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</si>
  <si>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</si>
  <si>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</si>
  <si>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</si>
  <si>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</si>
  <si>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</si>
  <si>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</si>
  <si>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</si>
  <si>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</si>
  <si>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</si>
  <si>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</si>
  <si>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</si>
  <si>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</si>
  <si>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</si>
  <si>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</si>
  <si>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</si>
  <si>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</si>
  <si>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</si>
  <si>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</si>
  <si>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</si>
  <si>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</si>
  <si>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</si>
  <si>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</si>
  <si>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</si>
  <si>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</si>
  <si>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</si>
  <si>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</si>
  <si>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</si>
  <si>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</si>
  <si>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</si>
  <si>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</si>
  <si>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</si>
  <si>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</si>
  <si>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</si>
  <si>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</si>
  <si>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</si>
  <si>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</si>
  <si>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</si>
  <si>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</si>
  <si>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</si>
  <si>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</si>
  <si>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</si>
  <si>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</si>
  <si>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</si>
  <si>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</si>
  <si>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</si>
  <si>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</si>
  <si>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</si>
  <si>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</si>
  <si>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</si>
  <si>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</si>
  <si>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</si>
  <si>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</si>
  <si>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</si>
  <si>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</si>
  <si>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</si>
  <si>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</si>
  <si>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</si>
  <si>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</si>
  <si>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</si>
  <si>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</si>
  <si>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</si>
  <si>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</si>
  <si>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</si>
  <si>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</si>
  <si>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</si>
  <si>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</si>
  <si>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</si>
  <si>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</si>
  <si>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</si>
  <si>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</si>
  <si>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</si>
  <si>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</si>
  <si>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</si>
  <si>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</si>
  <si>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</si>
  <si>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</si>
  <si>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</si>
  <si>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</si>
  <si>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</si>
  <si>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</si>
  <si>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</si>
  <si>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</si>
  <si>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</si>
  <si>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</si>
  <si>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</si>
  <si>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</si>
  <si>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</si>
  <si>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</si>
  <si>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</si>
  <si>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</si>
  <si>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</si>
  <si>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</si>
  <si>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</si>
  <si>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</si>
  <si>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</si>
  <si>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</si>
  <si>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</si>
  <si>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</si>
  <si>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</si>
  <si>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</si>
  <si>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</si>
  <si>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</si>
  <si>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</si>
  <si>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</si>
  <si>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</si>
  <si>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</si>
  <si>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</si>
  <si>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</si>
  <si>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</si>
  <si>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</si>
  <si>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</si>
  <si>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</si>
  <si>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</si>
  <si>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</si>
  <si>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</si>
  <si>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</si>
  <si>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</si>
  <si>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</si>
  <si>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</si>
  <si>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</si>
  <si>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</si>
  <si>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</si>
  <si>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</si>
  <si>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</si>
  <si>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</si>
  <si>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</si>
  <si>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</si>
  <si>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</si>
  <si>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</si>
  <si>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</si>
  <si>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</si>
  <si>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</si>
  <si>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</si>
  <si>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</si>
  <si>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</si>
  <si>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</si>
  <si>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</si>
  <si>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</si>
  <si>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</si>
  <si>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</si>
  <si>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</si>
  <si>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</si>
  <si>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</si>
  <si>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</si>
  <si>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</si>
  <si>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</si>
  <si>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</si>
  <si>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</si>
  <si>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</si>
  <si>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</si>
  <si>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</si>
  <si>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</si>
  <si>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</si>
  <si>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</si>
  <si>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</si>
  <si>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</si>
  <si>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</si>
  <si>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</si>
  <si>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</si>
  <si>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</si>
  <si>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</si>
  <si>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</si>
  <si>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</si>
  <si>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</si>
  <si>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</si>
  <si>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</si>
  <si>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</si>
  <si>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</si>
  <si>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</si>
  <si>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</si>
  <si>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</si>
  <si>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</si>
  <si>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</si>
  <si>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</si>
  <si>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</si>
  <si>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</si>
  <si>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</si>
  <si>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</si>
  <si>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</si>
  <si>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</si>
  <si>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</si>
  <si>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</si>
  <si>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</si>
  <si>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</si>
  <si>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</si>
  <si>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</si>
  <si>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</si>
  <si>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</si>
  <si>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</si>
  <si>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</si>
  <si>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</si>
  <si>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</si>
  <si>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</si>
  <si>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</si>
  <si>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</si>
  <si>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</si>
  <si>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</si>
  <si>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</si>
  <si>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</si>
  <si>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</si>
  <si>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</si>
  <si>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</si>
  <si>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</si>
  <si>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</si>
  <si>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</si>
  <si>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</si>
  <si>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</si>
  <si>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</si>
  <si>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</si>
  <si>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</si>
  <si>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</si>
  <si>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</si>
  <si>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</si>
  <si>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</si>
  <si>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</si>
  <si>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</si>
  <si>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</si>
  <si>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</si>
  <si>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</si>
  <si>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</si>
  <si>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</si>
  <si>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</si>
  <si>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</si>
  <si>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</si>
  <si>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</si>
  <si>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</si>
  <si>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</si>
  <si>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</si>
  <si>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</si>
  <si>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</si>
  <si>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</si>
  <si>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</si>
  <si>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</si>
  <si>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</si>
  <si>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</si>
  <si>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</si>
  <si>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</si>
  <si>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</si>
  <si>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</si>
  <si>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</si>
  <si>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</si>
  <si>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</si>
  <si>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</si>
  <si>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</si>
  <si>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</si>
  <si>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</si>
  <si>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</si>
  <si>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</si>
  <si>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</si>
  <si>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</si>
  <si>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</si>
  <si>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</si>
  <si>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</si>
  <si>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</si>
  <si>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</si>
  <si>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</si>
  <si>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</si>
  <si>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</si>
  <si>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</si>
  <si>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</si>
  <si>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</si>
  <si>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</si>
  <si>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</si>
  <si>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</si>
  <si>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</si>
  <si>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</si>
  <si>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</si>
  <si>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</si>
  <si>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</si>
  <si>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</si>
  <si>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</si>
  <si>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</si>
  <si>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</si>
  <si>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</si>
  <si>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</si>
  <si>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</si>
  <si>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</si>
  <si>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</si>
  <si>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</si>
  <si>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</si>
  <si>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</si>
  <si>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</si>
  <si>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</si>
  <si>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</si>
  <si>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</si>
  <si>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</si>
  <si>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</si>
  <si>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</si>
  <si>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</si>
  <si>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</si>
  <si>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</si>
  <si>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</si>
  <si>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</si>
  <si>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</si>
  <si>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</si>
  <si>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</si>
  <si>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</si>
  <si>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</si>
  <si>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</si>
  <si>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</si>
  <si>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</si>
  <si>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</si>
  <si>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</si>
  <si>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</si>
  <si>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</si>
  <si>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</si>
  <si>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</si>
  <si>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</si>
  <si>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</si>
  <si>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</si>
  <si>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</si>
  <si>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</si>
  <si>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</si>
  <si>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</si>
  <si>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</si>
  <si>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</si>
  <si>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</si>
  <si>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</si>
  <si>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</si>
  <si>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</si>
  <si>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</si>
  <si>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</si>
  <si>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</si>
  <si>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</si>
  <si>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</si>
  <si>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</si>
  <si>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</si>
  <si>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</si>
  <si>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</si>
  <si>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</si>
  <si>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</si>
  <si>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</si>
  <si>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</si>
  <si>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</si>
  <si>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</si>
  <si>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</si>
  <si>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</si>
  <si>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</si>
  <si>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</si>
  <si>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</si>
  <si>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</si>
  <si>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</si>
  <si>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</si>
  <si>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</si>
  <si>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</si>
  <si>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</si>
  <si>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</si>
  <si>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</si>
  <si>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</si>
  <si>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</si>
  <si>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</si>
  <si>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</si>
  <si>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</si>
  <si>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</si>
  <si>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</si>
  <si>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</si>
  <si>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</si>
  <si>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</si>
  <si>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</si>
  <si>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</si>
  <si>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</si>
  <si>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</si>
  <si>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</si>
  <si>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</si>
  <si>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</si>
  <si>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</si>
  <si>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</si>
  <si>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</si>
  <si>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</si>
  <si>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</si>
  <si>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</si>
  <si>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</si>
  <si>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</si>
  <si>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</si>
  <si>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</si>
  <si>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</si>
  <si>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</si>
  <si>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</si>
  <si>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</si>
  <si>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</si>
  <si>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</si>
  <si>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</si>
  <si>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</si>
  <si>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</si>
  <si>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</si>
  <si>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</si>
  <si>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</si>
  <si>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</si>
  <si>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</si>
  <si>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</si>
  <si>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</si>
  <si>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</si>
  <si>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</si>
  <si>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</si>
  <si>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</si>
  <si>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</si>
  <si>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</si>
  <si>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</si>
  <si>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</si>
  <si>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</si>
  <si>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</si>
  <si>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</si>
  <si>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</si>
  <si>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</si>
  <si>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</si>
  <si>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</si>
  <si>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</si>
  <si>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</si>
  <si>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</si>
  <si>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</si>
  <si>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</si>
  <si>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</si>
  <si>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</si>
  <si>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</si>
  <si>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</si>
  <si>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</si>
  <si>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</si>
  <si>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</si>
  <si>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</si>
  <si>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</si>
  <si>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</si>
  <si>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</si>
  <si>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</si>
  <si>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</si>
  <si>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</si>
  <si>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</si>
  <si>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</si>
  <si>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</si>
  <si>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</si>
  <si>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</si>
  <si>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</si>
  <si>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</si>
  <si>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</si>
  <si>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</si>
  <si>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</si>
  <si>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</si>
  <si>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</si>
  <si>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</si>
  <si>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</si>
  <si>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</si>
  <si>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</si>
  <si>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</si>
  <si>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</si>
  <si>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</si>
  <si>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</si>
  <si>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</si>
  <si>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</si>
  <si>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</si>
  <si>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</si>
  <si>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</si>
  <si>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</si>
  <si>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</si>
  <si>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</si>
  <si>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</si>
  <si>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</si>
  <si>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</si>
  <si>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</si>
  <si>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</si>
  <si>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</si>
  <si>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</si>
  <si>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</si>
  <si>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</si>
  <si>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</si>
  <si>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</si>
  <si>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</si>
  <si>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</si>
  <si>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</si>
  <si>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</si>
  <si>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</si>
  <si>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</si>
  <si>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</si>
  <si>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</si>
  <si>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</si>
  <si>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</si>
  <si>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</si>
  <si>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</si>
  <si>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</si>
  <si>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</si>
  <si>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</si>
  <si>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</si>
  <si>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</si>
  <si>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</si>
  <si>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</si>
  <si>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</si>
  <si>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</si>
  <si>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</si>
  <si>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</si>
  <si>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</si>
  <si>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</si>
  <si>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</si>
  <si>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</si>
  <si>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</si>
  <si>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</si>
  <si>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</si>
  <si>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</si>
  <si>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</si>
  <si>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</si>
  <si>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</si>
  <si>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</si>
  <si>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</si>
  <si>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</si>
  <si>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</si>
  <si>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</si>
  <si>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</si>
  <si>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</si>
  <si>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</si>
  <si>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</si>
  <si>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</si>
  <si>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</si>
  <si>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</si>
  <si>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</si>
  <si>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</si>
  <si>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</si>
  <si>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</si>
  <si>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</si>
  <si>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</si>
  <si>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</si>
  <si>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</si>
  <si>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</si>
  <si>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Part Profit of Rs.100/-</t>
  </si>
  <si>
    <t>Retail Research Technical Calls &amp; Fundamental Performance Report for the month of Oct-2021</t>
  </si>
  <si>
    <t>715-725</t>
  </si>
  <si>
    <t>820-850</t>
  </si>
  <si>
    <t>3850-3890</t>
  </si>
  <si>
    <t>4200-4300</t>
  </si>
  <si>
    <t>FILATEX</t>
  </si>
  <si>
    <t>7700-8000</t>
  </si>
  <si>
    <t>HIKAL</t>
  </si>
  <si>
    <t>310-320</t>
  </si>
  <si>
    <t>45-46</t>
  </si>
  <si>
    <t>320-340</t>
  </si>
  <si>
    <t>KANELIND</t>
  </si>
  <si>
    <t>DHIREN KANAIYALAL THAKKAR</t>
  </si>
  <si>
    <t>115-120</t>
  </si>
  <si>
    <t>5400-6000</t>
  </si>
  <si>
    <t>3020-3050</t>
  </si>
  <si>
    <t>120-140</t>
  </si>
  <si>
    <t>NSE</t>
  </si>
  <si>
    <t>3480-3495</t>
  </si>
  <si>
    <t>3600-3650</t>
  </si>
  <si>
    <t>FINNIFTY</t>
  </si>
  <si>
    <t>230-251</t>
  </si>
  <si>
    <t>4150-4550</t>
  </si>
  <si>
    <t>1480-1500</t>
  </si>
  <si>
    <t>1600-1700</t>
  </si>
  <si>
    <t>2230-2260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</si>
  <si>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</si>
  <si>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</si>
  <si>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</si>
  <si>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</si>
  <si>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</si>
  <si>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</si>
  <si>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</si>
  <si>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</si>
  <si>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</si>
  <si>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</si>
  <si>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</si>
  <si>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</si>
  <si>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</si>
  <si>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</si>
  <si>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</si>
  <si>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</si>
  <si>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</si>
  <si>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</si>
  <si>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</si>
  <si>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</si>
  <si>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</si>
  <si>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415-417</t>
  </si>
  <si>
    <t>432-445</t>
  </si>
  <si>
    <t>NNM SECURITIES PVT LTD</t>
  </si>
  <si>
    <t>TOPGAIN FINANCE PRIVATE LIMITED</t>
  </si>
  <si>
    <t>ASLIND</t>
  </si>
  <si>
    <t>ASL Industries Limited</t>
  </si>
  <si>
    <t>NDL</t>
  </si>
  <si>
    <t>Nandan Denim Limited</t>
  </si>
  <si>
    <t>CNM FINVEST PRIVATE LIMITED .</t>
  </si>
  <si>
    <t>NAVRATRI SHARE TRADING PRIVATE LIMITED .</t>
  </si>
  <si>
    <t>Profit of Rs.4300/-</t>
  </si>
  <si>
    <t>Profit of Rs.75/-</t>
  </si>
  <si>
    <t>520-530</t>
  </si>
  <si>
    <t>472-476</t>
  </si>
  <si>
    <t>500-520</t>
  </si>
  <si>
    <t>1005-1015</t>
  </si>
  <si>
    <t>1070-1120</t>
  </si>
  <si>
    <t>Profit of Rs.15/-</t>
  </si>
  <si>
    <t>HINDUNILVR NOV FUT</t>
  </si>
  <si>
    <t>2415-2421</t>
  </si>
  <si>
    <t>2460-2480</t>
  </si>
  <si>
    <t>NIFTY 17850 PE 3 NOV</t>
  </si>
  <si>
    <t>60-64</t>
  </si>
  <si>
    <t>ARNOLD</t>
  </si>
  <si>
    <t>DDIL</t>
  </si>
  <si>
    <t>JINAL NEERAJ RAMNANI</t>
  </si>
  <si>
    <t>GOPAIST</t>
  </si>
  <si>
    <t>SHAH SHARAD KANAYALAL</t>
  </si>
  <si>
    <t>JASIM ANSARI</t>
  </si>
  <si>
    <t>GUJTERC</t>
  </si>
  <si>
    <t>SATYA PRAKASH MITTAL HUF</t>
  </si>
  <si>
    <t>LANCER</t>
  </si>
  <si>
    <t>OLGA TRADING PRIVATE LIMITED</t>
  </si>
  <si>
    <t>NEW LEAINA INVESTMENTS LIMITED</t>
  </si>
  <si>
    <t>REMLIFE</t>
  </si>
  <si>
    <t>SHAH KETANKUMAR JAYANTILAL</t>
  </si>
  <si>
    <t>ZUBER TRADING LLP</t>
  </si>
  <si>
    <t>SHINDL</t>
  </si>
  <si>
    <t>SABBELLA PRASAD REDDY</t>
  </si>
  <si>
    <t>PALANHAR CONSTRUCTION PRIVATE LIMITED</t>
  </si>
  <si>
    <t>SRESTHA</t>
  </si>
  <si>
    <t>RVB BUSINESS CONSULTANCY SERVICES LLP</t>
  </si>
  <si>
    <t>SUNIL BHANDARI</t>
  </si>
  <si>
    <t>SUPREME</t>
  </si>
  <si>
    <t>SHYAM M JATIA</t>
  </si>
  <si>
    <t>SYTIXSE</t>
  </si>
  <si>
    <t>LAVEKUSH GADIYA</t>
  </si>
  <si>
    <t>VAXHS</t>
  </si>
  <si>
    <t>PINTU YADAV</t>
  </si>
  <si>
    <t>SUBHKARAN TILOKCHAND AGARWAL</t>
  </si>
  <si>
    <t>AKASH</t>
  </si>
  <si>
    <t>Akash Infra-Projects Ltd</t>
  </si>
  <si>
    <t>SUNAYANA INVESTMENT COMPANY LIMITED</t>
  </si>
  <si>
    <t>BEWLTD</t>
  </si>
  <si>
    <t>BEW Engineering Limited</t>
  </si>
  <si>
    <t>BPL</t>
  </si>
  <si>
    <t>BPL LTD</t>
  </si>
  <si>
    <t>UFO</t>
  </si>
  <si>
    <t>UFO Moviez India Ltd.</t>
  </si>
  <si>
    <t>VIKRAM KISHORECHANDRA GAJIWALA</t>
  </si>
  <si>
    <t>SONAM GOYAL</t>
  </si>
  <si>
    <t>SUMEDHA KATARUKA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</si>
</sst>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3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4" borderId="0" xfId="0" applyFont="1" applyFill="1" applyAlignment="1"/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5" borderId="1" xfId="0" applyNumberFormat="1" applyFont="1" applyFill="1" applyBorder="1" applyAlignment="1">
      <alignment horizontal="center" vertical="center"/>
    </xf>
    <xf numFmtId="0" fontId="36" fillId="15" borderId="1" xfId="0" applyFont="1" applyFill="1" applyBorder="1"/>
    <xf numFmtId="43" fontId="35" fillId="15" borderId="1" xfId="0" applyNumberFormat="1" applyFont="1" applyFill="1" applyBorder="1" applyAlignment="1">
      <alignment horizontal="center" vertical="top"/>
    </xf>
    <xf numFmtId="0" fontId="35" fillId="15" borderId="1" xfId="0" applyFont="1" applyFill="1" applyBorder="1" applyAlignment="1">
      <alignment horizontal="center" vertical="center"/>
    </xf>
    <xf numFmtId="0" fontId="35" fillId="15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15" fontId="35" fillId="15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7" borderId="21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15" fontId="1" fillId="15" borderId="1" xfId="0" applyNumberFormat="1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2" fontId="36" fillId="17" borderId="21" xfId="0" applyNumberFormat="1" applyFont="1" applyFill="1" applyBorder="1" applyAlignment="1">
      <alignment horizontal="center" vertical="center"/>
    </xf>
    <xf numFmtId="16" fontId="36" fillId="17" borderId="21" xfId="0" applyNumberFormat="1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43" fontId="36" fillId="18" borderId="15" xfId="0" applyNumberFormat="1" applyFont="1" applyFill="1" applyBorder="1" applyAlignment="1">
      <alignment horizontal="center" vertical="center"/>
    </xf>
    <xf numFmtId="16" fontId="37" fillId="17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9" borderId="21" xfId="0" applyNumberFormat="1" applyFont="1" applyFill="1" applyBorder="1" applyAlignment="1">
      <alignment horizontal="center" vertical="center"/>
    </xf>
    <xf numFmtId="0" fontId="36" fillId="20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7" borderId="24" xfId="0" applyFont="1" applyFill="1" applyBorder="1" applyAlignment="1">
      <alignment horizontal="center" vertical="center"/>
    </xf>
    <xf numFmtId="2" fontId="36" fillId="12" borderId="24" xfId="0" applyNumberFormat="1" applyFont="1" applyFill="1" applyBorder="1" applyAlignment="1">
      <alignment horizontal="center" vertical="center"/>
    </xf>
    <xf numFmtId="167" fontId="36" fillId="12" borderId="24" xfId="0" applyNumberFormat="1" applyFont="1" applyFill="1" applyBorder="1" applyAlignment="1">
      <alignment horizontal="center" vertical="center"/>
    </xf>
    <xf numFmtId="43" fontId="36" fillId="17" borderId="24" xfId="0" applyNumberFormat="1" applyFont="1" applyFill="1" applyBorder="1" applyAlignment="1">
      <alignment horizontal="center" vertical="center"/>
    </xf>
    <xf numFmtId="16" fontId="36" fillId="12" borderId="24" xfId="0" applyNumberFormat="1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9" borderId="23" xfId="0" applyNumberFormat="1" applyFont="1" applyFill="1" applyBorder="1" applyAlignment="1">
      <alignment horizontal="center" vertical="center"/>
    </xf>
    <xf numFmtId="166" fontId="35" fillId="19" borderId="23" xfId="0" applyNumberFormat="1" applyFont="1" applyFill="1" applyBorder="1" applyAlignment="1">
      <alignment horizontal="center" vertical="center"/>
    </xf>
    <xf numFmtId="0" fontId="35" fillId="19" borderId="23" xfId="0" applyFont="1" applyFill="1" applyBorder="1" applyAlignment="1">
      <alignment horizontal="left"/>
    </xf>
    <xf numFmtId="0" fontId="35" fillId="19" borderId="23" xfId="0" applyFont="1" applyFill="1" applyBorder="1" applyAlignment="1">
      <alignment horizontal="center" vertical="center"/>
    </xf>
    <xf numFmtId="2" fontId="36" fillId="20" borderId="1" xfId="0" applyNumberFormat="1" applyFont="1" applyFill="1" applyBorder="1" applyAlignment="1">
      <alignment horizontal="center" vertical="center"/>
    </xf>
    <xf numFmtId="10" fontId="36" fillId="20" borderId="1" xfId="0" applyNumberFormat="1" applyFont="1" applyFill="1" applyBorder="1" applyAlignment="1">
      <alignment horizontal="center" vertical="center" wrapText="1"/>
    </xf>
    <xf numFmtId="16" fontId="36" fillId="20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7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1" fontId="35" fillId="12" borderId="21" xfId="0" applyNumberFormat="1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204</xdr:row>
      <xdr:rowOff>123825</xdr:rowOff>
    </xdr:from>
    <xdr:to>
      <xdr:col>4</xdr:col>
      <xdr:colOff>304800</xdr:colOff>
      <xdr:row>209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479613</xdr:colOff>
      <xdr:row>512</xdr:row>
      <xdr:rowOff>6722</xdr:rowOff>
    </xdr:from>
    <xdr:to>
      <xdr:col>3</xdr:col>
      <xdr:colOff>759760</xdr:colOff>
      <xdr:row>515</xdr:row>
      <xdr:rowOff>97489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613" y="80901987"/>
          <a:ext cx="2566147" cy="56141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44502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A202" sqref="A20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44502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10" t="s">
        <v>16</v>
      </c>
      <c r="B9" s="412" t="s">
        <v>17</v>
      </c>
      <c r="C9" s="412" t="s">
        <v>18</v>
      </c>
      <c r="D9" s="412" t="s">
        <v>19</v>
      </c>
      <c r="E9" s="26" t="s">
        <v>20</v>
      </c>
      <c r="F9" s="26" t="s">
        <v>21</v>
      </c>
      <c r="G9" s="407" t="s">
        <v>22</v>
      </c>
      <c r="H9" s="408"/>
      <c r="I9" s="409"/>
      <c r="J9" s="407" t="s">
        <v>23</v>
      </c>
      <c r="K9" s="408"/>
      <c r="L9" s="409"/>
      <c r="M9" s="26"/>
      <c r="N9" s="27"/>
      <c r="O9" s="27"/>
      <c r="P9" s="27"/>
    </row>
    <row r="10" spans="1:16" ht="59.25" customHeight="1">
      <c r="A10" s="411"/>
      <c r="B10" s="413"/>
      <c r="C10" s="413"/>
      <c r="D10" s="413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40028.1</v>
      </c>
      <c r="F11" s="35">
        <v>39799.416666666664</v>
      </c>
      <c r="G11" s="36">
        <v>39482.833333333328</v>
      </c>
      <c r="H11" s="36">
        <v>38937.566666666666</v>
      </c>
      <c r="I11" s="36">
        <v>38620.98333333333</v>
      </c>
      <c r="J11" s="36">
        <v>40344.683333333327</v>
      </c>
      <c r="K11" s="36">
        <v>40661.266666666656</v>
      </c>
      <c r="L11" s="36">
        <v>41206.533333333326</v>
      </c>
      <c r="M11" s="37">
        <v>40116</v>
      </c>
      <c r="N11" s="37">
        <v>39254.15</v>
      </c>
      <c r="O11" s="38">
        <v>2242975</v>
      </c>
      <c r="P11" s="39">
        <v>1.7510632265381344E-2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18008.45</v>
      </c>
      <c r="F12" s="40">
        <v>17925.416666666668</v>
      </c>
      <c r="G12" s="41">
        <v>17813.083333333336</v>
      </c>
      <c r="H12" s="41">
        <v>17617.716666666667</v>
      </c>
      <c r="I12" s="41">
        <v>17505.383333333335</v>
      </c>
      <c r="J12" s="41">
        <v>18120.783333333336</v>
      </c>
      <c r="K12" s="41">
        <v>18233.116666666672</v>
      </c>
      <c r="L12" s="41">
        <v>18428.483333333337</v>
      </c>
      <c r="M12" s="31">
        <v>18037.75</v>
      </c>
      <c r="N12" s="31">
        <v>17730.05</v>
      </c>
      <c r="O12" s="42">
        <v>11560500</v>
      </c>
      <c r="P12" s="43">
        <v>-9.5142540824799337E-5</v>
      </c>
    </row>
    <row r="13" spans="1:16" ht="12.75" customHeight="1">
      <c r="A13" s="31">
        <v>3</v>
      </c>
      <c r="B13" s="32" t="s">
        <v>35</v>
      </c>
      <c r="C13" s="33" t="s">
        <v>858</v>
      </c>
      <c r="D13" s="34">
        <v>44530</v>
      </c>
      <c r="E13" s="40">
        <v>19100.5</v>
      </c>
      <c r="F13" s="40">
        <v>19085.149999999998</v>
      </c>
      <c r="G13" s="41">
        <v>18870.349999999995</v>
      </c>
      <c r="H13" s="41">
        <v>18640.199999999997</v>
      </c>
      <c r="I13" s="41">
        <v>18425.399999999994</v>
      </c>
      <c r="J13" s="41">
        <v>19315.299999999996</v>
      </c>
      <c r="K13" s="41">
        <v>19530.099999999999</v>
      </c>
      <c r="L13" s="41">
        <v>19760.249999999996</v>
      </c>
      <c r="M13" s="31">
        <v>19299.95</v>
      </c>
      <c r="N13" s="31">
        <v>18855</v>
      </c>
      <c r="O13" s="42">
        <v>1760</v>
      </c>
      <c r="P13" s="43">
        <v>-2.2222222222222223E-2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991.05</v>
      </c>
      <c r="F14" s="40">
        <v>981.58333333333337</v>
      </c>
      <c r="G14" s="41">
        <v>969.4666666666667</v>
      </c>
      <c r="H14" s="41">
        <v>947.88333333333333</v>
      </c>
      <c r="I14" s="41">
        <v>935.76666666666665</v>
      </c>
      <c r="J14" s="41">
        <v>1003.1666666666667</v>
      </c>
      <c r="K14" s="41">
        <v>1015.2833333333333</v>
      </c>
      <c r="L14" s="41">
        <v>1036.8666666666668</v>
      </c>
      <c r="M14" s="31">
        <v>993.7</v>
      </c>
      <c r="N14" s="31">
        <v>960</v>
      </c>
      <c r="O14" s="42">
        <v>3604850</v>
      </c>
      <c r="P14" s="43">
        <v>-1.7149478563151795E-2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20121.95</v>
      </c>
      <c r="F15" s="40">
        <v>20101.2</v>
      </c>
      <c r="G15" s="41">
        <v>19921.900000000001</v>
      </c>
      <c r="H15" s="41">
        <v>19721.850000000002</v>
      </c>
      <c r="I15" s="41">
        <v>19542.550000000003</v>
      </c>
      <c r="J15" s="41">
        <v>20301.25</v>
      </c>
      <c r="K15" s="41">
        <v>20480.549999999996</v>
      </c>
      <c r="L15" s="41">
        <v>20680.599999999999</v>
      </c>
      <c r="M15" s="31">
        <v>20280.5</v>
      </c>
      <c r="N15" s="31">
        <v>19901.150000000001</v>
      </c>
      <c r="O15" s="42">
        <v>33850</v>
      </c>
      <c r="P15" s="43">
        <v>6.6141732283464566E-2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272.95</v>
      </c>
      <c r="F16" s="40">
        <v>269.68333333333334</v>
      </c>
      <c r="G16" s="41">
        <v>264.7166666666667</v>
      </c>
      <c r="H16" s="41">
        <v>256.48333333333335</v>
      </c>
      <c r="I16" s="41">
        <v>251.51666666666671</v>
      </c>
      <c r="J16" s="41">
        <v>277.91666666666669</v>
      </c>
      <c r="K16" s="41">
        <v>282.88333333333327</v>
      </c>
      <c r="L16" s="41">
        <v>291.11666666666667</v>
      </c>
      <c r="M16" s="31">
        <v>274.64999999999998</v>
      </c>
      <c r="N16" s="31">
        <v>261.45</v>
      </c>
      <c r="O16" s="42">
        <v>9926800</v>
      </c>
      <c r="P16" s="43">
        <v>7.1268237934904596E-2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2389.25</v>
      </c>
      <c r="F17" s="40">
        <v>2379.9333333333334</v>
      </c>
      <c r="G17" s="41">
        <v>2349.3666666666668</v>
      </c>
      <c r="H17" s="41">
        <v>2309.4833333333336</v>
      </c>
      <c r="I17" s="41">
        <v>2278.916666666667</v>
      </c>
      <c r="J17" s="41">
        <v>2419.8166666666666</v>
      </c>
      <c r="K17" s="41">
        <v>2450.3833333333332</v>
      </c>
      <c r="L17" s="41">
        <v>2490.2666666666664</v>
      </c>
      <c r="M17" s="31">
        <v>2410.5</v>
      </c>
      <c r="N17" s="31">
        <v>2340.0500000000002</v>
      </c>
      <c r="O17" s="42">
        <v>2324000</v>
      </c>
      <c r="P17" s="43">
        <v>-4.2439225381128966E-2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1454.85</v>
      </c>
      <c r="F18" s="40">
        <v>1445.9000000000003</v>
      </c>
      <c r="G18" s="41">
        <v>1424.8500000000006</v>
      </c>
      <c r="H18" s="41">
        <v>1394.8500000000004</v>
      </c>
      <c r="I18" s="41">
        <v>1373.8000000000006</v>
      </c>
      <c r="J18" s="41">
        <v>1475.9000000000005</v>
      </c>
      <c r="K18" s="41">
        <v>1496.9500000000003</v>
      </c>
      <c r="L18" s="41">
        <v>1526.9500000000005</v>
      </c>
      <c r="M18" s="31">
        <v>1466.95</v>
      </c>
      <c r="N18" s="31">
        <v>1415.9</v>
      </c>
      <c r="O18" s="42">
        <v>27376000</v>
      </c>
      <c r="P18" s="43">
        <v>-1.6410780059078808E-3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708.95</v>
      </c>
      <c r="F19" s="40">
        <v>704.2166666666667</v>
      </c>
      <c r="G19" s="41">
        <v>696.93333333333339</v>
      </c>
      <c r="H19" s="41">
        <v>684.91666666666674</v>
      </c>
      <c r="I19" s="41">
        <v>677.63333333333344</v>
      </c>
      <c r="J19" s="41">
        <v>716.23333333333335</v>
      </c>
      <c r="K19" s="41">
        <v>723.51666666666665</v>
      </c>
      <c r="L19" s="41">
        <v>735.5333333333333</v>
      </c>
      <c r="M19" s="31">
        <v>711.5</v>
      </c>
      <c r="N19" s="31">
        <v>692.2</v>
      </c>
      <c r="O19" s="42">
        <v>95827500</v>
      </c>
      <c r="P19" s="43">
        <v>7.6630870542462436E-3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3776</v>
      </c>
      <c r="F20" s="40">
        <v>3731.9333333333329</v>
      </c>
      <c r="G20" s="41">
        <v>3673.016666666666</v>
      </c>
      <c r="H20" s="41">
        <v>3570.0333333333328</v>
      </c>
      <c r="I20" s="41">
        <v>3511.1166666666659</v>
      </c>
      <c r="J20" s="41">
        <v>3834.9166666666661</v>
      </c>
      <c r="K20" s="41">
        <v>3893.833333333333</v>
      </c>
      <c r="L20" s="41">
        <v>3996.8166666666662</v>
      </c>
      <c r="M20" s="31">
        <v>3790.85</v>
      </c>
      <c r="N20" s="31">
        <v>3628.95</v>
      </c>
      <c r="O20" s="42">
        <v>533000</v>
      </c>
      <c r="P20" s="43">
        <v>1.8730886850152905E-2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704.6</v>
      </c>
      <c r="F21" s="40">
        <v>698.38333333333321</v>
      </c>
      <c r="G21" s="41">
        <v>689.76666666666642</v>
      </c>
      <c r="H21" s="41">
        <v>674.93333333333317</v>
      </c>
      <c r="I21" s="41">
        <v>666.31666666666638</v>
      </c>
      <c r="J21" s="41">
        <v>713.21666666666647</v>
      </c>
      <c r="K21" s="41">
        <v>721.83333333333326</v>
      </c>
      <c r="L21" s="41">
        <v>736.66666666666652</v>
      </c>
      <c r="M21" s="31">
        <v>707</v>
      </c>
      <c r="N21" s="31">
        <v>683.55</v>
      </c>
      <c r="O21" s="42">
        <v>8937000</v>
      </c>
      <c r="P21" s="43">
        <v>-1.4989529372864543E-2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410.9</v>
      </c>
      <c r="F22" s="40">
        <v>409.0333333333333</v>
      </c>
      <c r="G22" s="41">
        <v>404.26666666666659</v>
      </c>
      <c r="H22" s="41">
        <v>397.63333333333327</v>
      </c>
      <c r="I22" s="41">
        <v>392.86666666666656</v>
      </c>
      <c r="J22" s="41">
        <v>415.66666666666663</v>
      </c>
      <c r="K22" s="41">
        <v>420.43333333333328</v>
      </c>
      <c r="L22" s="41">
        <v>427.06666666666666</v>
      </c>
      <c r="M22" s="31">
        <v>413.8</v>
      </c>
      <c r="N22" s="31">
        <v>402.4</v>
      </c>
      <c r="O22" s="42">
        <v>14481000</v>
      </c>
      <c r="P22" s="43">
        <v>-3.1209232313095834E-2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780.45</v>
      </c>
      <c r="F23" s="40">
        <v>777.1</v>
      </c>
      <c r="G23" s="41">
        <v>770.55000000000007</v>
      </c>
      <c r="H23" s="41">
        <v>760.65000000000009</v>
      </c>
      <c r="I23" s="41">
        <v>754.10000000000014</v>
      </c>
      <c r="J23" s="41">
        <v>787</v>
      </c>
      <c r="K23" s="41">
        <v>793.55</v>
      </c>
      <c r="L23" s="41">
        <v>803.44999999999993</v>
      </c>
      <c r="M23" s="31">
        <v>783.65</v>
      </c>
      <c r="N23" s="31">
        <v>767.2</v>
      </c>
      <c r="O23" s="42">
        <v>2214850</v>
      </c>
      <c r="P23" s="43">
        <v>-7.6392311483489406E-3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4363.8</v>
      </c>
      <c r="F24" s="40">
        <v>4336.8166666666666</v>
      </c>
      <c r="G24" s="41">
        <v>4296.0333333333328</v>
      </c>
      <c r="H24" s="41">
        <v>4228.2666666666664</v>
      </c>
      <c r="I24" s="41">
        <v>4187.4833333333327</v>
      </c>
      <c r="J24" s="41">
        <v>4404.583333333333</v>
      </c>
      <c r="K24" s="41">
        <v>4445.3666666666677</v>
      </c>
      <c r="L24" s="41">
        <v>4513.1333333333332</v>
      </c>
      <c r="M24" s="31">
        <v>4377.6000000000004</v>
      </c>
      <c r="N24" s="31">
        <v>4269.05</v>
      </c>
      <c r="O24" s="42">
        <v>2509250</v>
      </c>
      <c r="P24" s="43">
        <v>-1.0011342900823594E-2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221.45</v>
      </c>
      <c r="F25" s="40">
        <v>219.21666666666667</v>
      </c>
      <c r="G25" s="41">
        <v>215.23333333333335</v>
      </c>
      <c r="H25" s="41">
        <v>209.01666666666668</v>
      </c>
      <c r="I25" s="41">
        <v>205.03333333333336</v>
      </c>
      <c r="J25" s="41">
        <v>225.43333333333334</v>
      </c>
      <c r="K25" s="41">
        <v>229.41666666666663</v>
      </c>
      <c r="L25" s="41">
        <v>235.63333333333333</v>
      </c>
      <c r="M25" s="31">
        <v>223.2</v>
      </c>
      <c r="N25" s="31">
        <v>213</v>
      </c>
      <c r="O25" s="42">
        <v>14602500</v>
      </c>
      <c r="P25" s="43">
        <v>-7.2120730738681499E-2</v>
      </c>
    </row>
    <row r="26" spans="1:16" ht="12.75" customHeight="1">
      <c r="A26" s="31">
        <v>16</v>
      </c>
      <c r="B26" s="337" t="s">
        <v>49</v>
      </c>
      <c r="C26" s="33" t="s">
        <v>55</v>
      </c>
      <c r="D26" s="34">
        <v>44525</v>
      </c>
      <c r="E26" s="40">
        <v>145.19999999999999</v>
      </c>
      <c r="F26" s="40">
        <v>144.53333333333333</v>
      </c>
      <c r="G26" s="41">
        <v>142.76666666666665</v>
      </c>
      <c r="H26" s="41">
        <v>140.33333333333331</v>
      </c>
      <c r="I26" s="41">
        <v>138.56666666666663</v>
      </c>
      <c r="J26" s="41">
        <v>146.96666666666667</v>
      </c>
      <c r="K26" s="41">
        <v>148.73333333333338</v>
      </c>
      <c r="L26" s="41">
        <v>151.16666666666669</v>
      </c>
      <c r="M26" s="31">
        <v>146.30000000000001</v>
      </c>
      <c r="N26" s="31">
        <v>142.1</v>
      </c>
      <c r="O26" s="42">
        <v>36486000</v>
      </c>
      <c r="P26" s="43">
        <v>3.8555142820545667E-2</v>
      </c>
    </row>
    <row r="27" spans="1:16" ht="12.75" customHeight="1">
      <c r="A27" s="31">
        <v>17</v>
      </c>
      <c r="B27" s="338" t="s">
        <v>56</v>
      </c>
      <c r="C27" s="33" t="s">
        <v>57</v>
      </c>
      <c r="D27" s="34">
        <v>44525</v>
      </c>
      <c r="E27" s="40">
        <v>3132.95</v>
      </c>
      <c r="F27" s="40">
        <v>3126.3333333333335</v>
      </c>
      <c r="G27" s="41">
        <v>3103.666666666667</v>
      </c>
      <c r="H27" s="41">
        <v>3074.3833333333337</v>
      </c>
      <c r="I27" s="41">
        <v>3051.7166666666672</v>
      </c>
      <c r="J27" s="41">
        <v>3155.6166666666668</v>
      </c>
      <c r="K27" s="41">
        <v>3178.2833333333338</v>
      </c>
      <c r="L27" s="41">
        <v>3207.5666666666666</v>
      </c>
      <c r="M27" s="31">
        <v>3149</v>
      </c>
      <c r="N27" s="31">
        <v>3097.05</v>
      </c>
      <c r="O27" s="42">
        <v>4079100</v>
      </c>
      <c r="P27" s="43">
        <v>-3.3686305166654822E-2</v>
      </c>
    </row>
    <row r="28" spans="1:16" ht="12.75" customHeight="1">
      <c r="A28" s="31">
        <v>18</v>
      </c>
      <c r="B28" s="32" t="s">
        <v>44</v>
      </c>
      <c r="C28" s="33" t="s">
        <v>309</v>
      </c>
      <c r="D28" s="34">
        <v>44525</v>
      </c>
      <c r="E28" s="40">
        <v>2248.5</v>
      </c>
      <c r="F28" s="40">
        <v>2234.4833333333331</v>
      </c>
      <c r="G28" s="41">
        <v>2204.9666666666662</v>
      </c>
      <c r="H28" s="41">
        <v>2161.4333333333329</v>
      </c>
      <c r="I28" s="41">
        <v>2131.9166666666661</v>
      </c>
      <c r="J28" s="41">
        <v>2278.0166666666664</v>
      </c>
      <c r="K28" s="41">
        <v>2307.5333333333338</v>
      </c>
      <c r="L28" s="41">
        <v>2351.0666666666666</v>
      </c>
      <c r="M28" s="31">
        <v>2264</v>
      </c>
      <c r="N28" s="31">
        <v>2190.9499999999998</v>
      </c>
      <c r="O28" s="42">
        <v>672100</v>
      </c>
      <c r="P28" s="43">
        <v>3.6960985626283368E-3</v>
      </c>
    </row>
    <row r="29" spans="1:16" ht="12.75" customHeight="1">
      <c r="A29" s="31">
        <v>19</v>
      </c>
      <c r="B29" s="32" t="s">
        <v>44</v>
      </c>
      <c r="C29" s="33" t="s">
        <v>310</v>
      </c>
      <c r="D29" s="34">
        <v>44525</v>
      </c>
      <c r="E29" s="40">
        <v>9095.0499999999993</v>
      </c>
      <c r="F29" s="40">
        <v>9083.5166666666664</v>
      </c>
      <c r="G29" s="41">
        <v>8866.5333333333328</v>
      </c>
      <c r="H29" s="41">
        <v>8638.0166666666664</v>
      </c>
      <c r="I29" s="41">
        <v>8421.0333333333328</v>
      </c>
      <c r="J29" s="41">
        <v>9312.0333333333328</v>
      </c>
      <c r="K29" s="41">
        <v>9529.0166666666664</v>
      </c>
      <c r="L29" s="41">
        <v>9757.5333333333328</v>
      </c>
      <c r="M29" s="31">
        <v>9300.5</v>
      </c>
      <c r="N29" s="31">
        <v>8855</v>
      </c>
      <c r="O29" s="42">
        <v>17625</v>
      </c>
      <c r="P29" s="43">
        <v>0.6095890410958904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1212.1500000000001</v>
      </c>
      <c r="F30" s="40">
        <v>1215.5833333333333</v>
      </c>
      <c r="G30" s="41">
        <v>1193.2666666666664</v>
      </c>
      <c r="H30" s="41">
        <v>1174.3833333333332</v>
      </c>
      <c r="I30" s="41">
        <v>1152.0666666666664</v>
      </c>
      <c r="J30" s="41">
        <v>1234.4666666666665</v>
      </c>
      <c r="K30" s="41">
        <v>1256.7833333333335</v>
      </c>
      <c r="L30" s="41">
        <v>1275.6666666666665</v>
      </c>
      <c r="M30" s="31">
        <v>1237.9000000000001</v>
      </c>
      <c r="N30" s="31">
        <v>1196.7</v>
      </c>
      <c r="O30" s="42">
        <v>4154500</v>
      </c>
      <c r="P30" s="43">
        <v>-1.9008264462809916E-2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699.85</v>
      </c>
      <c r="F31" s="40">
        <v>695.21666666666658</v>
      </c>
      <c r="G31" s="41">
        <v>689.43333333333317</v>
      </c>
      <c r="H31" s="41">
        <v>679.01666666666654</v>
      </c>
      <c r="I31" s="41">
        <v>673.23333333333312</v>
      </c>
      <c r="J31" s="41">
        <v>705.63333333333321</v>
      </c>
      <c r="K31" s="41">
        <v>711.41666666666674</v>
      </c>
      <c r="L31" s="41">
        <v>721.83333333333326</v>
      </c>
      <c r="M31" s="31">
        <v>701</v>
      </c>
      <c r="N31" s="31">
        <v>684.8</v>
      </c>
      <c r="O31" s="42">
        <v>14312300</v>
      </c>
      <c r="P31" s="43">
        <v>4.2517081129903996E-2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757.2</v>
      </c>
      <c r="F32" s="40">
        <v>753.65</v>
      </c>
      <c r="G32" s="41">
        <v>747.3</v>
      </c>
      <c r="H32" s="41">
        <v>737.4</v>
      </c>
      <c r="I32" s="41">
        <v>731.05</v>
      </c>
      <c r="J32" s="41">
        <v>763.55</v>
      </c>
      <c r="K32" s="41">
        <v>769.90000000000009</v>
      </c>
      <c r="L32" s="41">
        <v>779.8</v>
      </c>
      <c r="M32" s="31">
        <v>760</v>
      </c>
      <c r="N32" s="31">
        <v>743.75</v>
      </c>
      <c r="O32" s="42">
        <v>46576800</v>
      </c>
      <c r="P32" s="43">
        <v>1.817895648067994E-2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3745.95</v>
      </c>
      <c r="F33" s="40">
        <v>3729.3166666666671</v>
      </c>
      <c r="G33" s="41">
        <v>3706.733333333334</v>
      </c>
      <c r="H33" s="41">
        <v>3667.5166666666669</v>
      </c>
      <c r="I33" s="41">
        <v>3644.9333333333338</v>
      </c>
      <c r="J33" s="41">
        <v>3768.5333333333342</v>
      </c>
      <c r="K33" s="41">
        <v>3791.1166666666672</v>
      </c>
      <c r="L33" s="41">
        <v>3830.3333333333344</v>
      </c>
      <c r="M33" s="31">
        <v>3751.9</v>
      </c>
      <c r="N33" s="31">
        <v>3690.1</v>
      </c>
      <c r="O33" s="42">
        <v>2563750</v>
      </c>
      <c r="P33" s="43">
        <v>2.3146762446373342E-2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17641.45</v>
      </c>
      <c r="F34" s="40">
        <v>17634.033333333336</v>
      </c>
      <c r="G34" s="41">
        <v>17216.116666666672</v>
      </c>
      <c r="H34" s="41">
        <v>16790.783333333336</v>
      </c>
      <c r="I34" s="41">
        <v>16372.866666666672</v>
      </c>
      <c r="J34" s="41">
        <v>18059.366666666672</v>
      </c>
      <c r="K34" s="41">
        <v>18477.283333333336</v>
      </c>
      <c r="L34" s="41">
        <v>18902.616666666672</v>
      </c>
      <c r="M34" s="31">
        <v>18051.95</v>
      </c>
      <c r="N34" s="31">
        <v>17208.7</v>
      </c>
      <c r="O34" s="42">
        <v>717550</v>
      </c>
      <c r="P34" s="43">
        <v>5.6074766355140186E-2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7449.1</v>
      </c>
      <c r="F35" s="40">
        <v>7401.05</v>
      </c>
      <c r="G35" s="41">
        <v>7282.1</v>
      </c>
      <c r="H35" s="41">
        <v>7115.1</v>
      </c>
      <c r="I35" s="41">
        <v>6996.1500000000005</v>
      </c>
      <c r="J35" s="41">
        <v>7568.05</v>
      </c>
      <c r="K35" s="41">
        <v>7686.9999999999991</v>
      </c>
      <c r="L35" s="41">
        <v>7854</v>
      </c>
      <c r="M35" s="31">
        <v>7520</v>
      </c>
      <c r="N35" s="31">
        <v>7234.05</v>
      </c>
      <c r="O35" s="42">
        <v>4647875</v>
      </c>
      <c r="P35" s="43">
        <v>-2.8657262277951932E-2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2523.35</v>
      </c>
      <c r="F36" s="40">
        <v>2509.7000000000003</v>
      </c>
      <c r="G36" s="41">
        <v>2484.5000000000005</v>
      </c>
      <c r="H36" s="41">
        <v>2445.65</v>
      </c>
      <c r="I36" s="41">
        <v>2420.4500000000003</v>
      </c>
      <c r="J36" s="41">
        <v>2548.5500000000006</v>
      </c>
      <c r="K36" s="41">
        <v>2573.7500000000005</v>
      </c>
      <c r="L36" s="41">
        <v>2612.6000000000008</v>
      </c>
      <c r="M36" s="31">
        <v>2534.9</v>
      </c>
      <c r="N36" s="31">
        <v>2470.85</v>
      </c>
      <c r="O36" s="42">
        <v>1204000</v>
      </c>
      <c r="P36" s="43">
        <v>-2.2251096313139516E-2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288.8</v>
      </c>
      <c r="F37" s="40">
        <v>284.63333333333338</v>
      </c>
      <c r="G37" s="41">
        <v>277.61666666666679</v>
      </c>
      <c r="H37" s="41">
        <v>266.43333333333339</v>
      </c>
      <c r="I37" s="41">
        <v>259.4166666666668</v>
      </c>
      <c r="J37" s="41">
        <v>295.81666666666678</v>
      </c>
      <c r="K37" s="41">
        <v>302.83333333333331</v>
      </c>
      <c r="L37" s="41">
        <v>314.01666666666677</v>
      </c>
      <c r="M37" s="31">
        <v>291.64999999999998</v>
      </c>
      <c r="N37" s="31">
        <v>273.45</v>
      </c>
      <c r="O37" s="42">
        <v>27559800</v>
      </c>
      <c r="P37" s="43">
        <v>-0.13222625255044207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99.55</v>
      </c>
      <c r="F38" s="40">
        <v>98.899999999999991</v>
      </c>
      <c r="G38" s="41">
        <v>97.999999999999986</v>
      </c>
      <c r="H38" s="41">
        <v>96.449999999999989</v>
      </c>
      <c r="I38" s="41">
        <v>95.549999999999983</v>
      </c>
      <c r="J38" s="41">
        <v>100.44999999999999</v>
      </c>
      <c r="K38" s="41">
        <v>101.35</v>
      </c>
      <c r="L38" s="41">
        <v>102.89999999999999</v>
      </c>
      <c r="M38" s="31">
        <v>99.8</v>
      </c>
      <c r="N38" s="31">
        <v>97.35</v>
      </c>
      <c r="O38" s="42">
        <v>158301000</v>
      </c>
      <c r="P38" s="43">
        <v>3.0395136778115501E-3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2009.4</v>
      </c>
      <c r="F39" s="40">
        <v>2010.3000000000002</v>
      </c>
      <c r="G39" s="41">
        <v>1990.9000000000003</v>
      </c>
      <c r="H39" s="41">
        <v>1972.4</v>
      </c>
      <c r="I39" s="41">
        <v>1953.0000000000002</v>
      </c>
      <c r="J39" s="41">
        <v>2028.8000000000004</v>
      </c>
      <c r="K39" s="41">
        <v>2048.1999999999998</v>
      </c>
      <c r="L39" s="41">
        <v>2066.7000000000007</v>
      </c>
      <c r="M39" s="31">
        <v>2029.7</v>
      </c>
      <c r="N39" s="31">
        <v>1991.8</v>
      </c>
      <c r="O39" s="42">
        <v>1703900</v>
      </c>
      <c r="P39" s="43">
        <v>1.0107597000326051E-2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201.15</v>
      </c>
      <c r="F40" s="40">
        <v>202.48333333333335</v>
      </c>
      <c r="G40" s="41">
        <v>195.4666666666667</v>
      </c>
      <c r="H40" s="41">
        <v>189.78333333333336</v>
      </c>
      <c r="I40" s="41">
        <v>182.76666666666671</v>
      </c>
      <c r="J40" s="41">
        <v>208.16666666666669</v>
      </c>
      <c r="K40" s="41">
        <v>215.18333333333334</v>
      </c>
      <c r="L40" s="41">
        <v>220.86666666666667</v>
      </c>
      <c r="M40" s="31">
        <v>209.5</v>
      </c>
      <c r="N40" s="31">
        <v>196.8</v>
      </c>
      <c r="O40" s="42">
        <v>25087600</v>
      </c>
      <c r="P40" s="43">
        <v>-7.0687321401714546E-3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758.45</v>
      </c>
      <c r="F41" s="40">
        <v>754.6</v>
      </c>
      <c r="G41" s="41">
        <v>749.5</v>
      </c>
      <c r="H41" s="41">
        <v>740.55</v>
      </c>
      <c r="I41" s="41">
        <v>735.44999999999993</v>
      </c>
      <c r="J41" s="41">
        <v>763.55000000000007</v>
      </c>
      <c r="K41" s="41">
        <v>768.6500000000002</v>
      </c>
      <c r="L41" s="41">
        <v>777.60000000000014</v>
      </c>
      <c r="M41" s="31">
        <v>759.7</v>
      </c>
      <c r="N41" s="31">
        <v>745.65</v>
      </c>
      <c r="O41" s="42">
        <v>5000600</v>
      </c>
      <c r="P41" s="43">
        <v>-4.4355686356947657E-2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794.45</v>
      </c>
      <c r="F42" s="40">
        <v>787.91666666666663</v>
      </c>
      <c r="G42" s="41">
        <v>777.83333333333326</v>
      </c>
      <c r="H42" s="41">
        <v>761.21666666666658</v>
      </c>
      <c r="I42" s="41">
        <v>751.13333333333321</v>
      </c>
      <c r="J42" s="41">
        <v>804.5333333333333</v>
      </c>
      <c r="K42" s="41">
        <v>814.61666666666656</v>
      </c>
      <c r="L42" s="41">
        <v>831.23333333333335</v>
      </c>
      <c r="M42" s="31">
        <v>798</v>
      </c>
      <c r="N42" s="31">
        <v>771.3</v>
      </c>
      <c r="O42" s="42">
        <v>10077000</v>
      </c>
      <c r="P42" s="43">
        <v>1.1975596896889358E-2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714.55</v>
      </c>
      <c r="F43" s="40">
        <v>709.9666666666667</v>
      </c>
      <c r="G43" s="41">
        <v>695.43333333333339</v>
      </c>
      <c r="H43" s="41">
        <v>676.31666666666672</v>
      </c>
      <c r="I43" s="41">
        <v>661.78333333333342</v>
      </c>
      <c r="J43" s="41">
        <v>729.08333333333337</v>
      </c>
      <c r="K43" s="41">
        <v>743.61666666666667</v>
      </c>
      <c r="L43" s="41">
        <v>762.73333333333335</v>
      </c>
      <c r="M43" s="31">
        <v>724.5</v>
      </c>
      <c r="N43" s="31">
        <v>690.85</v>
      </c>
      <c r="O43" s="42">
        <v>65088752</v>
      </c>
      <c r="P43" s="43">
        <v>-7.1624482083201962E-3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72.2</v>
      </c>
      <c r="F44" s="40">
        <v>71.166666666666671</v>
      </c>
      <c r="G44" s="41">
        <v>69.88333333333334</v>
      </c>
      <c r="H44" s="41">
        <v>67.566666666666663</v>
      </c>
      <c r="I44" s="41">
        <v>66.283333333333331</v>
      </c>
      <c r="J44" s="41">
        <v>73.483333333333348</v>
      </c>
      <c r="K44" s="41">
        <v>74.76666666666668</v>
      </c>
      <c r="L44" s="41">
        <v>77.083333333333357</v>
      </c>
      <c r="M44" s="31">
        <v>72.45</v>
      </c>
      <c r="N44" s="31">
        <v>68.849999999999994</v>
      </c>
      <c r="O44" s="42">
        <v>123637500</v>
      </c>
      <c r="P44" s="43">
        <v>2.7935399388913137E-2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349.4</v>
      </c>
      <c r="F45" s="40">
        <v>350.0333333333333</v>
      </c>
      <c r="G45" s="41">
        <v>346.16666666666663</v>
      </c>
      <c r="H45" s="41">
        <v>342.93333333333334</v>
      </c>
      <c r="I45" s="41">
        <v>339.06666666666666</v>
      </c>
      <c r="J45" s="41">
        <v>353.26666666666659</v>
      </c>
      <c r="K45" s="41">
        <v>357.13333333333327</v>
      </c>
      <c r="L45" s="41">
        <v>360.36666666666656</v>
      </c>
      <c r="M45" s="31">
        <v>353.9</v>
      </c>
      <c r="N45" s="31">
        <v>346.8</v>
      </c>
      <c r="O45" s="42">
        <v>17068300</v>
      </c>
      <c r="P45" s="43">
        <v>-1.6825649178590356E-2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17643.599999999999</v>
      </c>
      <c r="F46" s="40">
        <v>17539.95</v>
      </c>
      <c r="G46" s="41">
        <v>17201.2</v>
      </c>
      <c r="H46" s="41">
        <v>16758.8</v>
      </c>
      <c r="I46" s="41">
        <v>16420.05</v>
      </c>
      <c r="J46" s="41">
        <v>17982.350000000002</v>
      </c>
      <c r="K46" s="41">
        <v>18321.100000000002</v>
      </c>
      <c r="L46" s="41">
        <v>18763.500000000004</v>
      </c>
      <c r="M46" s="31">
        <v>17878.7</v>
      </c>
      <c r="N46" s="31">
        <v>17097.55</v>
      </c>
      <c r="O46" s="42">
        <v>142650</v>
      </c>
      <c r="P46" s="43">
        <v>-2.2610483042137718E-2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419.45</v>
      </c>
      <c r="F47" s="40">
        <v>419.90000000000003</v>
      </c>
      <c r="G47" s="41">
        <v>416.30000000000007</v>
      </c>
      <c r="H47" s="41">
        <v>413.15000000000003</v>
      </c>
      <c r="I47" s="41">
        <v>409.55000000000007</v>
      </c>
      <c r="J47" s="41">
        <v>423.05000000000007</v>
      </c>
      <c r="K47" s="41">
        <v>426.65000000000009</v>
      </c>
      <c r="L47" s="41">
        <v>429.80000000000007</v>
      </c>
      <c r="M47" s="31">
        <v>423.5</v>
      </c>
      <c r="N47" s="31">
        <v>416.75</v>
      </c>
      <c r="O47" s="42">
        <v>31460400</v>
      </c>
      <c r="P47" s="43">
        <v>3.6040308239478361E-2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3699.6</v>
      </c>
      <c r="F48" s="40">
        <v>3694.0166666666664</v>
      </c>
      <c r="G48" s="41">
        <v>3668.333333333333</v>
      </c>
      <c r="H48" s="41">
        <v>3637.0666666666666</v>
      </c>
      <c r="I48" s="41">
        <v>3611.3833333333332</v>
      </c>
      <c r="J48" s="41">
        <v>3725.2833333333328</v>
      </c>
      <c r="K48" s="41">
        <v>3750.9666666666662</v>
      </c>
      <c r="L48" s="41">
        <v>3782.2333333333327</v>
      </c>
      <c r="M48" s="31">
        <v>3719.7</v>
      </c>
      <c r="N48" s="31">
        <v>3662.75</v>
      </c>
      <c r="O48" s="42">
        <v>1051400</v>
      </c>
      <c r="P48" s="43">
        <v>-1.1842105263157895E-2</v>
      </c>
    </row>
    <row r="49" spans="1:16" ht="12.75" customHeight="1">
      <c r="A49" s="31">
        <v>39</v>
      </c>
      <c r="B49" s="32" t="s">
        <v>87</v>
      </c>
      <c r="C49" s="33" t="s">
        <v>324</v>
      </c>
      <c r="D49" s="34">
        <v>44525</v>
      </c>
      <c r="E49" s="40">
        <v>413.4</v>
      </c>
      <c r="F49" s="40">
        <v>410.86666666666662</v>
      </c>
      <c r="G49" s="41">
        <v>403.73333333333323</v>
      </c>
      <c r="H49" s="41">
        <v>394.06666666666661</v>
      </c>
      <c r="I49" s="41">
        <v>386.93333333333322</v>
      </c>
      <c r="J49" s="41">
        <v>420.53333333333325</v>
      </c>
      <c r="K49" s="41">
        <v>427.66666666666657</v>
      </c>
      <c r="L49" s="41">
        <v>437.33333333333326</v>
      </c>
      <c r="M49" s="31">
        <v>418</v>
      </c>
      <c r="N49" s="31">
        <v>401.2</v>
      </c>
      <c r="O49" s="42">
        <v>795600</v>
      </c>
      <c r="P49" s="43">
        <v>0.83783783783783783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504.3</v>
      </c>
      <c r="F50" s="40">
        <v>505.7833333333333</v>
      </c>
      <c r="G50" s="41">
        <v>500.66666666666663</v>
      </c>
      <c r="H50" s="41">
        <v>497.0333333333333</v>
      </c>
      <c r="I50" s="41">
        <v>491.91666666666663</v>
      </c>
      <c r="J50" s="41">
        <v>509.41666666666663</v>
      </c>
      <c r="K50" s="41">
        <v>514.5333333333333</v>
      </c>
      <c r="L50" s="41">
        <v>518.16666666666663</v>
      </c>
      <c r="M50" s="31">
        <v>510.9</v>
      </c>
      <c r="N50" s="31">
        <v>502.15</v>
      </c>
      <c r="O50" s="42">
        <v>18915600</v>
      </c>
      <c r="P50" s="43">
        <v>2.9762261213246301E-2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215.6</v>
      </c>
      <c r="F51" s="40">
        <v>213.88333333333333</v>
      </c>
      <c r="G51" s="41">
        <v>211.21666666666664</v>
      </c>
      <c r="H51" s="41">
        <v>206.83333333333331</v>
      </c>
      <c r="I51" s="41">
        <v>204.16666666666663</v>
      </c>
      <c r="J51" s="41">
        <v>218.26666666666665</v>
      </c>
      <c r="K51" s="41">
        <v>220.93333333333334</v>
      </c>
      <c r="L51" s="41">
        <v>225.31666666666666</v>
      </c>
      <c r="M51" s="31">
        <v>216.55</v>
      </c>
      <c r="N51" s="31">
        <v>209.5</v>
      </c>
      <c r="O51" s="42">
        <v>51354000</v>
      </c>
      <c r="P51" s="43">
        <v>-1.889168765743073E-3</v>
      </c>
    </row>
    <row r="52" spans="1:16" ht="12.75" customHeight="1">
      <c r="A52" s="31">
        <v>42</v>
      </c>
      <c r="B52" s="32" t="s">
        <v>63</v>
      </c>
      <c r="C52" s="33" t="s">
        <v>332</v>
      </c>
      <c r="D52" s="34">
        <v>44525</v>
      </c>
      <c r="E52" s="40">
        <v>639.9</v>
      </c>
      <c r="F52" s="40">
        <v>635.51666666666677</v>
      </c>
      <c r="G52" s="41">
        <v>625.28333333333353</v>
      </c>
      <c r="H52" s="41">
        <v>610.66666666666674</v>
      </c>
      <c r="I52" s="41">
        <v>600.43333333333351</v>
      </c>
      <c r="J52" s="41">
        <v>650.13333333333355</v>
      </c>
      <c r="K52" s="41">
        <v>660.3666666666669</v>
      </c>
      <c r="L52" s="41">
        <v>674.98333333333358</v>
      </c>
      <c r="M52" s="31">
        <v>645.75</v>
      </c>
      <c r="N52" s="31">
        <v>620.9</v>
      </c>
      <c r="O52" s="42">
        <v>4692675</v>
      </c>
      <c r="P52" s="43">
        <v>2.7759982916933591E-2</v>
      </c>
    </row>
    <row r="53" spans="1:16" ht="12.75" customHeight="1">
      <c r="A53" s="31">
        <v>43</v>
      </c>
      <c r="B53" s="32" t="s">
        <v>44</v>
      </c>
      <c r="C53" s="33" t="s">
        <v>343</v>
      </c>
      <c r="D53" s="34">
        <v>44525</v>
      </c>
      <c r="E53" s="40">
        <v>365.15</v>
      </c>
      <c r="F53" s="40">
        <v>366.89999999999992</v>
      </c>
      <c r="G53" s="41">
        <v>356.09999999999985</v>
      </c>
      <c r="H53" s="41">
        <v>347.04999999999995</v>
      </c>
      <c r="I53" s="41">
        <v>336.24999999999989</v>
      </c>
      <c r="J53" s="41">
        <v>375.94999999999982</v>
      </c>
      <c r="K53" s="41">
        <v>386.74999999999989</v>
      </c>
      <c r="L53" s="41">
        <v>395.79999999999978</v>
      </c>
      <c r="M53" s="31">
        <v>377.7</v>
      </c>
      <c r="N53" s="31">
        <v>357.85</v>
      </c>
      <c r="O53" s="42">
        <v>435000</v>
      </c>
      <c r="P53" s="43">
        <v>0.20833333333333334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590.45000000000005</v>
      </c>
      <c r="F54" s="40">
        <v>592.33333333333337</v>
      </c>
      <c r="G54" s="41">
        <v>551.66666666666674</v>
      </c>
      <c r="H54" s="41">
        <v>512.88333333333333</v>
      </c>
      <c r="I54" s="41">
        <v>472.2166666666667</v>
      </c>
      <c r="J54" s="41">
        <v>631.11666666666679</v>
      </c>
      <c r="K54" s="41">
        <v>671.78333333333353</v>
      </c>
      <c r="L54" s="41">
        <v>710.56666666666683</v>
      </c>
      <c r="M54" s="31">
        <v>633</v>
      </c>
      <c r="N54" s="31">
        <v>553.54999999999995</v>
      </c>
      <c r="O54" s="42">
        <v>10290000</v>
      </c>
      <c r="P54" s="43">
        <v>-2.3255813953488372E-2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914.55</v>
      </c>
      <c r="F55" s="40">
        <v>913.18333333333339</v>
      </c>
      <c r="G55" s="41">
        <v>906.36666666666679</v>
      </c>
      <c r="H55" s="41">
        <v>898.18333333333339</v>
      </c>
      <c r="I55" s="41">
        <v>891.36666666666679</v>
      </c>
      <c r="J55" s="41">
        <v>921.36666666666679</v>
      </c>
      <c r="K55" s="41">
        <v>928.18333333333339</v>
      </c>
      <c r="L55" s="41">
        <v>936.36666666666679</v>
      </c>
      <c r="M55" s="31">
        <v>920</v>
      </c>
      <c r="N55" s="31">
        <v>905</v>
      </c>
      <c r="O55" s="42">
        <v>11488100</v>
      </c>
      <c r="P55" s="43">
        <v>-1.5705056805524614E-2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169.9</v>
      </c>
      <c r="F56" s="40">
        <v>167.93333333333334</v>
      </c>
      <c r="G56" s="41">
        <v>165.16666666666669</v>
      </c>
      <c r="H56" s="41">
        <v>160.43333333333334</v>
      </c>
      <c r="I56" s="41">
        <v>157.66666666666669</v>
      </c>
      <c r="J56" s="41">
        <v>172.66666666666669</v>
      </c>
      <c r="K56" s="41">
        <v>175.43333333333334</v>
      </c>
      <c r="L56" s="41">
        <v>180.16666666666669</v>
      </c>
      <c r="M56" s="31">
        <v>170.7</v>
      </c>
      <c r="N56" s="31">
        <v>163.19999999999999</v>
      </c>
      <c r="O56" s="42">
        <v>66166800</v>
      </c>
      <c r="P56" s="43">
        <v>-2.2340821645773862E-2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5053.8</v>
      </c>
      <c r="F57" s="40">
        <v>5012.2</v>
      </c>
      <c r="G57" s="41">
        <v>4927.75</v>
      </c>
      <c r="H57" s="41">
        <v>4801.7</v>
      </c>
      <c r="I57" s="41">
        <v>4717.25</v>
      </c>
      <c r="J57" s="41">
        <v>5138.25</v>
      </c>
      <c r="K57" s="41">
        <v>5222.6999999999989</v>
      </c>
      <c r="L57" s="41">
        <v>5348.75</v>
      </c>
      <c r="M57" s="31">
        <v>5096.6499999999996</v>
      </c>
      <c r="N57" s="31">
        <v>4886.1499999999996</v>
      </c>
      <c r="O57" s="42">
        <v>563400</v>
      </c>
      <c r="P57" s="43">
        <v>2.7914614121510674E-2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1537.05</v>
      </c>
      <c r="F58" s="40">
        <v>1529.6666666666667</v>
      </c>
      <c r="G58" s="41">
        <v>1517.2333333333336</v>
      </c>
      <c r="H58" s="41">
        <v>1497.4166666666667</v>
      </c>
      <c r="I58" s="41">
        <v>1484.9833333333336</v>
      </c>
      <c r="J58" s="41">
        <v>1549.4833333333336</v>
      </c>
      <c r="K58" s="41">
        <v>1561.9166666666665</v>
      </c>
      <c r="L58" s="41">
        <v>1581.7333333333336</v>
      </c>
      <c r="M58" s="31">
        <v>1542.1</v>
      </c>
      <c r="N58" s="31">
        <v>1509.85</v>
      </c>
      <c r="O58" s="42">
        <v>3232950</v>
      </c>
      <c r="P58" s="43">
        <v>-1.1451198630136987E-2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666.1</v>
      </c>
      <c r="F59" s="40">
        <v>662.5333333333333</v>
      </c>
      <c r="G59" s="41">
        <v>657.06666666666661</v>
      </c>
      <c r="H59" s="41">
        <v>648.0333333333333</v>
      </c>
      <c r="I59" s="41">
        <v>642.56666666666661</v>
      </c>
      <c r="J59" s="41">
        <v>671.56666666666661</v>
      </c>
      <c r="K59" s="41">
        <v>677.0333333333333</v>
      </c>
      <c r="L59" s="41">
        <v>686.06666666666661</v>
      </c>
      <c r="M59" s="31">
        <v>668</v>
      </c>
      <c r="N59" s="31">
        <v>653.5</v>
      </c>
      <c r="O59" s="42">
        <v>6607638</v>
      </c>
      <c r="P59" s="43">
        <v>-4.8174414695771927E-3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787.65</v>
      </c>
      <c r="F60" s="40">
        <v>788.91666666666663</v>
      </c>
      <c r="G60" s="41">
        <v>779.83333333333326</v>
      </c>
      <c r="H60" s="41">
        <v>772.01666666666665</v>
      </c>
      <c r="I60" s="41">
        <v>762.93333333333328</v>
      </c>
      <c r="J60" s="41">
        <v>796.73333333333323</v>
      </c>
      <c r="K60" s="41">
        <v>805.81666666666649</v>
      </c>
      <c r="L60" s="41">
        <v>813.63333333333321</v>
      </c>
      <c r="M60" s="31">
        <v>798</v>
      </c>
      <c r="N60" s="31">
        <v>781.1</v>
      </c>
      <c r="O60" s="42">
        <v>1781250</v>
      </c>
      <c r="P60" s="43">
        <v>1.9677996422182469E-2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490.6</v>
      </c>
      <c r="F61" s="40">
        <v>484.06666666666666</v>
      </c>
      <c r="G61" s="41">
        <v>475.0333333333333</v>
      </c>
      <c r="H61" s="41">
        <v>459.46666666666664</v>
      </c>
      <c r="I61" s="41">
        <v>450.43333333333328</v>
      </c>
      <c r="J61" s="41">
        <v>499.63333333333333</v>
      </c>
      <c r="K61" s="41">
        <v>508.66666666666674</v>
      </c>
      <c r="L61" s="41">
        <v>524.23333333333335</v>
      </c>
      <c r="M61" s="31">
        <v>493.1</v>
      </c>
      <c r="N61" s="31">
        <v>468.5</v>
      </c>
      <c r="O61" s="42">
        <v>1680800</v>
      </c>
      <c r="P61" s="43">
        <v>1.3262599469496022E-2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168.5</v>
      </c>
      <c r="F62" s="40">
        <v>168.23333333333332</v>
      </c>
      <c r="G62" s="41">
        <v>165.76666666666665</v>
      </c>
      <c r="H62" s="41">
        <v>163.03333333333333</v>
      </c>
      <c r="I62" s="41">
        <v>160.56666666666666</v>
      </c>
      <c r="J62" s="41">
        <v>170.96666666666664</v>
      </c>
      <c r="K62" s="41">
        <v>173.43333333333328</v>
      </c>
      <c r="L62" s="41">
        <v>176.16666666666663</v>
      </c>
      <c r="M62" s="31">
        <v>170.7</v>
      </c>
      <c r="N62" s="31">
        <v>165.5</v>
      </c>
      <c r="O62" s="42">
        <v>8575800</v>
      </c>
      <c r="P62" s="43">
        <v>-2.4195612218784169E-3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918.3</v>
      </c>
      <c r="F63" s="40">
        <v>914.91666666666663</v>
      </c>
      <c r="G63" s="41">
        <v>901.33333333333326</v>
      </c>
      <c r="H63" s="41">
        <v>884.36666666666667</v>
      </c>
      <c r="I63" s="41">
        <v>870.7833333333333</v>
      </c>
      <c r="J63" s="41">
        <v>931.88333333333321</v>
      </c>
      <c r="K63" s="41">
        <v>945.46666666666647</v>
      </c>
      <c r="L63" s="41">
        <v>962.43333333333317</v>
      </c>
      <c r="M63" s="31">
        <v>928.5</v>
      </c>
      <c r="N63" s="31">
        <v>897.95</v>
      </c>
      <c r="O63" s="42">
        <v>2752800</v>
      </c>
      <c r="P63" s="43">
        <v>4.0598775232479019E-2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600.25</v>
      </c>
      <c r="F64" s="40">
        <v>597.15</v>
      </c>
      <c r="G64" s="41">
        <v>591.4</v>
      </c>
      <c r="H64" s="41">
        <v>582.54999999999995</v>
      </c>
      <c r="I64" s="41">
        <v>576.79999999999995</v>
      </c>
      <c r="J64" s="41">
        <v>606</v>
      </c>
      <c r="K64" s="41">
        <v>611.75</v>
      </c>
      <c r="L64" s="41">
        <v>620.6</v>
      </c>
      <c r="M64" s="31">
        <v>602.9</v>
      </c>
      <c r="N64" s="31">
        <v>588.29999999999995</v>
      </c>
      <c r="O64" s="42">
        <v>14540000</v>
      </c>
      <c r="P64" s="43">
        <v>8.7509349289454003E-2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2025.15</v>
      </c>
      <c r="F65" s="40">
        <v>2022.4166666666667</v>
      </c>
      <c r="G65" s="41">
        <v>1997.8333333333335</v>
      </c>
      <c r="H65" s="41">
        <v>1970.5166666666667</v>
      </c>
      <c r="I65" s="41">
        <v>1945.9333333333334</v>
      </c>
      <c r="J65" s="41">
        <v>2049.7333333333336</v>
      </c>
      <c r="K65" s="41">
        <v>2074.3166666666671</v>
      </c>
      <c r="L65" s="41">
        <v>2101.6333333333337</v>
      </c>
      <c r="M65" s="31">
        <v>2047</v>
      </c>
      <c r="N65" s="31">
        <v>1995.1</v>
      </c>
      <c r="O65" s="42">
        <v>563000</v>
      </c>
      <c r="P65" s="43">
        <v>5.7276995305164322E-2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2314.25</v>
      </c>
      <c r="F66" s="40">
        <v>2298.6333333333332</v>
      </c>
      <c r="G66" s="41">
        <v>2272.3666666666663</v>
      </c>
      <c r="H66" s="41">
        <v>2230.4833333333331</v>
      </c>
      <c r="I66" s="41">
        <v>2204.2166666666662</v>
      </c>
      <c r="J66" s="41">
        <v>2340.5166666666664</v>
      </c>
      <c r="K66" s="41">
        <v>2366.7833333333328</v>
      </c>
      <c r="L66" s="41">
        <v>2408.6666666666665</v>
      </c>
      <c r="M66" s="31">
        <v>2324.9</v>
      </c>
      <c r="N66" s="31">
        <v>2256.75</v>
      </c>
      <c r="O66" s="42">
        <v>3248250</v>
      </c>
      <c r="P66" s="43">
        <v>1.4644673963311238E-3</v>
      </c>
    </row>
    <row r="67" spans="1:16" ht="12.75" customHeight="1">
      <c r="A67" s="31">
        <v>57</v>
      </c>
      <c r="B67" s="32" t="s">
        <v>44</v>
      </c>
      <c r="C67" s="33" t="s">
        <v>351</v>
      </c>
      <c r="D67" s="34">
        <v>44525</v>
      </c>
      <c r="E67" s="40">
        <v>277.10000000000002</v>
      </c>
      <c r="F67" s="40">
        <v>272.40000000000003</v>
      </c>
      <c r="G67" s="41">
        <v>266.25000000000006</v>
      </c>
      <c r="H67" s="41">
        <v>255.40000000000003</v>
      </c>
      <c r="I67" s="41">
        <v>249.25000000000006</v>
      </c>
      <c r="J67" s="41">
        <v>283.25000000000006</v>
      </c>
      <c r="K67" s="41">
        <v>289.40000000000003</v>
      </c>
      <c r="L67" s="41">
        <v>300.25000000000006</v>
      </c>
      <c r="M67" s="31">
        <v>278.55</v>
      </c>
      <c r="N67" s="31">
        <v>261.55</v>
      </c>
      <c r="O67" s="42">
        <v>12261300</v>
      </c>
      <c r="P67" s="43">
        <v>5.2101835405565421E-2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5259.45</v>
      </c>
      <c r="F68" s="40">
        <v>5239.5333333333338</v>
      </c>
      <c r="G68" s="41">
        <v>5180.2666666666673</v>
      </c>
      <c r="H68" s="41">
        <v>5101.0833333333339</v>
      </c>
      <c r="I68" s="41">
        <v>5041.8166666666675</v>
      </c>
      <c r="J68" s="41">
        <v>5318.7166666666672</v>
      </c>
      <c r="K68" s="41">
        <v>5377.9833333333336</v>
      </c>
      <c r="L68" s="41">
        <v>5457.166666666667</v>
      </c>
      <c r="M68" s="31">
        <v>5298.8</v>
      </c>
      <c r="N68" s="31">
        <v>5160.3500000000004</v>
      </c>
      <c r="O68" s="42">
        <v>1838500</v>
      </c>
      <c r="P68" s="43">
        <v>1.2111202862647949E-2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5329.9</v>
      </c>
      <c r="F69" s="40">
        <v>5237.0166666666664</v>
      </c>
      <c r="G69" s="41">
        <v>5094.0333333333328</v>
      </c>
      <c r="H69" s="41">
        <v>4858.1666666666661</v>
      </c>
      <c r="I69" s="41">
        <v>4715.1833333333325</v>
      </c>
      <c r="J69" s="41">
        <v>5472.8833333333332</v>
      </c>
      <c r="K69" s="41">
        <v>5615.8666666666668</v>
      </c>
      <c r="L69" s="41">
        <v>5851.7333333333336</v>
      </c>
      <c r="M69" s="31">
        <v>5380</v>
      </c>
      <c r="N69" s="31">
        <v>5001.1499999999996</v>
      </c>
      <c r="O69" s="42">
        <v>486250</v>
      </c>
      <c r="P69" s="43">
        <v>3.7886872998932765E-2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411.6</v>
      </c>
      <c r="F70" s="40">
        <v>411.25</v>
      </c>
      <c r="G70" s="41">
        <v>404.6</v>
      </c>
      <c r="H70" s="41">
        <v>397.6</v>
      </c>
      <c r="I70" s="41">
        <v>390.95000000000005</v>
      </c>
      <c r="J70" s="41">
        <v>418.25</v>
      </c>
      <c r="K70" s="41">
        <v>424.9</v>
      </c>
      <c r="L70" s="41">
        <v>431.9</v>
      </c>
      <c r="M70" s="31">
        <v>417.9</v>
      </c>
      <c r="N70" s="31">
        <v>404.25</v>
      </c>
      <c r="O70" s="42">
        <v>39878850</v>
      </c>
      <c r="P70" s="43">
        <v>5.7030395801443257E-2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4815.95</v>
      </c>
      <c r="F71" s="40">
        <v>4772.55</v>
      </c>
      <c r="G71" s="41">
        <v>4691.1500000000005</v>
      </c>
      <c r="H71" s="41">
        <v>4566.3500000000004</v>
      </c>
      <c r="I71" s="41">
        <v>4484.9500000000007</v>
      </c>
      <c r="J71" s="41">
        <v>4897.3500000000004</v>
      </c>
      <c r="K71" s="41">
        <v>4978.75</v>
      </c>
      <c r="L71" s="41">
        <v>5103.55</v>
      </c>
      <c r="M71" s="31">
        <v>4853.95</v>
      </c>
      <c r="N71" s="31">
        <v>4647.75</v>
      </c>
      <c r="O71" s="42">
        <v>2709500</v>
      </c>
      <c r="P71" s="43">
        <v>-8.0980242516747222E-2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2575.85</v>
      </c>
      <c r="F72" s="40">
        <v>2548.85</v>
      </c>
      <c r="G72" s="41">
        <v>2515.25</v>
      </c>
      <c r="H72" s="41">
        <v>2454.65</v>
      </c>
      <c r="I72" s="41">
        <v>2421.0500000000002</v>
      </c>
      <c r="J72" s="41">
        <v>2609.4499999999998</v>
      </c>
      <c r="K72" s="41">
        <v>2643.0499999999993</v>
      </c>
      <c r="L72" s="41">
        <v>2703.6499999999996</v>
      </c>
      <c r="M72" s="31">
        <v>2582.4499999999998</v>
      </c>
      <c r="N72" s="31">
        <v>2488.25</v>
      </c>
      <c r="O72" s="42">
        <v>4100950</v>
      </c>
      <c r="P72" s="43">
        <v>-6.1288255087325751E-2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1551</v>
      </c>
      <c r="F73" s="40">
        <v>1568.5833333333333</v>
      </c>
      <c r="G73" s="41">
        <v>1477.1666666666665</v>
      </c>
      <c r="H73" s="41">
        <v>1403.3333333333333</v>
      </c>
      <c r="I73" s="41">
        <v>1311.9166666666665</v>
      </c>
      <c r="J73" s="41">
        <v>1642.4166666666665</v>
      </c>
      <c r="K73" s="41">
        <v>1733.833333333333</v>
      </c>
      <c r="L73" s="41">
        <v>1807.6666666666665</v>
      </c>
      <c r="M73" s="31">
        <v>1660</v>
      </c>
      <c r="N73" s="31">
        <v>1494.75</v>
      </c>
      <c r="O73" s="42">
        <v>10448900</v>
      </c>
      <c r="P73" s="43">
        <v>0.23483912902177445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179.75</v>
      </c>
      <c r="F74" s="40">
        <v>178.06666666666669</v>
      </c>
      <c r="G74" s="41">
        <v>175.68333333333339</v>
      </c>
      <c r="H74" s="41">
        <v>171.6166666666667</v>
      </c>
      <c r="I74" s="41">
        <v>169.23333333333341</v>
      </c>
      <c r="J74" s="41">
        <v>182.13333333333338</v>
      </c>
      <c r="K74" s="41">
        <v>184.51666666666665</v>
      </c>
      <c r="L74" s="41">
        <v>188.58333333333337</v>
      </c>
      <c r="M74" s="31">
        <v>180.45</v>
      </c>
      <c r="N74" s="31">
        <v>174</v>
      </c>
      <c r="O74" s="42">
        <v>28951200</v>
      </c>
      <c r="P74" s="43">
        <v>-9.4839265919448214E-3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98.65</v>
      </c>
      <c r="F75" s="40">
        <v>98.633333333333326</v>
      </c>
      <c r="G75" s="41">
        <v>97.416666666666657</v>
      </c>
      <c r="H75" s="41">
        <v>96.183333333333337</v>
      </c>
      <c r="I75" s="41">
        <v>94.966666666666669</v>
      </c>
      <c r="J75" s="41">
        <v>99.866666666666646</v>
      </c>
      <c r="K75" s="41">
        <v>101.08333333333331</v>
      </c>
      <c r="L75" s="41">
        <v>102.31666666666663</v>
      </c>
      <c r="M75" s="31">
        <v>99.85</v>
      </c>
      <c r="N75" s="31">
        <v>97.4</v>
      </c>
      <c r="O75" s="42">
        <v>100910000</v>
      </c>
      <c r="P75" s="43">
        <v>6.1540079949505576E-2</v>
      </c>
    </row>
    <row r="76" spans="1:16" ht="12.75" customHeight="1">
      <c r="A76" s="31">
        <v>66</v>
      </c>
      <c r="B76" s="32" t="s">
        <v>87</v>
      </c>
      <c r="C76" s="33" t="s">
        <v>366</v>
      </c>
      <c r="D76" s="34">
        <v>44525</v>
      </c>
      <c r="E76" s="40">
        <v>205.55</v>
      </c>
      <c r="F76" s="40">
        <v>204.1</v>
      </c>
      <c r="G76" s="41">
        <v>201.64999999999998</v>
      </c>
      <c r="H76" s="41">
        <v>197.74999999999997</v>
      </c>
      <c r="I76" s="41">
        <v>195.29999999999995</v>
      </c>
      <c r="J76" s="41">
        <v>208</v>
      </c>
      <c r="K76" s="41">
        <v>210.45</v>
      </c>
      <c r="L76" s="41">
        <v>214.35000000000002</v>
      </c>
      <c r="M76" s="31">
        <v>206.55</v>
      </c>
      <c r="N76" s="31">
        <v>200.2</v>
      </c>
      <c r="O76" s="42">
        <v>1042600</v>
      </c>
      <c r="P76" s="43">
        <v>1.8439716312056738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150.80000000000001</v>
      </c>
      <c r="F77" s="40">
        <v>151.70000000000002</v>
      </c>
      <c r="G77" s="41">
        <v>148.15000000000003</v>
      </c>
      <c r="H77" s="41">
        <v>145.50000000000003</v>
      </c>
      <c r="I77" s="41">
        <v>141.95000000000005</v>
      </c>
      <c r="J77" s="41">
        <v>154.35000000000002</v>
      </c>
      <c r="K77" s="41">
        <v>157.90000000000003</v>
      </c>
      <c r="L77" s="41">
        <v>160.55000000000001</v>
      </c>
      <c r="M77" s="31">
        <v>155.25</v>
      </c>
      <c r="N77" s="31">
        <v>149.05000000000001</v>
      </c>
      <c r="O77" s="42">
        <v>46756500</v>
      </c>
      <c r="P77" s="43">
        <v>5.0575657894736843E-2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516.79999999999995</v>
      </c>
      <c r="F78" s="40">
        <v>513.0333333333333</v>
      </c>
      <c r="G78" s="41">
        <v>508.16666666666663</v>
      </c>
      <c r="H78" s="41">
        <v>499.5333333333333</v>
      </c>
      <c r="I78" s="41">
        <v>494.66666666666663</v>
      </c>
      <c r="J78" s="41">
        <v>521.66666666666663</v>
      </c>
      <c r="K78" s="41">
        <v>526.53333333333342</v>
      </c>
      <c r="L78" s="41">
        <v>535.16666666666663</v>
      </c>
      <c r="M78" s="31">
        <v>517.9</v>
      </c>
      <c r="N78" s="31">
        <v>504.4</v>
      </c>
      <c r="O78" s="42">
        <v>8059200</v>
      </c>
      <c r="P78" s="43">
        <v>-1.1402508551881414E-3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42.45</v>
      </c>
      <c r="F79" s="40">
        <v>41.85</v>
      </c>
      <c r="G79" s="41">
        <v>41.150000000000006</v>
      </c>
      <c r="H79" s="41">
        <v>39.85</v>
      </c>
      <c r="I79" s="41">
        <v>39.150000000000006</v>
      </c>
      <c r="J79" s="41">
        <v>43.150000000000006</v>
      </c>
      <c r="K79" s="41">
        <v>43.850000000000009</v>
      </c>
      <c r="L79" s="41">
        <v>45.150000000000006</v>
      </c>
      <c r="M79" s="31">
        <v>42.55</v>
      </c>
      <c r="N79" s="31">
        <v>40.549999999999997</v>
      </c>
      <c r="O79" s="42">
        <v>120847500</v>
      </c>
      <c r="P79" s="43">
        <v>9.7762737356645989E-3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977.25</v>
      </c>
      <c r="F80" s="40">
        <v>971.13333333333333</v>
      </c>
      <c r="G80" s="41">
        <v>962.36666666666667</v>
      </c>
      <c r="H80" s="41">
        <v>947.48333333333335</v>
      </c>
      <c r="I80" s="41">
        <v>938.7166666666667</v>
      </c>
      <c r="J80" s="41">
        <v>986.01666666666665</v>
      </c>
      <c r="K80" s="41">
        <v>994.7833333333333</v>
      </c>
      <c r="L80" s="41">
        <v>1009.6666666666666</v>
      </c>
      <c r="M80" s="31">
        <v>979.9</v>
      </c>
      <c r="N80" s="31">
        <v>956.25</v>
      </c>
      <c r="O80" s="42">
        <v>4905000</v>
      </c>
      <c r="P80" s="43">
        <v>-6.5822784810126581E-3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2360.15</v>
      </c>
      <c r="F81" s="40">
        <v>2357.6833333333338</v>
      </c>
      <c r="G81" s="41">
        <v>2262.8166666666675</v>
      </c>
      <c r="H81" s="41">
        <v>2165.4833333333336</v>
      </c>
      <c r="I81" s="41">
        <v>2070.6166666666672</v>
      </c>
      <c r="J81" s="41">
        <v>2455.0166666666678</v>
      </c>
      <c r="K81" s="41">
        <v>2549.8833333333337</v>
      </c>
      <c r="L81" s="41">
        <v>2647.2166666666681</v>
      </c>
      <c r="M81" s="31">
        <v>2452.5500000000002</v>
      </c>
      <c r="N81" s="31">
        <v>2260.35</v>
      </c>
      <c r="O81" s="42">
        <v>1961050</v>
      </c>
      <c r="P81" s="43">
        <v>-7.397176181706569E-2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318.2</v>
      </c>
      <c r="F82" s="40">
        <v>315.63333333333333</v>
      </c>
      <c r="G82" s="41">
        <v>311.56666666666666</v>
      </c>
      <c r="H82" s="41">
        <v>304.93333333333334</v>
      </c>
      <c r="I82" s="41">
        <v>300.86666666666667</v>
      </c>
      <c r="J82" s="41">
        <v>322.26666666666665</v>
      </c>
      <c r="K82" s="41">
        <v>326.33333333333326</v>
      </c>
      <c r="L82" s="41">
        <v>332.96666666666664</v>
      </c>
      <c r="M82" s="31">
        <v>319.7</v>
      </c>
      <c r="N82" s="31">
        <v>309</v>
      </c>
      <c r="O82" s="42">
        <v>10305950</v>
      </c>
      <c r="P82" s="43">
        <v>-1.2182439459218541E-2</v>
      </c>
    </row>
    <row r="83" spans="1:16" ht="12.75" customHeight="1">
      <c r="A83" s="31">
        <v>73</v>
      </c>
      <c r="B83" s="32" t="s">
        <v>42</v>
      </c>
      <c r="C83" s="339" t="s">
        <v>111</v>
      </c>
      <c r="D83" s="34">
        <v>44525</v>
      </c>
      <c r="E83" s="40">
        <v>1794.75</v>
      </c>
      <c r="F83" s="40">
        <v>1774.8166666666666</v>
      </c>
      <c r="G83" s="41">
        <v>1747.6833333333332</v>
      </c>
      <c r="H83" s="41">
        <v>1700.6166666666666</v>
      </c>
      <c r="I83" s="41">
        <v>1673.4833333333331</v>
      </c>
      <c r="J83" s="41">
        <v>1821.8833333333332</v>
      </c>
      <c r="K83" s="41">
        <v>1849.0166666666664</v>
      </c>
      <c r="L83" s="41">
        <v>1896.0833333333333</v>
      </c>
      <c r="M83" s="31">
        <v>1801.95</v>
      </c>
      <c r="N83" s="31">
        <v>1727.75</v>
      </c>
      <c r="O83" s="42">
        <v>10453800</v>
      </c>
      <c r="P83" s="43">
        <v>-1.0476147655231329E-2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325.64999999999998</v>
      </c>
      <c r="F84" s="40">
        <v>319.18333333333334</v>
      </c>
      <c r="G84" s="41">
        <v>311.91666666666669</v>
      </c>
      <c r="H84" s="41">
        <v>298.18333333333334</v>
      </c>
      <c r="I84" s="41">
        <v>290.91666666666669</v>
      </c>
      <c r="J84" s="41">
        <v>332.91666666666669</v>
      </c>
      <c r="K84" s="41">
        <v>340.18333333333334</v>
      </c>
      <c r="L84" s="41">
        <v>353.91666666666669</v>
      </c>
      <c r="M84" s="31">
        <v>326.45</v>
      </c>
      <c r="N84" s="31">
        <v>305.45</v>
      </c>
      <c r="O84" s="42">
        <v>365500</v>
      </c>
      <c r="P84" s="43">
        <v>1.6219512195121952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640.54999999999995</v>
      </c>
      <c r="F85" s="40">
        <v>635.61666666666667</v>
      </c>
      <c r="G85" s="41">
        <v>628.23333333333335</v>
      </c>
      <c r="H85" s="41">
        <v>615.91666666666663</v>
      </c>
      <c r="I85" s="41">
        <v>608.5333333333333</v>
      </c>
      <c r="J85" s="41">
        <v>647.93333333333339</v>
      </c>
      <c r="K85" s="41">
        <v>655.31666666666683</v>
      </c>
      <c r="L85" s="41">
        <v>667.63333333333344</v>
      </c>
      <c r="M85" s="31">
        <v>643</v>
      </c>
      <c r="N85" s="31">
        <v>623.29999999999995</v>
      </c>
      <c r="O85" s="42">
        <v>4163750</v>
      </c>
      <c r="P85" s="43">
        <v>2.1152667075413856E-2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1325.75</v>
      </c>
      <c r="F86" s="40">
        <v>1321.7666666666667</v>
      </c>
      <c r="G86" s="41">
        <v>1305.4833333333333</v>
      </c>
      <c r="H86" s="41">
        <v>1285.2166666666667</v>
      </c>
      <c r="I86" s="41">
        <v>1268.9333333333334</v>
      </c>
      <c r="J86" s="41">
        <v>1342.0333333333333</v>
      </c>
      <c r="K86" s="41">
        <v>1358.3166666666666</v>
      </c>
      <c r="L86" s="41">
        <v>1378.5833333333333</v>
      </c>
      <c r="M86" s="31">
        <v>1338.05</v>
      </c>
      <c r="N86" s="31">
        <v>1301.5</v>
      </c>
      <c r="O86" s="42">
        <v>2747875</v>
      </c>
      <c r="P86" s="43">
        <v>3.9346029464606538E-2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1295.5</v>
      </c>
      <c r="F87" s="40">
        <v>1286.7</v>
      </c>
      <c r="G87" s="41">
        <v>1276.1500000000001</v>
      </c>
      <c r="H87" s="41">
        <v>1256.8</v>
      </c>
      <c r="I87" s="41">
        <v>1246.25</v>
      </c>
      <c r="J87" s="41">
        <v>1306.0500000000002</v>
      </c>
      <c r="K87" s="41">
        <v>1316.6</v>
      </c>
      <c r="L87" s="41">
        <v>1335.9500000000003</v>
      </c>
      <c r="M87" s="31">
        <v>1297.25</v>
      </c>
      <c r="N87" s="31">
        <v>1267.3499999999999</v>
      </c>
      <c r="O87" s="42">
        <v>4022000</v>
      </c>
      <c r="P87" s="43">
        <v>6.2054396620015842E-2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1192.8499999999999</v>
      </c>
      <c r="F88" s="40">
        <v>1178.5833333333333</v>
      </c>
      <c r="G88" s="41">
        <v>1162.1666666666665</v>
      </c>
      <c r="H88" s="41">
        <v>1131.4833333333333</v>
      </c>
      <c r="I88" s="41">
        <v>1115.0666666666666</v>
      </c>
      <c r="J88" s="41">
        <v>1209.2666666666664</v>
      </c>
      <c r="K88" s="41">
        <v>1225.6833333333329</v>
      </c>
      <c r="L88" s="41">
        <v>1256.3666666666663</v>
      </c>
      <c r="M88" s="31">
        <v>1195</v>
      </c>
      <c r="N88" s="31">
        <v>1147.9000000000001</v>
      </c>
      <c r="O88" s="42">
        <v>21255500</v>
      </c>
      <c r="P88" s="43">
        <v>-9.2525626849167694E-2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2905.5</v>
      </c>
      <c r="F89" s="40">
        <v>2905.1666666666665</v>
      </c>
      <c r="G89" s="41">
        <v>2850.333333333333</v>
      </c>
      <c r="H89" s="41">
        <v>2795.1666666666665</v>
      </c>
      <c r="I89" s="41">
        <v>2740.333333333333</v>
      </c>
      <c r="J89" s="41">
        <v>2960.333333333333</v>
      </c>
      <c r="K89" s="41">
        <v>3015.1666666666661</v>
      </c>
      <c r="L89" s="41">
        <v>3070.333333333333</v>
      </c>
      <c r="M89" s="31">
        <v>2960</v>
      </c>
      <c r="N89" s="31">
        <v>2850</v>
      </c>
      <c r="O89" s="42">
        <v>10674300</v>
      </c>
      <c r="P89" s="43">
        <v>1.8433179723502304E-2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2672.05</v>
      </c>
      <c r="F90" s="40">
        <v>2661.95</v>
      </c>
      <c r="G90" s="41">
        <v>2645.0499999999997</v>
      </c>
      <c r="H90" s="41">
        <v>2618.0499999999997</v>
      </c>
      <c r="I90" s="41">
        <v>2601.1499999999996</v>
      </c>
      <c r="J90" s="41">
        <v>2688.95</v>
      </c>
      <c r="K90" s="41">
        <v>2705.8499999999995</v>
      </c>
      <c r="L90" s="41">
        <v>2732.85</v>
      </c>
      <c r="M90" s="31">
        <v>2678.85</v>
      </c>
      <c r="N90" s="31">
        <v>2634.95</v>
      </c>
      <c r="O90" s="42">
        <v>3468600</v>
      </c>
      <c r="P90" s="43">
        <v>1.3857613026156245E-3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1616.05</v>
      </c>
      <c r="F91" s="40">
        <v>1608.1499999999999</v>
      </c>
      <c r="G91" s="41">
        <v>1595.8999999999996</v>
      </c>
      <c r="H91" s="41">
        <v>1575.7499999999998</v>
      </c>
      <c r="I91" s="41">
        <v>1563.4999999999995</v>
      </c>
      <c r="J91" s="41">
        <v>1628.2999999999997</v>
      </c>
      <c r="K91" s="41">
        <v>1640.5500000000002</v>
      </c>
      <c r="L91" s="41">
        <v>1660.6999999999998</v>
      </c>
      <c r="M91" s="31">
        <v>1620.4</v>
      </c>
      <c r="N91" s="31">
        <v>1588</v>
      </c>
      <c r="O91" s="42">
        <v>28940450</v>
      </c>
      <c r="P91" s="43">
        <v>-1.3923765975788014E-2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692.95</v>
      </c>
      <c r="F92" s="40">
        <v>690.41666666666663</v>
      </c>
      <c r="G92" s="41">
        <v>685.63333333333321</v>
      </c>
      <c r="H92" s="41">
        <v>678.31666666666661</v>
      </c>
      <c r="I92" s="41">
        <v>673.53333333333319</v>
      </c>
      <c r="J92" s="41">
        <v>697.73333333333323</v>
      </c>
      <c r="K92" s="41">
        <v>702.51666666666677</v>
      </c>
      <c r="L92" s="41">
        <v>709.83333333333326</v>
      </c>
      <c r="M92" s="31">
        <v>695.2</v>
      </c>
      <c r="N92" s="31">
        <v>683.1</v>
      </c>
      <c r="O92" s="42">
        <v>19969400</v>
      </c>
      <c r="P92" s="43">
        <v>-1.5509761388286334E-2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2697.15</v>
      </c>
      <c r="F93" s="40">
        <v>2683.6333333333332</v>
      </c>
      <c r="G93" s="41">
        <v>2659.8666666666663</v>
      </c>
      <c r="H93" s="41">
        <v>2622.583333333333</v>
      </c>
      <c r="I93" s="41">
        <v>2598.8166666666662</v>
      </c>
      <c r="J93" s="41">
        <v>2720.9166666666665</v>
      </c>
      <c r="K93" s="41">
        <v>2744.6833333333329</v>
      </c>
      <c r="L93" s="41">
        <v>2781.9666666666667</v>
      </c>
      <c r="M93" s="31">
        <v>2707.4</v>
      </c>
      <c r="N93" s="31">
        <v>2646.35</v>
      </c>
      <c r="O93" s="42">
        <v>4569900</v>
      </c>
      <c r="P93" s="43">
        <v>-1.0587165497531827E-2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480</v>
      </c>
      <c r="F94" s="40">
        <v>475.9666666666667</v>
      </c>
      <c r="G94" s="41">
        <v>469.18333333333339</v>
      </c>
      <c r="H94" s="41">
        <v>458.36666666666667</v>
      </c>
      <c r="I94" s="41">
        <v>451.58333333333337</v>
      </c>
      <c r="J94" s="41">
        <v>486.78333333333342</v>
      </c>
      <c r="K94" s="41">
        <v>493.56666666666672</v>
      </c>
      <c r="L94" s="41">
        <v>504.38333333333344</v>
      </c>
      <c r="M94" s="31">
        <v>482.75</v>
      </c>
      <c r="N94" s="31">
        <v>465.15</v>
      </c>
      <c r="O94" s="42">
        <v>24402500</v>
      </c>
      <c r="P94" s="43">
        <v>1.3217605850993522E-4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313.95</v>
      </c>
      <c r="F95" s="40">
        <v>313.31666666666666</v>
      </c>
      <c r="G95" s="41">
        <v>310.48333333333335</v>
      </c>
      <c r="H95" s="41">
        <v>307.01666666666671</v>
      </c>
      <c r="I95" s="41">
        <v>304.18333333333339</v>
      </c>
      <c r="J95" s="41">
        <v>316.7833333333333</v>
      </c>
      <c r="K95" s="41">
        <v>319.61666666666667</v>
      </c>
      <c r="L95" s="41">
        <v>323.08333333333326</v>
      </c>
      <c r="M95" s="31">
        <v>316.14999999999998</v>
      </c>
      <c r="N95" s="31">
        <v>309.85000000000002</v>
      </c>
      <c r="O95" s="42">
        <v>15379200</v>
      </c>
      <c r="P95" s="43">
        <v>2.5751845849090581E-2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2420.9</v>
      </c>
      <c r="F96" s="40">
        <v>2408.6333333333332</v>
      </c>
      <c r="G96" s="41">
        <v>2393.2666666666664</v>
      </c>
      <c r="H96" s="41">
        <v>2365.6333333333332</v>
      </c>
      <c r="I96" s="41">
        <v>2350.2666666666664</v>
      </c>
      <c r="J96" s="41">
        <v>2436.2666666666664</v>
      </c>
      <c r="K96" s="41">
        <v>2451.6333333333332</v>
      </c>
      <c r="L96" s="41">
        <v>2479.2666666666664</v>
      </c>
      <c r="M96" s="31">
        <v>2424</v>
      </c>
      <c r="N96" s="31">
        <v>2381</v>
      </c>
      <c r="O96" s="42">
        <v>10430400</v>
      </c>
      <c r="P96" s="43">
        <v>4.5371177726329717E-2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220.35</v>
      </c>
      <c r="F97" s="40">
        <v>219.33333333333334</v>
      </c>
      <c r="G97" s="41">
        <v>216.86666666666667</v>
      </c>
      <c r="H97" s="41">
        <v>213.38333333333333</v>
      </c>
      <c r="I97" s="41">
        <v>210.91666666666666</v>
      </c>
      <c r="J97" s="41">
        <v>222.81666666666669</v>
      </c>
      <c r="K97" s="41">
        <v>225.28333333333333</v>
      </c>
      <c r="L97" s="41">
        <v>228.76666666666671</v>
      </c>
      <c r="M97" s="31">
        <v>221.8</v>
      </c>
      <c r="N97" s="31">
        <v>215.85</v>
      </c>
      <c r="O97" s="42">
        <v>28445600</v>
      </c>
      <c r="P97" s="43">
        <v>9.0433749257278664E-2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807.3</v>
      </c>
      <c r="F98" s="40">
        <v>804.6</v>
      </c>
      <c r="G98" s="41">
        <v>797.95</v>
      </c>
      <c r="H98" s="41">
        <v>788.6</v>
      </c>
      <c r="I98" s="41">
        <v>781.95</v>
      </c>
      <c r="J98" s="41">
        <v>813.95</v>
      </c>
      <c r="K98" s="41">
        <v>820.59999999999991</v>
      </c>
      <c r="L98" s="41">
        <v>829.95</v>
      </c>
      <c r="M98" s="31">
        <v>811.25</v>
      </c>
      <c r="N98" s="31">
        <v>795.25</v>
      </c>
      <c r="O98" s="42">
        <v>72571125</v>
      </c>
      <c r="P98" s="43">
        <v>4.1313998224326721E-2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1522.3</v>
      </c>
      <c r="F99" s="40">
        <v>1508.7833333333335</v>
      </c>
      <c r="G99" s="41">
        <v>1491.8166666666671</v>
      </c>
      <c r="H99" s="41">
        <v>1461.3333333333335</v>
      </c>
      <c r="I99" s="41">
        <v>1444.366666666667</v>
      </c>
      <c r="J99" s="41">
        <v>1539.2666666666671</v>
      </c>
      <c r="K99" s="41">
        <v>1556.2333333333338</v>
      </c>
      <c r="L99" s="41">
        <v>1586.7166666666672</v>
      </c>
      <c r="M99" s="31">
        <v>1525.75</v>
      </c>
      <c r="N99" s="31">
        <v>1478.3</v>
      </c>
      <c r="O99" s="42">
        <v>2629475</v>
      </c>
      <c r="P99" s="43">
        <v>-7.8767123287671229E-2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628.70000000000005</v>
      </c>
      <c r="F100" s="40">
        <v>625.15</v>
      </c>
      <c r="G100" s="41">
        <v>618.5</v>
      </c>
      <c r="H100" s="41">
        <v>608.30000000000007</v>
      </c>
      <c r="I100" s="41">
        <v>601.65000000000009</v>
      </c>
      <c r="J100" s="41">
        <v>635.34999999999991</v>
      </c>
      <c r="K100" s="41">
        <v>641.99999999999977</v>
      </c>
      <c r="L100" s="41">
        <v>652.19999999999982</v>
      </c>
      <c r="M100" s="31">
        <v>631.79999999999995</v>
      </c>
      <c r="N100" s="31">
        <v>614.95000000000005</v>
      </c>
      <c r="O100" s="42">
        <v>4241250</v>
      </c>
      <c r="P100" s="43">
        <v>1.2533572068039392E-2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10.199999999999999</v>
      </c>
      <c r="F101" s="40">
        <v>10</v>
      </c>
      <c r="G101" s="41">
        <v>9.6999999999999993</v>
      </c>
      <c r="H101" s="41">
        <v>9.1999999999999993</v>
      </c>
      <c r="I101" s="41">
        <v>8.8999999999999986</v>
      </c>
      <c r="J101" s="41">
        <v>10.5</v>
      </c>
      <c r="K101" s="41">
        <v>10.8</v>
      </c>
      <c r="L101" s="41">
        <v>11.3</v>
      </c>
      <c r="M101" s="31">
        <v>10.3</v>
      </c>
      <c r="N101" s="31">
        <v>9.5</v>
      </c>
      <c r="O101" s="42">
        <v>767270000</v>
      </c>
      <c r="P101" s="43">
        <v>5.8731761035147288E-3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50.95</v>
      </c>
      <c r="F102" s="40">
        <v>50.449999999999996</v>
      </c>
      <c r="G102" s="41">
        <v>49.649999999999991</v>
      </c>
      <c r="H102" s="41">
        <v>48.349999999999994</v>
      </c>
      <c r="I102" s="41">
        <v>47.54999999999999</v>
      </c>
      <c r="J102" s="41">
        <v>51.749999999999993</v>
      </c>
      <c r="K102" s="41">
        <v>52.54999999999999</v>
      </c>
      <c r="L102" s="41">
        <v>53.849999999999994</v>
      </c>
      <c r="M102" s="31">
        <v>51.25</v>
      </c>
      <c r="N102" s="31">
        <v>49.15</v>
      </c>
      <c r="O102" s="42">
        <v>175292700</v>
      </c>
      <c r="P102" s="43">
        <v>2.1188356220245654E-2</v>
      </c>
    </row>
    <row r="103" spans="1:16" ht="12.75" customHeight="1">
      <c r="A103" s="31">
        <v>93</v>
      </c>
      <c r="B103" s="32" t="s">
        <v>44</v>
      </c>
      <c r="C103" s="33" t="s">
        <v>409</v>
      </c>
      <c r="D103" s="34">
        <v>44525</v>
      </c>
      <c r="E103" s="40">
        <v>737.85</v>
      </c>
      <c r="F103" s="40">
        <v>728.81666666666661</v>
      </c>
      <c r="G103" s="41">
        <v>715.38333333333321</v>
      </c>
      <c r="H103" s="41">
        <v>692.91666666666663</v>
      </c>
      <c r="I103" s="41">
        <v>679.48333333333323</v>
      </c>
      <c r="J103" s="41">
        <v>751.28333333333319</v>
      </c>
      <c r="K103" s="41">
        <v>764.71666666666658</v>
      </c>
      <c r="L103" s="41">
        <v>787.18333333333317</v>
      </c>
      <c r="M103" s="31">
        <v>742.25</v>
      </c>
      <c r="N103" s="31">
        <v>706.35</v>
      </c>
      <c r="O103" s="42">
        <v>13530000</v>
      </c>
      <c r="P103" s="43">
        <v>3.0758975335682316E-2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479.45</v>
      </c>
      <c r="F104" s="40">
        <v>477.65000000000003</v>
      </c>
      <c r="G104" s="41">
        <v>473.30000000000007</v>
      </c>
      <c r="H104" s="41">
        <v>467.15000000000003</v>
      </c>
      <c r="I104" s="41">
        <v>462.80000000000007</v>
      </c>
      <c r="J104" s="41">
        <v>483.80000000000007</v>
      </c>
      <c r="K104" s="41">
        <v>488.15000000000009</v>
      </c>
      <c r="L104" s="41">
        <v>494.30000000000007</v>
      </c>
      <c r="M104" s="31">
        <v>482</v>
      </c>
      <c r="N104" s="31">
        <v>471.5</v>
      </c>
      <c r="O104" s="42">
        <v>16069625</v>
      </c>
      <c r="P104" s="43">
        <v>1.2387387387387387E-2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207.45</v>
      </c>
      <c r="F105" s="40">
        <v>203.41666666666666</v>
      </c>
      <c r="G105" s="41">
        <v>198.13333333333333</v>
      </c>
      <c r="H105" s="41">
        <v>188.81666666666666</v>
      </c>
      <c r="I105" s="41">
        <v>183.53333333333333</v>
      </c>
      <c r="J105" s="41">
        <v>212.73333333333332</v>
      </c>
      <c r="K105" s="41">
        <v>218.01666666666668</v>
      </c>
      <c r="L105" s="41">
        <v>227.33333333333331</v>
      </c>
      <c r="M105" s="31">
        <v>208.7</v>
      </c>
      <c r="N105" s="31">
        <v>194.1</v>
      </c>
      <c r="O105" s="42">
        <v>16235700</v>
      </c>
      <c r="P105" s="43">
        <v>4.1010252563140788E-2</v>
      </c>
    </row>
    <row r="106" spans="1:16" ht="12.75" customHeight="1">
      <c r="A106" s="31">
        <v>96</v>
      </c>
      <c r="B106" s="32" t="s">
        <v>42</v>
      </c>
      <c r="C106" s="33" t="s">
        <v>406</v>
      </c>
      <c r="D106" s="34">
        <v>44525</v>
      </c>
      <c r="E106" s="40">
        <v>206.95</v>
      </c>
      <c r="F106" s="40">
        <v>207.08333333333334</v>
      </c>
      <c r="G106" s="41">
        <v>204.26666666666668</v>
      </c>
      <c r="H106" s="41">
        <v>201.58333333333334</v>
      </c>
      <c r="I106" s="41">
        <v>198.76666666666668</v>
      </c>
      <c r="J106" s="41">
        <v>209.76666666666668</v>
      </c>
      <c r="K106" s="41">
        <v>212.58333333333334</v>
      </c>
      <c r="L106" s="41">
        <v>215.26666666666668</v>
      </c>
      <c r="M106" s="31">
        <v>209.9</v>
      </c>
      <c r="N106" s="31">
        <v>204.4</v>
      </c>
      <c r="O106" s="42">
        <v>12275700</v>
      </c>
      <c r="P106" s="43">
        <v>2.3947750362844702E-2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7235.95</v>
      </c>
      <c r="F107" s="40">
        <v>7200.3500000000013</v>
      </c>
      <c r="G107" s="41">
        <v>7110.7000000000025</v>
      </c>
      <c r="H107" s="41">
        <v>6985.4500000000016</v>
      </c>
      <c r="I107" s="41">
        <v>6895.8000000000029</v>
      </c>
      <c r="J107" s="41">
        <v>7325.6000000000022</v>
      </c>
      <c r="K107" s="41">
        <v>7415.2500000000018</v>
      </c>
      <c r="L107" s="41">
        <v>7540.5000000000018</v>
      </c>
      <c r="M107" s="31">
        <v>7290</v>
      </c>
      <c r="N107" s="31">
        <v>7075.1</v>
      </c>
      <c r="O107" s="42">
        <v>231675</v>
      </c>
      <c r="P107" s="43">
        <v>5.5346771438332762E-2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2191.5500000000002</v>
      </c>
      <c r="F108" s="40">
        <v>2182.1833333333334</v>
      </c>
      <c r="G108" s="41">
        <v>2147.916666666667</v>
      </c>
      <c r="H108" s="41">
        <v>2104.2833333333338</v>
      </c>
      <c r="I108" s="41">
        <v>2070.0166666666673</v>
      </c>
      <c r="J108" s="41">
        <v>2225.8166666666666</v>
      </c>
      <c r="K108" s="41">
        <v>2260.083333333333</v>
      </c>
      <c r="L108" s="41">
        <v>2303.7166666666662</v>
      </c>
      <c r="M108" s="31">
        <v>2216.4499999999998</v>
      </c>
      <c r="N108" s="31">
        <v>2138.5500000000002</v>
      </c>
      <c r="O108" s="42">
        <v>3510000</v>
      </c>
      <c r="P108" s="43">
        <v>-2.8508164959867147E-2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1233.4000000000001</v>
      </c>
      <c r="F109" s="40">
        <v>1207.4666666666665</v>
      </c>
      <c r="G109" s="41">
        <v>1175.383333333333</v>
      </c>
      <c r="H109" s="41">
        <v>1117.3666666666666</v>
      </c>
      <c r="I109" s="41">
        <v>1085.2833333333331</v>
      </c>
      <c r="J109" s="41">
        <v>1265.4833333333329</v>
      </c>
      <c r="K109" s="41">
        <v>1297.5666666666664</v>
      </c>
      <c r="L109" s="41">
        <v>1355.5833333333328</v>
      </c>
      <c r="M109" s="31">
        <v>1239.55</v>
      </c>
      <c r="N109" s="31">
        <v>1149.45</v>
      </c>
      <c r="O109" s="42">
        <v>14085900</v>
      </c>
      <c r="P109" s="43">
        <v>-2.2301349325337332E-2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286.64999999999998</v>
      </c>
      <c r="F110" s="40">
        <v>283.18333333333334</v>
      </c>
      <c r="G110" s="41">
        <v>277.9666666666667</v>
      </c>
      <c r="H110" s="41">
        <v>269.28333333333336</v>
      </c>
      <c r="I110" s="41">
        <v>264.06666666666672</v>
      </c>
      <c r="J110" s="41">
        <v>291.86666666666667</v>
      </c>
      <c r="K110" s="41">
        <v>297.08333333333326</v>
      </c>
      <c r="L110" s="41">
        <v>305.76666666666665</v>
      </c>
      <c r="M110" s="31">
        <v>288.39999999999998</v>
      </c>
      <c r="N110" s="31">
        <v>274.5</v>
      </c>
      <c r="O110" s="42">
        <v>14282800</v>
      </c>
      <c r="P110" s="43">
        <v>-1.6010802469135804E-2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1709.4</v>
      </c>
      <c r="F111" s="40">
        <v>1703.3833333333332</v>
      </c>
      <c r="G111" s="41">
        <v>1690.2666666666664</v>
      </c>
      <c r="H111" s="41">
        <v>1671.1333333333332</v>
      </c>
      <c r="I111" s="41">
        <v>1658.0166666666664</v>
      </c>
      <c r="J111" s="41">
        <v>1722.5166666666664</v>
      </c>
      <c r="K111" s="41">
        <v>1735.6333333333332</v>
      </c>
      <c r="L111" s="41">
        <v>1754.7666666666664</v>
      </c>
      <c r="M111" s="31">
        <v>1716.5</v>
      </c>
      <c r="N111" s="31">
        <v>1684.25</v>
      </c>
      <c r="O111" s="42">
        <v>38269200</v>
      </c>
      <c r="P111" s="43">
        <v>1.0904364915839859E-2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127.3</v>
      </c>
      <c r="F112" s="40">
        <v>125.71666666666665</v>
      </c>
      <c r="G112" s="41">
        <v>123.68333333333331</v>
      </c>
      <c r="H112" s="41">
        <v>120.06666666666665</v>
      </c>
      <c r="I112" s="41">
        <v>118.0333333333333</v>
      </c>
      <c r="J112" s="41">
        <v>129.33333333333331</v>
      </c>
      <c r="K112" s="41">
        <v>131.36666666666665</v>
      </c>
      <c r="L112" s="41">
        <v>134.98333333333332</v>
      </c>
      <c r="M112" s="31">
        <v>127.75</v>
      </c>
      <c r="N112" s="31">
        <v>122.1</v>
      </c>
      <c r="O112" s="42">
        <v>31876000</v>
      </c>
      <c r="P112" s="43">
        <v>-5.8190896869598614E-2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2101.85</v>
      </c>
      <c r="F113" s="40">
        <v>2113.7666666666664</v>
      </c>
      <c r="G113" s="41">
        <v>2073.083333333333</v>
      </c>
      <c r="H113" s="41">
        <v>2044.3166666666666</v>
      </c>
      <c r="I113" s="41">
        <v>2003.6333333333332</v>
      </c>
      <c r="J113" s="41">
        <v>2142.5333333333328</v>
      </c>
      <c r="K113" s="41">
        <v>2183.2166666666662</v>
      </c>
      <c r="L113" s="41">
        <v>2211.9833333333327</v>
      </c>
      <c r="M113" s="31">
        <v>2154.4499999999998</v>
      </c>
      <c r="N113" s="31">
        <v>2085</v>
      </c>
      <c r="O113" s="42">
        <v>1469700</v>
      </c>
      <c r="P113" s="43">
        <v>3.4198860037998734E-2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860.05</v>
      </c>
      <c r="F114" s="40">
        <v>852.19999999999993</v>
      </c>
      <c r="G114" s="41">
        <v>817.84999999999991</v>
      </c>
      <c r="H114" s="41">
        <v>775.65</v>
      </c>
      <c r="I114" s="41">
        <v>741.3</v>
      </c>
      <c r="J114" s="41">
        <v>894.39999999999986</v>
      </c>
      <c r="K114" s="41">
        <v>928.75</v>
      </c>
      <c r="L114" s="41">
        <v>970.94999999999982</v>
      </c>
      <c r="M114" s="31">
        <v>886.55</v>
      </c>
      <c r="N114" s="31">
        <v>810</v>
      </c>
      <c r="O114" s="42">
        <v>13677500</v>
      </c>
      <c r="P114" s="43">
        <v>0.16744553272304377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228.35</v>
      </c>
      <c r="F115" s="40">
        <v>226.98333333333335</v>
      </c>
      <c r="G115" s="41">
        <v>224.9666666666667</v>
      </c>
      <c r="H115" s="41">
        <v>221.58333333333334</v>
      </c>
      <c r="I115" s="41">
        <v>219.56666666666669</v>
      </c>
      <c r="J115" s="41">
        <v>230.3666666666667</v>
      </c>
      <c r="K115" s="41">
        <v>232.38333333333335</v>
      </c>
      <c r="L115" s="41">
        <v>235.76666666666671</v>
      </c>
      <c r="M115" s="31">
        <v>229</v>
      </c>
      <c r="N115" s="31">
        <v>223.6</v>
      </c>
      <c r="O115" s="42">
        <v>234460800</v>
      </c>
      <c r="P115" s="43">
        <v>3.0999352714378182E-2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433.45</v>
      </c>
      <c r="F116" s="40">
        <v>430.33333333333331</v>
      </c>
      <c r="G116" s="41">
        <v>425.26666666666665</v>
      </c>
      <c r="H116" s="41">
        <v>417.08333333333331</v>
      </c>
      <c r="I116" s="41">
        <v>412.01666666666665</v>
      </c>
      <c r="J116" s="41">
        <v>438.51666666666665</v>
      </c>
      <c r="K116" s="41">
        <v>443.58333333333337</v>
      </c>
      <c r="L116" s="41">
        <v>451.76666666666665</v>
      </c>
      <c r="M116" s="31">
        <v>435.4</v>
      </c>
      <c r="N116" s="31">
        <v>422.15</v>
      </c>
      <c r="O116" s="42">
        <v>37272500</v>
      </c>
      <c r="P116" s="43">
        <v>2.4204935117326698E-3</v>
      </c>
    </row>
    <row r="117" spans="1:16" ht="12.75" customHeight="1">
      <c r="A117" s="31">
        <v>107</v>
      </c>
      <c r="B117" s="32" t="s">
        <v>42</v>
      </c>
      <c r="C117" s="33" t="s">
        <v>418</v>
      </c>
      <c r="D117" s="34">
        <v>44525</v>
      </c>
      <c r="E117" s="40">
        <v>3413.85</v>
      </c>
      <c r="F117" s="40">
        <v>3389.7166666666672</v>
      </c>
      <c r="G117" s="41">
        <v>3333.1833333333343</v>
      </c>
      <c r="H117" s="41">
        <v>3252.5166666666673</v>
      </c>
      <c r="I117" s="41">
        <v>3195.9833333333345</v>
      </c>
      <c r="J117" s="41">
        <v>3470.3833333333341</v>
      </c>
      <c r="K117" s="41">
        <v>3526.916666666667</v>
      </c>
      <c r="L117" s="41">
        <v>3607.5833333333339</v>
      </c>
      <c r="M117" s="31">
        <v>3446.25</v>
      </c>
      <c r="N117" s="31">
        <v>3309.05</v>
      </c>
      <c r="O117" s="42">
        <v>99400</v>
      </c>
      <c r="P117" s="43">
        <v>6.3670411985018729E-2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692.7</v>
      </c>
      <c r="F118" s="40">
        <v>687.31666666666661</v>
      </c>
      <c r="G118" s="41">
        <v>680.13333333333321</v>
      </c>
      <c r="H118" s="41">
        <v>667.56666666666661</v>
      </c>
      <c r="I118" s="41">
        <v>660.38333333333321</v>
      </c>
      <c r="J118" s="41">
        <v>699.88333333333321</v>
      </c>
      <c r="K118" s="41">
        <v>707.06666666666661</v>
      </c>
      <c r="L118" s="41">
        <v>719.63333333333321</v>
      </c>
      <c r="M118" s="31">
        <v>694.5</v>
      </c>
      <c r="N118" s="31">
        <v>674.75</v>
      </c>
      <c r="O118" s="42">
        <v>42962400</v>
      </c>
      <c r="P118" s="43">
        <v>6.1970405969394207E-3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3772.05</v>
      </c>
      <c r="F119" s="40">
        <v>3739.7333333333336</v>
      </c>
      <c r="G119" s="41">
        <v>3684.5166666666673</v>
      </c>
      <c r="H119" s="41">
        <v>3596.9833333333336</v>
      </c>
      <c r="I119" s="41">
        <v>3541.7666666666673</v>
      </c>
      <c r="J119" s="41">
        <v>3827.2666666666673</v>
      </c>
      <c r="K119" s="41">
        <v>3882.4833333333336</v>
      </c>
      <c r="L119" s="41">
        <v>3970.0166666666673</v>
      </c>
      <c r="M119" s="31">
        <v>3794.95</v>
      </c>
      <c r="N119" s="31">
        <v>3652.2</v>
      </c>
      <c r="O119" s="42">
        <v>1746875</v>
      </c>
      <c r="P119" s="43">
        <v>2.433482371912336E-2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2085.85</v>
      </c>
      <c r="F120" s="40">
        <v>2073.3666666666663</v>
      </c>
      <c r="G120" s="41">
        <v>2053.9333333333325</v>
      </c>
      <c r="H120" s="41">
        <v>2022.0166666666662</v>
      </c>
      <c r="I120" s="41">
        <v>2002.5833333333323</v>
      </c>
      <c r="J120" s="41">
        <v>2105.2833333333328</v>
      </c>
      <c r="K120" s="41">
        <v>2124.7166666666662</v>
      </c>
      <c r="L120" s="41">
        <v>2156.6333333333328</v>
      </c>
      <c r="M120" s="31">
        <v>2092.8000000000002</v>
      </c>
      <c r="N120" s="31">
        <v>2041.45</v>
      </c>
      <c r="O120" s="42">
        <v>11246800</v>
      </c>
      <c r="P120" s="43">
        <v>1.0324693819424666E-3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83.9</v>
      </c>
      <c r="F121" s="40">
        <v>83.38333333333334</v>
      </c>
      <c r="G121" s="41">
        <v>82.566666666666677</v>
      </c>
      <c r="H121" s="41">
        <v>81.233333333333334</v>
      </c>
      <c r="I121" s="41">
        <v>80.416666666666671</v>
      </c>
      <c r="J121" s="41">
        <v>84.716666666666683</v>
      </c>
      <c r="K121" s="41">
        <v>85.533333333333346</v>
      </c>
      <c r="L121" s="41">
        <v>86.866666666666688</v>
      </c>
      <c r="M121" s="31">
        <v>84.2</v>
      </c>
      <c r="N121" s="31">
        <v>82.05</v>
      </c>
      <c r="O121" s="42">
        <v>71070736</v>
      </c>
      <c r="P121" s="43">
        <v>-3.7655328228944395E-4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3650</v>
      </c>
      <c r="F122" s="40">
        <v>3608.7833333333333</v>
      </c>
      <c r="G122" s="41">
        <v>3553.5666666666666</v>
      </c>
      <c r="H122" s="41">
        <v>3457.1333333333332</v>
      </c>
      <c r="I122" s="41">
        <v>3401.9166666666665</v>
      </c>
      <c r="J122" s="41">
        <v>3705.2166666666667</v>
      </c>
      <c r="K122" s="41">
        <v>3760.4333333333329</v>
      </c>
      <c r="L122" s="41">
        <v>3856.8666666666668</v>
      </c>
      <c r="M122" s="31">
        <v>3664</v>
      </c>
      <c r="N122" s="31">
        <v>3512.35</v>
      </c>
      <c r="O122" s="42">
        <v>582500</v>
      </c>
      <c r="P122" s="43">
        <v>-3.9175257731958762E-2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498.5</v>
      </c>
      <c r="F123" s="40">
        <v>502.33333333333331</v>
      </c>
      <c r="G123" s="41">
        <v>483.66666666666663</v>
      </c>
      <c r="H123" s="41">
        <v>468.83333333333331</v>
      </c>
      <c r="I123" s="41">
        <v>450.16666666666663</v>
      </c>
      <c r="J123" s="41">
        <v>517.16666666666663</v>
      </c>
      <c r="K123" s="41">
        <v>535.83333333333326</v>
      </c>
      <c r="L123" s="41">
        <v>550.66666666666663</v>
      </c>
      <c r="M123" s="31">
        <v>521</v>
      </c>
      <c r="N123" s="31">
        <v>487.5</v>
      </c>
      <c r="O123" s="42">
        <v>1868400</v>
      </c>
      <c r="P123" s="43">
        <v>1.1076142131979696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418</v>
      </c>
      <c r="F124" s="40">
        <v>415.2</v>
      </c>
      <c r="G124" s="41">
        <v>411.15</v>
      </c>
      <c r="H124" s="41">
        <v>404.3</v>
      </c>
      <c r="I124" s="41">
        <v>400.25</v>
      </c>
      <c r="J124" s="41">
        <v>422.04999999999995</v>
      </c>
      <c r="K124" s="41">
        <v>426.1</v>
      </c>
      <c r="L124" s="41">
        <v>432.94999999999993</v>
      </c>
      <c r="M124" s="31">
        <v>419.25</v>
      </c>
      <c r="N124" s="31">
        <v>408.35</v>
      </c>
      <c r="O124" s="42">
        <v>14592000</v>
      </c>
      <c r="P124" s="43">
        <v>-1.9750100765820233E-2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1805.8</v>
      </c>
      <c r="F125" s="40">
        <v>1792.75</v>
      </c>
      <c r="G125" s="41">
        <v>1772.05</v>
      </c>
      <c r="H125" s="41">
        <v>1738.3</v>
      </c>
      <c r="I125" s="41">
        <v>1717.6</v>
      </c>
      <c r="J125" s="41">
        <v>1826.5</v>
      </c>
      <c r="K125" s="41">
        <v>1847.1999999999998</v>
      </c>
      <c r="L125" s="41">
        <v>1880.95</v>
      </c>
      <c r="M125" s="31">
        <v>1813.45</v>
      </c>
      <c r="N125" s="31">
        <v>1759</v>
      </c>
      <c r="O125" s="42">
        <v>9665750</v>
      </c>
      <c r="P125" s="43">
        <v>-9.3116454502593111E-3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6846.95</v>
      </c>
      <c r="F126" s="40">
        <v>6800.95</v>
      </c>
      <c r="G126" s="41">
        <v>6731.95</v>
      </c>
      <c r="H126" s="41">
        <v>6616.95</v>
      </c>
      <c r="I126" s="41">
        <v>6547.95</v>
      </c>
      <c r="J126" s="41">
        <v>6915.95</v>
      </c>
      <c r="K126" s="41">
        <v>6984.95</v>
      </c>
      <c r="L126" s="41">
        <v>7099.95</v>
      </c>
      <c r="M126" s="31">
        <v>6869.95</v>
      </c>
      <c r="N126" s="31">
        <v>6685.95</v>
      </c>
      <c r="O126" s="42">
        <v>581550</v>
      </c>
      <c r="P126" s="43">
        <v>2.6747881355932205E-2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4932.45</v>
      </c>
      <c r="F127" s="40">
        <v>4873.6166666666668</v>
      </c>
      <c r="G127" s="41">
        <v>4797.2333333333336</v>
      </c>
      <c r="H127" s="41">
        <v>4662.0166666666664</v>
      </c>
      <c r="I127" s="41">
        <v>4585.6333333333332</v>
      </c>
      <c r="J127" s="41">
        <v>5008.8333333333339</v>
      </c>
      <c r="K127" s="41">
        <v>5085.2166666666672</v>
      </c>
      <c r="L127" s="41">
        <v>5220.4333333333343</v>
      </c>
      <c r="M127" s="31">
        <v>4950</v>
      </c>
      <c r="N127" s="31">
        <v>4738.3999999999996</v>
      </c>
      <c r="O127" s="42">
        <v>625000</v>
      </c>
      <c r="P127" s="43">
        <v>5.5030384875084402E-2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949.65</v>
      </c>
      <c r="F128" s="40">
        <v>941.73333333333323</v>
      </c>
      <c r="G128" s="41">
        <v>930.76666666666642</v>
      </c>
      <c r="H128" s="41">
        <v>911.88333333333321</v>
      </c>
      <c r="I128" s="41">
        <v>900.9166666666664</v>
      </c>
      <c r="J128" s="41">
        <v>960.61666666666645</v>
      </c>
      <c r="K128" s="41">
        <v>971.58333333333337</v>
      </c>
      <c r="L128" s="41">
        <v>990.46666666666647</v>
      </c>
      <c r="M128" s="31">
        <v>952.7</v>
      </c>
      <c r="N128" s="31">
        <v>922.85</v>
      </c>
      <c r="O128" s="42">
        <v>8709100</v>
      </c>
      <c r="P128" s="43">
        <v>-4.6173896853472354E-2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875.9</v>
      </c>
      <c r="F129" s="40">
        <v>877.56666666666661</v>
      </c>
      <c r="G129" s="41">
        <v>862.88333333333321</v>
      </c>
      <c r="H129" s="41">
        <v>849.86666666666656</v>
      </c>
      <c r="I129" s="41">
        <v>835.18333333333317</v>
      </c>
      <c r="J129" s="41">
        <v>890.58333333333326</v>
      </c>
      <c r="K129" s="41">
        <v>905.26666666666665</v>
      </c>
      <c r="L129" s="41">
        <v>918.2833333333333</v>
      </c>
      <c r="M129" s="31">
        <v>892.25</v>
      </c>
      <c r="N129" s="31">
        <v>864.55</v>
      </c>
      <c r="O129" s="42">
        <v>9439500</v>
      </c>
      <c r="P129" s="43">
        <v>0.21661854926019489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191.75</v>
      </c>
      <c r="F130" s="40">
        <v>188.80000000000004</v>
      </c>
      <c r="G130" s="41">
        <v>185.00000000000009</v>
      </c>
      <c r="H130" s="41">
        <v>178.25000000000006</v>
      </c>
      <c r="I130" s="41">
        <v>174.4500000000001</v>
      </c>
      <c r="J130" s="41">
        <v>195.55000000000007</v>
      </c>
      <c r="K130" s="41">
        <v>199.35000000000002</v>
      </c>
      <c r="L130" s="41">
        <v>206.10000000000005</v>
      </c>
      <c r="M130" s="31">
        <v>192.6</v>
      </c>
      <c r="N130" s="31">
        <v>182.05</v>
      </c>
      <c r="O130" s="42">
        <v>20020000</v>
      </c>
      <c r="P130" s="43">
        <v>-5.3656597774244833E-3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193.95</v>
      </c>
      <c r="F131" s="40">
        <v>198.18333333333331</v>
      </c>
      <c r="G131" s="41">
        <v>188.86666666666662</v>
      </c>
      <c r="H131" s="41">
        <v>183.7833333333333</v>
      </c>
      <c r="I131" s="41">
        <v>174.46666666666661</v>
      </c>
      <c r="J131" s="41">
        <v>203.26666666666662</v>
      </c>
      <c r="K131" s="41">
        <v>212.58333333333329</v>
      </c>
      <c r="L131" s="41">
        <v>217.66666666666663</v>
      </c>
      <c r="M131" s="31">
        <v>207.5</v>
      </c>
      <c r="N131" s="31">
        <v>193.1</v>
      </c>
      <c r="O131" s="42">
        <v>21792000</v>
      </c>
      <c r="P131" s="43">
        <v>7.0281420362457644E-2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575.45000000000005</v>
      </c>
      <c r="F132" s="40">
        <v>572.63333333333333</v>
      </c>
      <c r="G132" s="41">
        <v>569.06666666666661</v>
      </c>
      <c r="H132" s="41">
        <v>562.68333333333328</v>
      </c>
      <c r="I132" s="41">
        <v>559.11666666666656</v>
      </c>
      <c r="J132" s="41">
        <v>579.01666666666665</v>
      </c>
      <c r="K132" s="41">
        <v>582.58333333333348</v>
      </c>
      <c r="L132" s="41">
        <v>588.9666666666667</v>
      </c>
      <c r="M132" s="31">
        <v>576.20000000000005</v>
      </c>
      <c r="N132" s="31">
        <v>566.25</v>
      </c>
      <c r="O132" s="42">
        <v>6291000</v>
      </c>
      <c r="P132" s="43">
        <v>5.2358648377383743E-2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7659.5</v>
      </c>
      <c r="F133" s="40">
        <v>7595.7333333333336</v>
      </c>
      <c r="G133" s="41">
        <v>7483.7666666666673</v>
      </c>
      <c r="H133" s="41">
        <v>7308.0333333333338</v>
      </c>
      <c r="I133" s="41">
        <v>7196.0666666666675</v>
      </c>
      <c r="J133" s="41">
        <v>7771.4666666666672</v>
      </c>
      <c r="K133" s="41">
        <v>7883.4333333333343</v>
      </c>
      <c r="L133" s="41">
        <v>8059.166666666667</v>
      </c>
      <c r="M133" s="31">
        <v>7707.7</v>
      </c>
      <c r="N133" s="31">
        <v>7420</v>
      </c>
      <c r="O133" s="42">
        <v>2326400</v>
      </c>
      <c r="P133" s="43">
        <v>-3.6328238266848931E-2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977.25</v>
      </c>
      <c r="F134" s="40">
        <v>972.08333333333337</v>
      </c>
      <c r="G134" s="41">
        <v>951.16666666666674</v>
      </c>
      <c r="H134" s="41">
        <v>925.08333333333337</v>
      </c>
      <c r="I134" s="41">
        <v>904.16666666666674</v>
      </c>
      <c r="J134" s="41">
        <v>998.16666666666674</v>
      </c>
      <c r="K134" s="41">
        <v>1019.0833333333335</v>
      </c>
      <c r="L134" s="41">
        <v>1045.1666666666667</v>
      </c>
      <c r="M134" s="31">
        <v>993</v>
      </c>
      <c r="N134" s="31">
        <v>946</v>
      </c>
      <c r="O134" s="42">
        <v>17521250</v>
      </c>
      <c r="P134" s="43">
        <v>-1.6350877192982456E-2</v>
      </c>
    </row>
    <row r="135" spans="1:16" ht="12.75" customHeight="1">
      <c r="A135" s="31">
        <v>125</v>
      </c>
      <c r="B135" s="32" t="s">
        <v>44</v>
      </c>
      <c r="C135" s="33" t="s">
        <v>459</v>
      </c>
      <c r="D135" s="34">
        <v>44525</v>
      </c>
      <c r="E135" s="40">
        <v>1727.15</v>
      </c>
      <c r="F135" s="40">
        <v>1729.4166666666667</v>
      </c>
      <c r="G135" s="41">
        <v>1701.8833333333334</v>
      </c>
      <c r="H135" s="41">
        <v>1676.6166666666668</v>
      </c>
      <c r="I135" s="41">
        <v>1649.0833333333335</v>
      </c>
      <c r="J135" s="41">
        <v>1754.6833333333334</v>
      </c>
      <c r="K135" s="41">
        <v>1782.2166666666667</v>
      </c>
      <c r="L135" s="41">
        <v>1807.4833333333333</v>
      </c>
      <c r="M135" s="31">
        <v>1756.95</v>
      </c>
      <c r="N135" s="31">
        <v>1704.15</v>
      </c>
      <c r="O135" s="42">
        <v>1461950</v>
      </c>
      <c r="P135" s="43">
        <v>-1.0658455708195168E-2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2972.35</v>
      </c>
      <c r="F136" s="40">
        <v>2948.6166666666668</v>
      </c>
      <c r="G136" s="41">
        <v>2898.2333333333336</v>
      </c>
      <c r="H136" s="41">
        <v>2824.1166666666668</v>
      </c>
      <c r="I136" s="41">
        <v>2773.7333333333336</v>
      </c>
      <c r="J136" s="41">
        <v>3022.7333333333336</v>
      </c>
      <c r="K136" s="41">
        <v>3073.1166666666668</v>
      </c>
      <c r="L136" s="41">
        <v>3147.2333333333336</v>
      </c>
      <c r="M136" s="31">
        <v>2999</v>
      </c>
      <c r="N136" s="31">
        <v>2874.5</v>
      </c>
      <c r="O136" s="42">
        <v>656600</v>
      </c>
      <c r="P136" s="43">
        <v>-3.6418816388467377E-3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995.25</v>
      </c>
      <c r="F137" s="40">
        <v>990.53333333333342</v>
      </c>
      <c r="G137" s="41">
        <v>983.16666666666686</v>
      </c>
      <c r="H137" s="41">
        <v>971.08333333333348</v>
      </c>
      <c r="I137" s="41">
        <v>963.71666666666692</v>
      </c>
      <c r="J137" s="41">
        <v>1002.6166666666668</v>
      </c>
      <c r="K137" s="41">
        <v>1009.9833333333333</v>
      </c>
      <c r="L137" s="41">
        <v>1022.0666666666667</v>
      </c>
      <c r="M137" s="31">
        <v>997.9</v>
      </c>
      <c r="N137" s="31">
        <v>978.45</v>
      </c>
      <c r="O137" s="42">
        <v>2226900</v>
      </c>
      <c r="P137" s="43">
        <v>1.9642857142857142E-2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1022.25</v>
      </c>
      <c r="F138" s="40">
        <v>1017.4666666666667</v>
      </c>
      <c r="G138" s="41">
        <v>1010.9333333333334</v>
      </c>
      <c r="H138" s="41">
        <v>999.61666666666667</v>
      </c>
      <c r="I138" s="41">
        <v>993.08333333333337</v>
      </c>
      <c r="J138" s="41">
        <v>1028.7833333333333</v>
      </c>
      <c r="K138" s="41">
        <v>1035.3166666666666</v>
      </c>
      <c r="L138" s="41">
        <v>1046.6333333333334</v>
      </c>
      <c r="M138" s="31">
        <v>1024</v>
      </c>
      <c r="N138" s="31">
        <v>1006.15</v>
      </c>
      <c r="O138" s="42">
        <v>3852000</v>
      </c>
      <c r="P138" s="43">
        <v>-2.331002331002331E-3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4761.6499999999996</v>
      </c>
      <c r="F139" s="40">
        <v>4694.6333333333332</v>
      </c>
      <c r="G139" s="41">
        <v>4605.2666666666664</v>
      </c>
      <c r="H139" s="41">
        <v>4448.8833333333332</v>
      </c>
      <c r="I139" s="41">
        <v>4359.5166666666664</v>
      </c>
      <c r="J139" s="41">
        <v>4851.0166666666664</v>
      </c>
      <c r="K139" s="41">
        <v>4940.3833333333332</v>
      </c>
      <c r="L139" s="41">
        <v>5096.7666666666664</v>
      </c>
      <c r="M139" s="31">
        <v>4784</v>
      </c>
      <c r="N139" s="31">
        <v>4538.25</v>
      </c>
      <c r="O139" s="42">
        <v>2131800</v>
      </c>
      <c r="P139" s="43">
        <v>7.847957639939486E-3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231</v>
      </c>
      <c r="F140" s="40">
        <v>229.25</v>
      </c>
      <c r="G140" s="41">
        <v>225.95</v>
      </c>
      <c r="H140" s="41">
        <v>220.89999999999998</v>
      </c>
      <c r="I140" s="41">
        <v>217.59999999999997</v>
      </c>
      <c r="J140" s="41">
        <v>234.3</v>
      </c>
      <c r="K140" s="41">
        <v>237.60000000000002</v>
      </c>
      <c r="L140" s="41">
        <v>242.65000000000003</v>
      </c>
      <c r="M140" s="31">
        <v>232.55</v>
      </c>
      <c r="N140" s="31">
        <v>224.2</v>
      </c>
      <c r="O140" s="42">
        <v>30800000</v>
      </c>
      <c r="P140" s="43">
        <v>-1.03463787674314E-2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3342.3</v>
      </c>
      <c r="F141" s="40">
        <v>3327.9166666666665</v>
      </c>
      <c r="G141" s="41">
        <v>3303.333333333333</v>
      </c>
      <c r="H141" s="41">
        <v>3264.3666666666663</v>
      </c>
      <c r="I141" s="41">
        <v>3239.7833333333328</v>
      </c>
      <c r="J141" s="41">
        <v>3366.8833333333332</v>
      </c>
      <c r="K141" s="41">
        <v>3391.4666666666662</v>
      </c>
      <c r="L141" s="41">
        <v>3430.4333333333334</v>
      </c>
      <c r="M141" s="31">
        <v>3352.5</v>
      </c>
      <c r="N141" s="31">
        <v>3288.95</v>
      </c>
      <c r="O141" s="42">
        <v>1225250</v>
      </c>
      <c r="P141" s="43">
        <v>-7.1108770081643406E-3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78991.649999999994</v>
      </c>
      <c r="F142" s="40">
        <v>78507.866666666654</v>
      </c>
      <c r="G142" s="41">
        <v>77836.983333333308</v>
      </c>
      <c r="H142" s="41">
        <v>76682.316666666651</v>
      </c>
      <c r="I142" s="41">
        <v>76011.433333333305</v>
      </c>
      <c r="J142" s="41">
        <v>79662.533333333311</v>
      </c>
      <c r="K142" s="41">
        <v>80333.416666666642</v>
      </c>
      <c r="L142" s="41">
        <v>81488.083333333314</v>
      </c>
      <c r="M142" s="31">
        <v>79178.75</v>
      </c>
      <c r="N142" s="31">
        <v>77353.2</v>
      </c>
      <c r="O142" s="42">
        <v>59020</v>
      </c>
      <c r="P142" s="43">
        <v>-1.6005335111703902E-2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1496.45</v>
      </c>
      <c r="F143" s="40">
        <v>1485.45</v>
      </c>
      <c r="G143" s="41">
        <v>1469.9</v>
      </c>
      <c r="H143" s="41">
        <v>1443.3500000000001</v>
      </c>
      <c r="I143" s="41">
        <v>1427.8000000000002</v>
      </c>
      <c r="J143" s="41">
        <v>1512</v>
      </c>
      <c r="K143" s="41">
        <v>1527.5499999999997</v>
      </c>
      <c r="L143" s="41">
        <v>1554.1</v>
      </c>
      <c r="M143" s="31">
        <v>1501</v>
      </c>
      <c r="N143" s="31">
        <v>1458.9</v>
      </c>
      <c r="O143" s="42">
        <v>3425250</v>
      </c>
      <c r="P143" s="43">
        <v>-8.790016277807922E-3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421.8</v>
      </c>
      <c r="F144" s="40">
        <v>420.11666666666662</v>
      </c>
      <c r="G144" s="41">
        <v>417.23333333333323</v>
      </c>
      <c r="H144" s="41">
        <v>412.66666666666663</v>
      </c>
      <c r="I144" s="41">
        <v>409.78333333333325</v>
      </c>
      <c r="J144" s="41">
        <v>424.68333333333322</v>
      </c>
      <c r="K144" s="41">
        <v>427.56666666666655</v>
      </c>
      <c r="L144" s="41">
        <v>432.13333333333321</v>
      </c>
      <c r="M144" s="31">
        <v>423</v>
      </c>
      <c r="N144" s="31">
        <v>415.55</v>
      </c>
      <c r="O144" s="42">
        <v>3198400</v>
      </c>
      <c r="P144" s="43">
        <v>1.9377868434472208E-2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101.75</v>
      </c>
      <c r="F145" s="40">
        <v>100.93333333333334</v>
      </c>
      <c r="G145" s="41">
        <v>99.01666666666668</v>
      </c>
      <c r="H145" s="41">
        <v>96.283333333333346</v>
      </c>
      <c r="I145" s="41">
        <v>94.366666666666688</v>
      </c>
      <c r="J145" s="41">
        <v>103.66666666666667</v>
      </c>
      <c r="K145" s="41">
        <v>105.58333333333333</v>
      </c>
      <c r="L145" s="41">
        <v>108.31666666666666</v>
      </c>
      <c r="M145" s="31">
        <v>102.85</v>
      </c>
      <c r="N145" s="31">
        <v>98.2</v>
      </c>
      <c r="O145" s="42">
        <v>92624500</v>
      </c>
      <c r="P145" s="43">
        <v>3.4994014181784694E-3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6318.95</v>
      </c>
      <c r="F146" s="40">
        <v>6261.0666666666666</v>
      </c>
      <c r="G146" s="41">
        <v>6177.1833333333334</v>
      </c>
      <c r="H146" s="41">
        <v>6035.416666666667</v>
      </c>
      <c r="I146" s="41">
        <v>5951.5333333333338</v>
      </c>
      <c r="J146" s="41">
        <v>6402.833333333333</v>
      </c>
      <c r="K146" s="41">
        <v>6486.7166666666662</v>
      </c>
      <c r="L146" s="41">
        <v>6628.4833333333327</v>
      </c>
      <c r="M146" s="31">
        <v>6344.95</v>
      </c>
      <c r="N146" s="31">
        <v>6119.3</v>
      </c>
      <c r="O146" s="42">
        <v>869125</v>
      </c>
      <c r="P146" s="43">
        <v>-1.1492601637695732E-3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3382.8</v>
      </c>
      <c r="F147" s="40">
        <v>3375.0500000000006</v>
      </c>
      <c r="G147" s="41">
        <v>3338.0500000000011</v>
      </c>
      <c r="H147" s="41">
        <v>3293.3000000000006</v>
      </c>
      <c r="I147" s="41">
        <v>3256.3000000000011</v>
      </c>
      <c r="J147" s="41">
        <v>3419.8000000000011</v>
      </c>
      <c r="K147" s="41">
        <v>3456.8</v>
      </c>
      <c r="L147" s="41">
        <v>3501.5500000000011</v>
      </c>
      <c r="M147" s="31">
        <v>3412.05</v>
      </c>
      <c r="N147" s="31">
        <v>3330.3</v>
      </c>
      <c r="O147" s="42">
        <v>656100</v>
      </c>
      <c r="P147" s="43">
        <v>3.7353255069370331E-2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19047.55</v>
      </c>
      <c r="F148" s="40">
        <v>18996.866666666665</v>
      </c>
      <c r="G148" s="41">
        <v>18844.083333333328</v>
      </c>
      <c r="H148" s="41">
        <v>18640.616666666665</v>
      </c>
      <c r="I148" s="41">
        <v>18487.833333333328</v>
      </c>
      <c r="J148" s="41">
        <v>19200.333333333328</v>
      </c>
      <c r="K148" s="41">
        <v>19353.116666666661</v>
      </c>
      <c r="L148" s="41">
        <v>19556.583333333328</v>
      </c>
      <c r="M148" s="31">
        <v>19149.650000000001</v>
      </c>
      <c r="N148" s="31">
        <v>18793.400000000001</v>
      </c>
      <c r="O148" s="42">
        <v>257100</v>
      </c>
      <c r="P148" s="43">
        <v>-1.4564520827264782E-3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146.6</v>
      </c>
      <c r="F149" s="40">
        <v>146.03333333333333</v>
      </c>
      <c r="G149" s="41">
        <v>144.71666666666667</v>
      </c>
      <c r="H149" s="41">
        <v>142.83333333333334</v>
      </c>
      <c r="I149" s="41">
        <v>141.51666666666668</v>
      </c>
      <c r="J149" s="41">
        <v>147.91666666666666</v>
      </c>
      <c r="K149" s="41">
        <v>149.23333333333332</v>
      </c>
      <c r="L149" s="41">
        <v>151.11666666666665</v>
      </c>
      <c r="M149" s="31">
        <v>147.35</v>
      </c>
      <c r="N149" s="31">
        <v>144.15</v>
      </c>
      <c r="O149" s="42">
        <v>85639400</v>
      </c>
      <c r="P149" s="43">
        <v>6.4102564102564097E-2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135.15</v>
      </c>
      <c r="F150" s="40">
        <v>134.13333333333335</v>
      </c>
      <c r="G150" s="41">
        <v>132.2166666666667</v>
      </c>
      <c r="H150" s="41">
        <v>129.28333333333333</v>
      </c>
      <c r="I150" s="41">
        <v>127.36666666666667</v>
      </c>
      <c r="J150" s="41">
        <v>137.06666666666672</v>
      </c>
      <c r="K150" s="41">
        <v>138.98333333333341</v>
      </c>
      <c r="L150" s="41">
        <v>141.91666666666674</v>
      </c>
      <c r="M150" s="31">
        <v>136.05000000000001</v>
      </c>
      <c r="N150" s="31">
        <v>131.19999999999999</v>
      </c>
      <c r="O150" s="42">
        <v>44009700</v>
      </c>
      <c r="P150" s="43">
        <v>2.7548575991482565E-2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968.8</v>
      </c>
      <c r="F151" s="40">
        <v>965.19999999999993</v>
      </c>
      <c r="G151" s="41">
        <v>940.34999999999991</v>
      </c>
      <c r="H151" s="41">
        <v>911.9</v>
      </c>
      <c r="I151" s="41">
        <v>887.05</v>
      </c>
      <c r="J151" s="41">
        <v>993.64999999999986</v>
      </c>
      <c r="K151" s="41">
        <v>1018.5</v>
      </c>
      <c r="L151" s="41">
        <v>1046.9499999999998</v>
      </c>
      <c r="M151" s="31">
        <v>990.05</v>
      </c>
      <c r="N151" s="31">
        <v>936.75</v>
      </c>
      <c r="O151" s="42">
        <v>1704500</v>
      </c>
      <c r="P151" s="43">
        <v>-1.2971220105391163E-2</v>
      </c>
    </row>
    <row r="152" spans="1:16" ht="12.75" customHeight="1">
      <c r="A152" s="31">
        <v>142</v>
      </c>
      <c r="B152" s="32" t="s">
        <v>87</v>
      </c>
      <c r="C152" s="33" t="s">
        <v>470</v>
      </c>
      <c r="D152" s="34">
        <v>44525</v>
      </c>
      <c r="E152" s="40">
        <v>4432.95</v>
      </c>
      <c r="F152" s="40">
        <v>4424.7833333333328</v>
      </c>
      <c r="G152" s="41">
        <v>4373.1666666666661</v>
      </c>
      <c r="H152" s="41">
        <v>4313.3833333333332</v>
      </c>
      <c r="I152" s="41">
        <v>4261.7666666666664</v>
      </c>
      <c r="J152" s="41">
        <v>4484.5666666666657</v>
      </c>
      <c r="K152" s="41">
        <v>4536.1833333333325</v>
      </c>
      <c r="L152" s="41">
        <v>4595.9666666666653</v>
      </c>
      <c r="M152" s="31">
        <v>4476.3999999999996</v>
      </c>
      <c r="N152" s="31">
        <v>4365</v>
      </c>
      <c r="O152" s="42">
        <v>839250</v>
      </c>
      <c r="P152" s="43">
        <v>-2.0140105078809107E-2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152.85</v>
      </c>
      <c r="F153" s="40">
        <v>151.46666666666667</v>
      </c>
      <c r="G153" s="41">
        <v>149.43333333333334</v>
      </c>
      <c r="H153" s="41">
        <v>146.01666666666668</v>
      </c>
      <c r="I153" s="41">
        <v>143.98333333333335</v>
      </c>
      <c r="J153" s="41">
        <v>154.88333333333333</v>
      </c>
      <c r="K153" s="41">
        <v>156.91666666666669</v>
      </c>
      <c r="L153" s="41">
        <v>160.33333333333331</v>
      </c>
      <c r="M153" s="31">
        <v>153.5</v>
      </c>
      <c r="N153" s="31">
        <v>148.05000000000001</v>
      </c>
      <c r="O153" s="42">
        <v>51828700</v>
      </c>
      <c r="P153" s="43">
        <v>-2.5904486251808974E-2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38744.449999999997</v>
      </c>
      <c r="F154" s="40">
        <v>38396.15</v>
      </c>
      <c r="G154" s="41">
        <v>37904.300000000003</v>
      </c>
      <c r="H154" s="41">
        <v>37064.15</v>
      </c>
      <c r="I154" s="41">
        <v>36572.300000000003</v>
      </c>
      <c r="J154" s="41">
        <v>39236.300000000003</v>
      </c>
      <c r="K154" s="41">
        <v>39728.149999999994</v>
      </c>
      <c r="L154" s="41">
        <v>40568.300000000003</v>
      </c>
      <c r="M154" s="31">
        <v>38888</v>
      </c>
      <c r="N154" s="31">
        <v>37556</v>
      </c>
      <c r="O154" s="42">
        <v>93690</v>
      </c>
      <c r="P154" s="43">
        <v>5.8285327007793965E-2</v>
      </c>
    </row>
    <row r="155" spans="1:16" ht="12.75" customHeight="1">
      <c r="A155" s="31">
        <v>145</v>
      </c>
      <c r="B155" s="337" t="s">
        <v>47</v>
      </c>
      <c r="C155" s="33" t="s">
        <v>174</v>
      </c>
      <c r="D155" s="34">
        <v>44525</v>
      </c>
      <c r="E155" s="40">
        <v>2627.85</v>
      </c>
      <c r="F155" s="40">
        <v>2614.5666666666666</v>
      </c>
      <c r="G155" s="41">
        <v>2586.333333333333</v>
      </c>
      <c r="H155" s="41">
        <v>2544.8166666666666</v>
      </c>
      <c r="I155" s="41">
        <v>2516.583333333333</v>
      </c>
      <c r="J155" s="41">
        <v>2656.083333333333</v>
      </c>
      <c r="K155" s="41">
        <v>2684.3166666666666</v>
      </c>
      <c r="L155" s="41">
        <v>2725.833333333333</v>
      </c>
      <c r="M155" s="31">
        <v>2642.8</v>
      </c>
      <c r="N155" s="31">
        <v>2573.0500000000002</v>
      </c>
      <c r="O155" s="42">
        <v>3606625</v>
      </c>
      <c r="P155" s="43">
        <v>-3.1922170707608119E-3</v>
      </c>
    </row>
    <row r="156" spans="1:16" ht="12.75" customHeight="1">
      <c r="A156" s="31">
        <v>146</v>
      </c>
      <c r="B156" s="32" t="s">
        <v>87</v>
      </c>
      <c r="C156" s="33" t="s">
        <v>475</v>
      </c>
      <c r="D156" s="34">
        <v>44525</v>
      </c>
      <c r="E156" s="40">
        <v>4078.6</v>
      </c>
      <c r="F156" s="40">
        <v>4024.5499999999997</v>
      </c>
      <c r="G156" s="41">
        <v>3934.0499999999993</v>
      </c>
      <c r="H156" s="41">
        <v>3789.4999999999995</v>
      </c>
      <c r="I156" s="41">
        <v>3698.9999999999991</v>
      </c>
      <c r="J156" s="41">
        <v>4169.0999999999995</v>
      </c>
      <c r="K156" s="41">
        <v>4259.6000000000004</v>
      </c>
      <c r="L156" s="41">
        <v>4404.1499999999996</v>
      </c>
      <c r="M156" s="31">
        <v>4115.05</v>
      </c>
      <c r="N156" s="31">
        <v>3880</v>
      </c>
      <c r="O156" s="42">
        <v>275250</v>
      </c>
      <c r="P156" s="43">
        <v>0.11212121212121212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227.55</v>
      </c>
      <c r="F157" s="40">
        <v>226.23333333333335</v>
      </c>
      <c r="G157" s="41">
        <v>224.56666666666669</v>
      </c>
      <c r="H157" s="41">
        <v>221.58333333333334</v>
      </c>
      <c r="I157" s="41">
        <v>219.91666666666669</v>
      </c>
      <c r="J157" s="41">
        <v>229.2166666666667</v>
      </c>
      <c r="K157" s="41">
        <v>230.88333333333333</v>
      </c>
      <c r="L157" s="41">
        <v>233.8666666666667</v>
      </c>
      <c r="M157" s="31">
        <v>227.9</v>
      </c>
      <c r="N157" s="31">
        <v>223.25</v>
      </c>
      <c r="O157" s="42">
        <v>16881000</v>
      </c>
      <c r="P157" s="43">
        <v>-4.5993277905536879E-3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134.85</v>
      </c>
      <c r="F158" s="40">
        <v>134.28333333333333</v>
      </c>
      <c r="G158" s="41">
        <v>133.26666666666665</v>
      </c>
      <c r="H158" s="41">
        <v>131.68333333333331</v>
      </c>
      <c r="I158" s="41">
        <v>130.66666666666663</v>
      </c>
      <c r="J158" s="41">
        <v>135.86666666666667</v>
      </c>
      <c r="K158" s="41">
        <v>136.88333333333338</v>
      </c>
      <c r="L158" s="41">
        <v>138.4666666666667</v>
      </c>
      <c r="M158" s="31">
        <v>135.30000000000001</v>
      </c>
      <c r="N158" s="31">
        <v>132.69999999999999</v>
      </c>
      <c r="O158" s="42">
        <v>38954600</v>
      </c>
      <c r="P158" s="43">
        <v>4.9584133077415224E-3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5095.1499999999996</v>
      </c>
      <c r="F159" s="40">
        <v>5071.2999999999993</v>
      </c>
      <c r="G159" s="41">
        <v>5037.6499999999987</v>
      </c>
      <c r="H159" s="41">
        <v>4980.1499999999996</v>
      </c>
      <c r="I159" s="41">
        <v>4946.4999999999991</v>
      </c>
      <c r="J159" s="41">
        <v>5128.7999999999984</v>
      </c>
      <c r="K159" s="41">
        <v>5162.45</v>
      </c>
      <c r="L159" s="41">
        <v>5219.949999999998</v>
      </c>
      <c r="M159" s="31">
        <v>5104.95</v>
      </c>
      <c r="N159" s="31">
        <v>5013.8</v>
      </c>
      <c r="O159" s="42">
        <v>191375</v>
      </c>
      <c r="P159" s="43">
        <v>-1.0981912144702842E-2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2376.1999999999998</v>
      </c>
      <c r="F160" s="40">
        <v>2368.2000000000003</v>
      </c>
      <c r="G160" s="41">
        <v>2343.4000000000005</v>
      </c>
      <c r="H160" s="41">
        <v>2310.6000000000004</v>
      </c>
      <c r="I160" s="41">
        <v>2285.8000000000006</v>
      </c>
      <c r="J160" s="41">
        <v>2401.0000000000005</v>
      </c>
      <c r="K160" s="41">
        <v>2425.8000000000006</v>
      </c>
      <c r="L160" s="41">
        <v>2458.6000000000004</v>
      </c>
      <c r="M160" s="31">
        <v>2393</v>
      </c>
      <c r="N160" s="31">
        <v>2335.4</v>
      </c>
      <c r="O160" s="42">
        <v>2080000</v>
      </c>
      <c r="P160" s="43">
        <v>-3.9506764036872982E-3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3014.15</v>
      </c>
      <c r="F161" s="40">
        <v>3000.4833333333336</v>
      </c>
      <c r="G161" s="41">
        <v>2975.0166666666673</v>
      </c>
      <c r="H161" s="41">
        <v>2935.8833333333337</v>
      </c>
      <c r="I161" s="41">
        <v>2910.4166666666674</v>
      </c>
      <c r="J161" s="41">
        <v>3039.6166666666672</v>
      </c>
      <c r="K161" s="41">
        <v>3065.0833333333335</v>
      </c>
      <c r="L161" s="41">
        <v>3104.2166666666672</v>
      </c>
      <c r="M161" s="31">
        <v>3025.95</v>
      </c>
      <c r="N161" s="31">
        <v>2961.35</v>
      </c>
      <c r="O161" s="42">
        <v>1286000</v>
      </c>
      <c r="P161" s="43">
        <v>1.7807677087455481E-2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42.35</v>
      </c>
      <c r="F162" s="40">
        <v>42.233333333333327</v>
      </c>
      <c r="G162" s="41">
        <v>41.716666666666654</v>
      </c>
      <c r="H162" s="41">
        <v>41.083333333333329</v>
      </c>
      <c r="I162" s="41">
        <v>40.566666666666656</v>
      </c>
      <c r="J162" s="41">
        <v>42.866666666666653</v>
      </c>
      <c r="K162" s="41">
        <v>43.383333333333319</v>
      </c>
      <c r="L162" s="41">
        <v>44.016666666666652</v>
      </c>
      <c r="M162" s="31">
        <v>42.75</v>
      </c>
      <c r="N162" s="31">
        <v>41.6</v>
      </c>
      <c r="O162" s="42">
        <v>323904000</v>
      </c>
      <c r="P162" s="43">
        <v>-2.1319796954314719E-2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2345.25</v>
      </c>
      <c r="F163" s="40">
        <v>2330.5499999999997</v>
      </c>
      <c r="G163" s="41">
        <v>2302.5499999999993</v>
      </c>
      <c r="H163" s="41">
        <v>2259.8499999999995</v>
      </c>
      <c r="I163" s="41">
        <v>2231.849999999999</v>
      </c>
      <c r="J163" s="41">
        <v>2373.2499999999995</v>
      </c>
      <c r="K163" s="41">
        <v>2401.2500000000005</v>
      </c>
      <c r="L163" s="41">
        <v>2443.9499999999998</v>
      </c>
      <c r="M163" s="31">
        <v>2358.5500000000002</v>
      </c>
      <c r="N163" s="31">
        <v>2287.85</v>
      </c>
      <c r="O163" s="42">
        <v>931200</v>
      </c>
      <c r="P163" s="43">
        <v>9.4308943089430903E-3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186.85</v>
      </c>
      <c r="F164" s="40">
        <v>186.01666666666665</v>
      </c>
      <c r="G164" s="41">
        <v>184.5333333333333</v>
      </c>
      <c r="H164" s="41">
        <v>182.21666666666664</v>
      </c>
      <c r="I164" s="41">
        <v>180.73333333333329</v>
      </c>
      <c r="J164" s="41">
        <v>188.33333333333331</v>
      </c>
      <c r="K164" s="41">
        <v>189.81666666666666</v>
      </c>
      <c r="L164" s="41">
        <v>192.13333333333333</v>
      </c>
      <c r="M164" s="31">
        <v>187.5</v>
      </c>
      <c r="N164" s="31">
        <v>183.7</v>
      </c>
      <c r="O164" s="42">
        <v>19764098</v>
      </c>
      <c r="P164" s="43">
        <v>3.4040178571428568E-2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1740.2</v>
      </c>
      <c r="F165" s="40">
        <v>1723.3999999999999</v>
      </c>
      <c r="G165" s="41">
        <v>1699.7999999999997</v>
      </c>
      <c r="H165" s="41">
        <v>1659.3999999999999</v>
      </c>
      <c r="I165" s="41">
        <v>1635.7999999999997</v>
      </c>
      <c r="J165" s="41">
        <v>1763.7999999999997</v>
      </c>
      <c r="K165" s="41">
        <v>1787.3999999999996</v>
      </c>
      <c r="L165" s="41">
        <v>1827.7999999999997</v>
      </c>
      <c r="M165" s="31">
        <v>1747</v>
      </c>
      <c r="N165" s="31">
        <v>1683</v>
      </c>
      <c r="O165" s="42">
        <v>2937319</v>
      </c>
      <c r="P165" s="43">
        <v>2.6308304891922641E-2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1074.25</v>
      </c>
      <c r="F166" s="40">
        <v>1073.4166666666667</v>
      </c>
      <c r="G166" s="41">
        <v>1059.8333333333335</v>
      </c>
      <c r="H166" s="41">
        <v>1045.4166666666667</v>
      </c>
      <c r="I166" s="41">
        <v>1031.8333333333335</v>
      </c>
      <c r="J166" s="41">
        <v>1087.8333333333335</v>
      </c>
      <c r="K166" s="41">
        <v>1101.416666666667</v>
      </c>
      <c r="L166" s="41">
        <v>1115.8333333333335</v>
      </c>
      <c r="M166" s="31">
        <v>1087</v>
      </c>
      <c r="N166" s="31">
        <v>1059</v>
      </c>
      <c r="O166" s="42">
        <v>2719150</v>
      </c>
      <c r="P166" s="43">
        <v>-8.6767895878524948E-3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186.25</v>
      </c>
      <c r="F167" s="40">
        <v>183.9</v>
      </c>
      <c r="G167" s="41">
        <v>181.20000000000002</v>
      </c>
      <c r="H167" s="41">
        <v>176.15</v>
      </c>
      <c r="I167" s="41">
        <v>173.45000000000002</v>
      </c>
      <c r="J167" s="41">
        <v>188.95000000000002</v>
      </c>
      <c r="K167" s="41">
        <v>191.65</v>
      </c>
      <c r="L167" s="41">
        <v>196.70000000000002</v>
      </c>
      <c r="M167" s="31">
        <v>186.6</v>
      </c>
      <c r="N167" s="31">
        <v>178.85</v>
      </c>
      <c r="O167" s="42">
        <v>29452400</v>
      </c>
      <c r="P167" s="43">
        <v>-5.2435155812651617E-2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148.1</v>
      </c>
      <c r="F168" s="40">
        <v>147.54999999999998</v>
      </c>
      <c r="G168" s="41">
        <v>145.19999999999996</v>
      </c>
      <c r="H168" s="41">
        <v>142.29999999999998</v>
      </c>
      <c r="I168" s="41">
        <v>139.94999999999996</v>
      </c>
      <c r="J168" s="41">
        <v>150.44999999999996</v>
      </c>
      <c r="K168" s="41">
        <v>152.79999999999998</v>
      </c>
      <c r="L168" s="41">
        <v>155.69999999999996</v>
      </c>
      <c r="M168" s="31">
        <v>149.9</v>
      </c>
      <c r="N168" s="31">
        <v>144.65</v>
      </c>
      <c r="O168" s="42">
        <v>29100000</v>
      </c>
      <c r="P168" s="43">
        <v>7.0598006644518275E-3</v>
      </c>
    </row>
    <row r="169" spans="1:16" ht="12.75" customHeight="1">
      <c r="A169" s="31">
        <v>159</v>
      </c>
      <c r="B169" s="338" t="s">
        <v>79</v>
      </c>
      <c r="C169" s="33" t="s">
        <v>187</v>
      </c>
      <c r="D169" s="34">
        <v>44525</v>
      </c>
      <c r="E169" s="40">
        <v>2554.4</v>
      </c>
      <c r="F169" s="40">
        <v>2542.4</v>
      </c>
      <c r="G169" s="41">
        <v>2513.65</v>
      </c>
      <c r="H169" s="41">
        <v>2472.9</v>
      </c>
      <c r="I169" s="41">
        <v>2444.15</v>
      </c>
      <c r="J169" s="41">
        <v>2583.15</v>
      </c>
      <c r="K169" s="41">
        <v>2611.9</v>
      </c>
      <c r="L169" s="41">
        <v>2652.65</v>
      </c>
      <c r="M169" s="31">
        <v>2571.15</v>
      </c>
      <c r="N169" s="31">
        <v>2501.65</v>
      </c>
      <c r="O169" s="42">
        <v>31090500</v>
      </c>
      <c r="P169" s="43">
        <v>2.7938040369641766E-2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122.1</v>
      </c>
      <c r="F170" s="40">
        <v>123.08333333333333</v>
      </c>
      <c r="G170" s="41">
        <v>119.11666666666666</v>
      </c>
      <c r="H170" s="41">
        <v>116.13333333333333</v>
      </c>
      <c r="I170" s="41">
        <v>112.16666666666666</v>
      </c>
      <c r="J170" s="41">
        <v>126.06666666666666</v>
      </c>
      <c r="K170" s="41">
        <v>130.03333333333333</v>
      </c>
      <c r="L170" s="41">
        <v>133.01666666666665</v>
      </c>
      <c r="M170" s="31">
        <v>127.05</v>
      </c>
      <c r="N170" s="31">
        <v>120.1</v>
      </c>
      <c r="O170" s="42">
        <v>176605000</v>
      </c>
      <c r="P170" s="43">
        <v>6.444501703455581E-2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1074.8499999999999</v>
      </c>
      <c r="F171" s="40">
        <v>1074.1499999999999</v>
      </c>
      <c r="G171" s="41">
        <v>1064.7499999999998</v>
      </c>
      <c r="H171" s="41">
        <v>1054.6499999999999</v>
      </c>
      <c r="I171" s="41">
        <v>1045.2499999999998</v>
      </c>
      <c r="J171" s="41">
        <v>1084.2499999999998</v>
      </c>
      <c r="K171" s="41">
        <v>1093.6499999999999</v>
      </c>
      <c r="L171" s="41">
        <v>1103.7499999999998</v>
      </c>
      <c r="M171" s="31">
        <v>1083.55</v>
      </c>
      <c r="N171" s="31">
        <v>1064.05</v>
      </c>
      <c r="O171" s="42">
        <v>781500</v>
      </c>
      <c r="P171" s="43">
        <v>0.38196286472148538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1166.8499999999999</v>
      </c>
      <c r="F172" s="40">
        <v>1162.1166666666666</v>
      </c>
      <c r="G172" s="41">
        <v>1148.2333333333331</v>
      </c>
      <c r="H172" s="41">
        <v>1129.6166666666666</v>
      </c>
      <c r="I172" s="41">
        <v>1115.7333333333331</v>
      </c>
      <c r="J172" s="41">
        <v>1180.7333333333331</v>
      </c>
      <c r="K172" s="41">
        <v>1194.6166666666668</v>
      </c>
      <c r="L172" s="41">
        <v>1213.2333333333331</v>
      </c>
      <c r="M172" s="31">
        <v>1176</v>
      </c>
      <c r="N172" s="31">
        <v>1143.5</v>
      </c>
      <c r="O172" s="42">
        <v>8583750</v>
      </c>
      <c r="P172" s="43">
        <v>-1.1487303506650543E-2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518.9</v>
      </c>
      <c r="F173" s="40">
        <v>513.76666666666665</v>
      </c>
      <c r="G173" s="41">
        <v>507.63333333333333</v>
      </c>
      <c r="H173" s="41">
        <v>496.36666666666667</v>
      </c>
      <c r="I173" s="41">
        <v>490.23333333333335</v>
      </c>
      <c r="J173" s="41">
        <v>525.0333333333333</v>
      </c>
      <c r="K173" s="41">
        <v>531.16666666666652</v>
      </c>
      <c r="L173" s="41">
        <v>542.43333333333328</v>
      </c>
      <c r="M173" s="31">
        <v>519.9</v>
      </c>
      <c r="N173" s="31">
        <v>502.5</v>
      </c>
      <c r="O173" s="42">
        <v>105606000</v>
      </c>
      <c r="P173" s="43">
        <v>6.4823497383465919E-2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29327.8</v>
      </c>
      <c r="F174" s="40">
        <v>29241.233333333334</v>
      </c>
      <c r="G174" s="41">
        <v>28734.816666666666</v>
      </c>
      <c r="H174" s="41">
        <v>28141.833333333332</v>
      </c>
      <c r="I174" s="41">
        <v>27635.416666666664</v>
      </c>
      <c r="J174" s="41">
        <v>29834.216666666667</v>
      </c>
      <c r="K174" s="41">
        <v>30340.633333333331</v>
      </c>
      <c r="L174" s="41">
        <v>30933.616666666669</v>
      </c>
      <c r="M174" s="31">
        <v>29747.65</v>
      </c>
      <c r="N174" s="31">
        <v>28648.25</v>
      </c>
      <c r="O174" s="42">
        <v>151950</v>
      </c>
      <c r="P174" s="43">
        <v>-2.2829581993569131E-2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2250.4499999999998</v>
      </c>
      <c r="F175" s="40">
        <v>2236.2333333333331</v>
      </c>
      <c r="G175" s="41">
        <v>2215.7666666666664</v>
      </c>
      <c r="H175" s="41">
        <v>2181.0833333333335</v>
      </c>
      <c r="I175" s="41">
        <v>2160.6166666666668</v>
      </c>
      <c r="J175" s="41">
        <v>2270.9166666666661</v>
      </c>
      <c r="K175" s="41">
        <v>2291.3833333333323</v>
      </c>
      <c r="L175" s="41">
        <v>2326.0666666666657</v>
      </c>
      <c r="M175" s="31">
        <v>2256.6999999999998</v>
      </c>
      <c r="N175" s="31">
        <v>2201.5500000000002</v>
      </c>
      <c r="O175" s="42">
        <v>1605450</v>
      </c>
      <c r="P175" s="43">
        <v>2.3492286115007012E-2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2135.9499999999998</v>
      </c>
      <c r="F176" s="40">
        <v>2124.7999999999997</v>
      </c>
      <c r="G176" s="41">
        <v>2100.2999999999993</v>
      </c>
      <c r="H176" s="41">
        <v>2064.6499999999996</v>
      </c>
      <c r="I176" s="41">
        <v>2040.1499999999992</v>
      </c>
      <c r="J176" s="41">
        <v>2160.4499999999994</v>
      </c>
      <c r="K176" s="41">
        <v>2184.9500000000003</v>
      </c>
      <c r="L176" s="41">
        <v>2220.5999999999995</v>
      </c>
      <c r="M176" s="31">
        <v>2149.3000000000002</v>
      </c>
      <c r="N176" s="31">
        <v>2089.15</v>
      </c>
      <c r="O176" s="42">
        <v>3589500</v>
      </c>
      <c r="P176" s="43">
        <v>7.2372843378893117E-2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1431.9</v>
      </c>
      <c r="F177" s="40">
        <v>1426.5333333333335</v>
      </c>
      <c r="G177" s="41">
        <v>1393.0666666666671</v>
      </c>
      <c r="H177" s="41">
        <v>1354.2333333333336</v>
      </c>
      <c r="I177" s="41">
        <v>1320.7666666666671</v>
      </c>
      <c r="J177" s="41">
        <v>1465.366666666667</v>
      </c>
      <c r="K177" s="41">
        <v>1498.8333333333337</v>
      </c>
      <c r="L177" s="41">
        <v>1537.666666666667</v>
      </c>
      <c r="M177" s="31">
        <v>1460</v>
      </c>
      <c r="N177" s="31">
        <v>1387.7</v>
      </c>
      <c r="O177" s="42">
        <v>3902000</v>
      </c>
      <c r="P177" s="43">
        <v>2.2001047668936617E-2</v>
      </c>
    </row>
    <row r="178" spans="1:16" ht="12.75" customHeight="1">
      <c r="A178" s="31">
        <v>168</v>
      </c>
      <c r="B178" s="32" t="s">
        <v>47</v>
      </c>
      <c r="C178" s="33" t="s">
        <v>516</v>
      </c>
      <c r="D178" s="34">
        <v>44525</v>
      </c>
      <c r="E178" s="40">
        <v>545.4</v>
      </c>
      <c r="F178" s="40">
        <v>542.29999999999995</v>
      </c>
      <c r="G178" s="41">
        <v>535.14999999999986</v>
      </c>
      <c r="H178" s="41">
        <v>524.89999999999986</v>
      </c>
      <c r="I178" s="41">
        <v>517.74999999999977</v>
      </c>
      <c r="J178" s="41">
        <v>552.54999999999995</v>
      </c>
      <c r="K178" s="41">
        <v>559.70000000000005</v>
      </c>
      <c r="L178" s="41">
        <v>569.95000000000005</v>
      </c>
      <c r="M178" s="31">
        <v>549.45000000000005</v>
      </c>
      <c r="N178" s="31">
        <v>532.04999999999995</v>
      </c>
      <c r="O178" s="42">
        <v>3213225</v>
      </c>
      <c r="P178" s="43">
        <v>6.4129668780831574E-3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816.2</v>
      </c>
      <c r="F179" s="40">
        <v>808</v>
      </c>
      <c r="G179" s="41">
        <v>797.55</v>
      </c>
      <c r="H179" s="41">
        <v>778.9</v>
      </c>
      <c r="I179" s="41">
        <v>768.44999999999993</v>
      </c>
      <c r="J179" s="41">
        <v>826.65</v>
      </c>
      <c r="K179" s="41">
        <v>837.1</v>
      </c>
      <c r="L179" s="41">
        <v>855.75</v>
      </c>
      <c r="M179" s="31">
        <v>818.45</v>
      </c>
      <c r="N179" s="31">
        <v>789.35</v>
      </c>
      <c r="O179" s="42">
        <v>29355200</v>
      </c>
      <c r="P179" s="43">
        <v>9.9219728349869956E-3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590.95000000000005</v>
      </c>
      <c r="F180" s="40">
        <v>582.83333333333337</v>
      </c>
      <c r="G180" s="41">
        <v>569.66666666666674</v>
      </c>
      <c r="H180" s="41">
        <v>548.38333333333333</v>
      </c>
      <c r="I180" s="41">
        <v>535.2166666666667</v>
      </c>
      <c r="J180" s="41">
        <v>604.11666666666679</v>
      </c>
      <c r="K180" s="41">
        <v>617.28333333333353</v>
      </c>
      <c r="L180" s="41">
        <v>638.56666666666683</v>
      </c>
      <c r="M180" s="31">
        <v>596</v>
      </c>
      <c r="N180" s="31">
        <v>561.54999999999995</v>
      </c>
      <c r="O180" s="42">
        <v>12360000</v>
      </c>
      <c r="P180" s="43">
        <v>7.3056387550462301E-2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546.95000000000005</v>
      </c>
      <c r="F181" s="40">
        <v>545.15</v>
      </c>
      <c r="G181" s="41">
        <v>539.9</v>
      </c>
      <c r="H181" s="41">
        <v>532.85</v>
      </c>
      <c r="I181" s="41">
        <v>527.6</v>
      </c>
      <c r="J181" s="41">
        <v>552.19999999999993</v>
      </c>
      <c r="K181" s="41">
        <v>557.44999999999993</v>
      </c>
      <c r="L181" s="41">
        <v>564.49999999999989</v>
      </c>
      <c r="M181" s="31">
        <v>550.4</v>
      </c>
      <c r="N181" s="31">
        <v>538.1</v>
      </c>
      <c r="O181" s="42">
        <v>2114800</v>
      </c>
      <c r="P181" s="43">
        <v>1.5924867292772562E-2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910.55</v>
      </c>
      <c r="F182" s="40">
        <v>910.11666666666667</v>
      </c>
      <c r="G182" s="41">
        <v>903.68333333333339</v>
      </c>
      <c r="H182" s="41">
        <v>896.81666666666672</v>
      </c>
      <c r="I182" s="41">
        <v>890.38333333333344</v>
      </c>
      <c r="J182" s="41">
        <v>916.98333333333335</v>
      </c>
      <c r="K182" s="41">
        <v>923.41666666666652</v>
      </c>
      <c r="L182" s="41">
        <v>930.2833333333333</v>
      </c>
      <c r="M182" s="31">
        <v>916.55</v>
      </c>
      <c r="N182" s="31">
        <v>903.25</v>
      </c>
      <c r="O182" s="42">
        <v>8992000</v>
      </c>
      <c r="P182" s="43">
        <v>2.5664423405954147E-2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830</v>
      </c>
      <c r="F183" s="40">
        <v>824.56666666666661</v>
      </c>
      <c r="G183" s="41">
        <v>814.23333333333323</v>
      </c>
      <c r="H183" s="41">
        <v>798.46666666666658</v>
      </c>
      <c r="I183" s="41">
        <v>788.13333333333321</v>
      </c>
      <c r="J183" s="41">
        <v>840.33333333333326</v>
      </c>
      <c r="K183" s="41">
        <v>850.66666666666674</v>
      </c>
      <c r="L183" s="41">
        <v>866.43333333333328</v>
      </c>
      <c r="M183" s="31">
        <v>834.9</v>
      </c>
      <c r="N183" s="31">
        <v>808.8</v>
      </c>
      <c r="O183" s="42">
        <v>9758475</v>
      </c>
      <c r="P183" s="43">
        <v>-1.2702315099364885E-2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488.6</v>
      </c>
      <c r="F184" s="40">
        <v>483.58333333333331</v>
      </c>
      <c r="G184" s="41">
        <v>475.21666666666664</v>
      </c>
      <c r="H184" s="41">
        <v>461.83333333333331</v>
      </c>
      <c r="I184" s="41">
        <v>453.46666666666664</v>
      </c>
      <c r="J184" s="41">
        <v>496.96666666666664</v>
      </c>
      <c r="K184" s="41">
        <v>505.33333333333331</v>
      </c>
      <c r="L184" s="41">
        <v>518.7166666666667</v>
      </c>
      <c r="M184" s="31">
        <v>491.95</v>
      </c>
      <c r="N184" s="31">
        <v>470.2</v>
      </c>
      <c r="O184" s="42">
        <v>88030800</v>
      </c>
      <c r="P184" s="43">
        <v>4.4678188520986234E-2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224.5</v>
      </c>
      <c r="F185" s="40">
        <v>221.95000000000002</v>
      </c>
      <c r="G185" s="41">
        <v>217.30000000000004</v>
      </c>
      <c r="H185" s="41">
        <v>210.10000000000002</v>
      </c>
      <c r="I185" s="41">
        <v>205.45000000000005</v>
      </c>
      <c r="J185" s="41">
        <v>229.15000000000003</v>
      </c>
      <c r="K185" s="41">
        <v>233.8</v>
      </c>
      <c r="L185" s="41">
        <v>241.00000000000003</v>
      </c>
      <c r="M185" s="31">
        <v>226.6</v>
      </c>
      <c r="N185" s="31">
        <v>214.75</v>
      </c>
      <c r="O185" s="42">
        <v>100669500</v>
      </c>
      <c r="P185" s="43">
        <v>1.6355458634319205E-2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1370</v>
      </c>
      <c r="F186" s="40">
        <v>1360.5333333333333</v>
      </c>
      <c r="G186" s="41">
        <v>1342.0666666666666</v>
      </c>
      <c r="H186" s="41">
        <v>1314.1333333333332</v>
      </c>
      <c r="I186" s="41">
        <v>1295.6666666666665</v>
      </c>
      <c r="J186" s="41">
        <v>1388.4666666666667</v>
      </c>
      <c r="K186" s="41">
        <v>1406.9333333333334</v>
      </c>
      <c r="L186" s="41">
        <v>1434.8666666666668</v>
      </c>
      <c r="M186" s="31">
        <v>1379</v>
      </c>
      <c r="N186" s="31">
        <v>1332.6</v>
      </c>
      <c r="O186" s="42">
        <v>39340125</v>
      </c>
      <c r="P186" s="43">
        <v>-1.5517314728154513E-2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3497.6</v>
      </c>
      <c r="F187" s="40">
        <v>3476.0666666666671</v>
      </c>
      <c r="G187" s="41">
        <v>3446.6333333333341</v>
      </c>
      <c r="H187" s="41">
        <v>3395.666666666667</v>
      </c>
      <c r="I187" s="41">
        <v>3366.233333333334</v>
      </c>
      <c r="J187" s="41">
        <v>3527.0333333333342</v>
      </c>
      <c r="K187" s="41">
        <v>3556.4666666666676</v>
      </c>
      <c r="L187" s="41">
        <v>3607.4333333333343</v>
      </c>
      <c r="M187" s="31">
        <v>3505.5</v>
      </c>
      <c r="N187" s="31">
        <v>3425.1</v>
      </c>
      <c r="O187" s="42">
        <v>17082450</v>
      </c>
      <c r="P187" s="43">
        <v>-9.2909152595453716E-3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1515.9</v>
      </c>
      <c r="F188" s="40">
        <v>1504.1333333333334</v>
      </c>
      <c r="G188" s="41">
        <v>1486.8166666666668</v>
      </c>
      <c r="H188" s="41">
        <v>1457.7333333333333</v>
      </c>
      <c r="I188" s="41">
        <v>1440.4166666666667</v>
      </c>
      <c r="J188" s="41">
        <v>1533.2166666666669</v>
      </c>
      <c r="K188" s="41">
        <v>1550.5333333333335</v>
      </c>
      <c r="L188" s="41">
        <v>1579.616666666667</v>
      </c>
      <c r="M188" s="31">
        <v>1521.45</v>
      </c>
      <c r="N188" s="31">
        <v>1475.05</v>
      </c>
      <c r="O188" s="42">
        <v>11948400</v>
      </c>
      <c r="P188" s="43">
        <v>1.1993088728529323E-2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2421.9499999999998</v>
      </c>
      <c r="F189" s="40">
        <v>2417.8833333333332</v>
      </c>
      <c r="G189" s="41">
        <v>2400.7666666666664</v>
      </c>
      <c r="H189" s="41">
        <v>2379.583333333333</v>
      </c>
      <c r="I189" s="41">
        <v>2362.4666666666662</v>
      </c>
      <c r="J189" s="41">
        <v>2439.0666666666666</v>
      </c>
      <c r="K189" s="41">
        <v>2456.1833333333334</v>
      </c>
      <c r="L189" s="41">
        <v>2477.3666666666668</v>
      </c>
      <c r="M189" s="31">
        <v>2435</v>
      </c>
      <c r="N189" s="31">
        <v>2396.6999999999998</v>
      </c>
      <c r="O189" s="42">
        <v>7007250</v>
      </c>
      <c r="P189" s="43">
        <v>2.7367856184598873E-3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2899.05</v>
      </c>
      <c r="F190" s="40">
        <v>2888.0666666666671</v>
      </c>
      <c r="G190" s="41">
        <v>2868.1333333333341</v>
      </c>
      <c r="H190" s="41">
        <v>2837.2166666666672</v>
      </c>
      <c r="I190" s="41">
        <v>2817.2833333333342</v>
      </c>
      <c r="J190" s="41">
        <v>2918.983333333334</v>
      </c>
      <c r="K190" s="41">
        <v>2938.9166666666674</v>
      </c>
      <c r="L190" s="41">
        <v>2969.8333333333339</v>
      </c>
      <c r="M190" s="31">
        <v>2908</v>
      </c>
      <c r="N190" s="31">
        <v>2857.15</v>
      </c>
      <c r="O190" s="42">
        <v>648750</v>
      </c>
      <c r="P190" s="43">
        <v>-7.6481835564053535E-3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506.65</v>
      </c>
      <c r="F191" s="40">
        <v>503.59999999999997</v>
      </c>
      <c r="G191" s="41">
        <v>498.49999999999994</v>
      </c>
      <c r="H191" s="41">
        <v>490.34999999999997</v>
      </c>
      <c r="I191" s="41">
        <v>485.24999999999994</v>
      </c>
      <c r="J191" s="41">
        <v>511.74999999999994</v>
      </c>
      <c r="K191" s="41">
        <v>516.84999999999991</v>
      </c>
      <c r="L191" s="41">
        <v>525</v>
      </c>
      <c r="M191" s="31">
        <v>508.7</v>
      </c>
      <c r="N191" s="31">
        <v>495.45</v>
      </c>
      <c r="O191" s="42">
        <v>3549000</v>
      </c>
      <c r="P191" s="43">
        <v>-2.9498525073746312E-3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1031.0999999999999</v>
      </c>
      <c r="F192" s="40">
        <v>1022.0999999999999</v>
      </c>
      <c r="G192" s="41">
        <v>1010.3999999999999</v>
      </c>
      <c r="H192" s="41">
        <v>989.69999999999993</v>
      </c>
      <c r="I192" s="41">
        <v>977.99999999999989</v>
      </c>
      <c r="J192" s="41">
        <v>1042.7999999999997</v>
      </c>
      <c r="K192" s="41">
        <v>1054.4999999999995</v>
      </c>
      <c r="L192" s="41">
        <v>1075.1999999999998</v>
      </c>
      <c r="M192" s="31">
        <v>1033.8</v>
      </c>
      <c r="N192" s="31">
        <v>1001.4</v>
      </c>
      <c r="O192" s="42">
        <v>2098150</v>
      </c>
      <c r="P192" s="43">
        <v>5.3129548762736532E-2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672.85</v>
      </c>
      <c r="F193" s="40">
        <v>669.88333333333333</v>
      </c>
      <c r="G193" s="41">
        <v>659.66666666666663</v>
      </c>
      <c r="H193" s="41">
        <v>646.48333333333335</v>
      </c>
      <c r="I193" s="41">
        <v>636.26666666666665</v>
      </c>
      <c r="J193" s="41">
        <v>683.06666666666661</v>
      </c>
      <c r="K193" s="41">
        <v>693.2833333333333</v>
      </c>
      <c r="L193" s="41">
        <v>706.46666666666658</v>
      </c>
      <c r="M193" s="31">
        <v>680.1</v>
      </c>
      <c r="N193" s="31">
        <v>656.7</v>
      </c>
      <c r="O193" s="42">
        <v>6680800</v>
      </c>
      <c r="P193" s="43">
        <v>-2.2932022932022931E-2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1680.95</v>
      </c>
      <c r="F194" s="40">
        <v>1681.6833333333332</v>
      </c>
      <c r="G194" s="41">
        <v>1657.3666666666663</v>
      </c>
      <c r="H194" s="41">
        <v>1633.7833333333331</v>
      </c>
      <c r="I194" s="41">
        <v>1609.4666666666662</v>
      </c>
      <c r="J194" s="41">
        <v>1705.2666666666664</v>
      </c>
      <c r="K194" s="41">
        <v>1729.5833333333335</v>
      </c>
      <c r="L194" s="41">
        <v>1753.1666666666665</v>
      </c>
      <c r="M194" s="31">
        <v>1706</v>
      </c>
      <c r="N194" s="31">
        <v>1658.1</v>
      </c>
      <c r="O194" s="42">
        <v>1325450</v>
      </c>
      <c r="P194" s="43">
        <v>2.5175961017866812E-2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7799.35</v>
      </c>
      <c r="F195" s="40">
        <v>7751.4333333333334</v>
      </c>
      <c r="G195" s="41">
        <v>7667.916666666667</v>
      </c>
      <c r="H195" s="41">
        <v>7536.4833333333336</v>
      </c>
      <c r="I195" s="41">
        <v>7452.9666666666672</v>
      </c>
      <c r="J195" s="41">
        <v>7882.8666666666668</v>
      </c>
      <c r="K195" s="41">
        <v>7966.3833333333332</v>
      </c>
      <c r="L195" s="41">
        <v>8097.8166666666666</v>
      </c>
      <c r="M195" s="31">
        <v>7834.95</v>
      </c>
      <c r="N195" s="31">
        <v>7620</v>
      </c>
      <c r="O195" s="42">
        <v>2015100</v>
      </c>
      <c r="P195" s="43">
        <v>-5.660112359550562E-2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722</v>
      </c>
      <c r="F196" s="40">
        <v>722.5</v>
      </c>
      <c r="G196" s="41">
        <v>700.3</v>
      </c>
      <c r="H196" s="41">
        <v>678.59999999999991</v>
      </c>
      <c r="I196" s="41">
        <v>656.39999999999986</v>
      </c>
      <c r="J196" s="41">
        <v>744.2</v>
      </c>
      <c r="K196" s="41">
        <v>766.40000000000009</v>
      </c>
      <c r="L196" s="41">
        <v>788.10000000000014</v>
      </c>
      <c r="M196" s="31">
        <v>744.7</v>
      </c>
      <c r="N196" s="31">
        <v>700.8</v>
      </c>
      <c r="O196" s="42">
        <v>26995800</v>
      </c>
      <c r="P196" s="43">
        <v>2.7524264812400405E-3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304.35000000000002</v>
      </c>
      <c r="F197" s="40">
        <v>305.51666666666671</v>
      </c>
      <c r="G197" s="41">
        <v>299.18333333333339</v>
      </c>
      <c r="H197" s="41">
        <v>294.01666666666671</v>
      </c>
      <c r="I197" s="41">
        <v>287.68333333333339</v>
      </c>
      <c r="J197" s="41">
        <v>310.68333333333339</v>
      </c>
      <c r="K197" s="41">
        <v>317.01666666666677</v>
      </c>
      <c r="L197" s="41">
        <v>322.18333333333339</v>
      </c>
      <c r="M197" s="31">
        <v>311.85000000000002</v>
      </c>
      <c r="N197" s="31">
        <v>300.35000000000002</v>
      </c>
      <c r="O197" s="42">
        <v>136865000</v>
      </c>
      <c r="P197" s="43">
        <v>2.0785646574645673E-2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1252.3499999999999</v>
      </c>
      <c r="F198" s="40">
        <v>1236.2166666666665</v>
      </c>
      <c r="G198" s="41">
        <v>1216.6833333333329</v>
      </c>
      <c r="H198" s="41">
        <v>1181.0166666666664</v>
      </c>
      <c r="I198" s="41">
        <v>1161.4833333333329</v>
      </c>
      <c r="J198" s="41">
        <v>1271.883333333333</v>
      </c>
      <c r="K198" s="41">
        <v>1291.4166666666663</v>
      </c>
      <c r="L198" s="41">
        <v>1327.083333333333</v>
      </c>
      <c r="M198" s="31">
        <v>1255.75</v>
      </c>
      <c r="N198" s="31">
        <v>1200.55</v>
      </c>
      <c r="O198" s="42">
        <v>2529000</v>
      </c>
      <c r="P198" s="43">
        <v>2.3265223548452358E-2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2129.25</v>
      </c>
      <c r="F199" s="40">
        <v>2116.35</v>
      </c>
      <c r="G199" s="41">
        <v>2002.6999999999998</v>
      </c>
      <c r="H199" s="41">
        <v>1876.1499999999999</v>
      </c>
      <c r="I199" s="41">
        <v>1762.4999999999998</v>
      </c>
      <c r="J199" s="41">
        <v>2242.8999999999996</v>
      </c>
      <c r="K199" s="41">
        <v>2356.5500000000002</v>
      </c>
      <c r="L199" s="41">
        <v>2483.1</v>
      </c>
      <c r="M199" s="31">
        <v>2230</v>
      </c>
      <c r="N199" s="31">
        <v>1989.8</v>
      </c>
      <c r="O199" s="42">
        <v>185500</v>
      </c>
      <c r="P199" s="43">
        <v>2.2121212121212119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659.25</v>
      </c>
      <c r="F200" s="40">
        <v>657.01666666666665</v>
      </c>
      <c r="G200" s="41">
        <v>653.18333333333328</v>
      </c>
      <c r="H200" s="41">
        <v>647.11666666666667</v>
      </c>
      <c r="I200" s="41">
        <v>643.2833333333333</v>
      </c>
      <c r="J200" s="41">
        <v>663.08333333333326</v>
      </c>
      <c r="K200" s="41">
        <v>666.91666666666674</v>
      </c>
      <c r="L200" s="41">
        <v>672.98333333333323</v>
      </c>
      <c r="M200" s="31">
        <v>660.85</v>
      </c>
      <c r="N200" s="31">
        <v>650.95000000000005</v>
      </c>
      <c r="O200" s="42">
        <v>30686400</v>
      </c>
      <c r="P200" s="43">
        <v>1.8561300087628456E-2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313.10000000000002</v>
      </c>
      <c r="F201" s="40">
        <v>310.00000000000006</v>
      </c>
      <c r="G201" s="41">
        <v>305.4500000000001</v>
      </c>
      <c r="H201" s="41">
        <v>297.80000000000007</v>
      </c>
      <c r="I201" s="41">
        <v>293.25000000000011</v>
      </c>
      <c r="J201" s="41">
        <v>317.65000000000009</v>
      </c>
      <c r="K201" s="41">
        <v>322.20000000000005</v>
      </c>
      <c r="L201" s="41">
        <v>329.85000000000008</v>
      </c>
      <c r="M201" s="31">
        <v>314.55</v>
      </c>
      <c r="N201" s="31">
        <v>302.35000000000002</v>
      </c>
      <c r="O201" s="42">
        <v>69822000</v>
      </c>
      <c r="P201" s="43">
        <v>-2.6151721829365246E-2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10" t="s">
        <v>16</v>
      </c>
      <c r="B8" s="412"/>
      <c r="C8" s="416" t="s">
        <v>20</v>
      </c>
      <c r="D8" s="416" t="s">
        <v>21</v>
      </c>
      <c r="E8" s="407" t="s">
        <v>22</v>
      </c>
      <c r="F8" s="408"/>
      <c r="G8" s="409"/>
      <c r="H8" s="407" t="s">
        <v>23</v>
      </c>
      <c r="I8" s="408"/>
      <c r="J8" s="409"/>
      <c r="K8" s="26"/>
      <c r="L8" s="53"/>
      <c r="M8" s="53"/>
      <c r="N8" s="1"/>
      <c r="O8" s="1"/>
    </row>
    <row r="9" spans="1:15" ht="36" customHeight="1">
      <c r="A9" s="414"/>
      <c r="B9" s="415"/>
      <c r="C9" s="415"/>
      <c r="D9" s="41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17929.650000000001</v>
      </c>
      <c r="D10" s="35">
        <v>17860.283333333333</v>
      </c>
      <c r="E10" s="35">
        <v>17766.466666666667</v>
      </c>
      <c r="F10" s="35">
        <v>17603.283333333333</v>
      </c>
      <c r="G10" s="35">
        <v>17509.466666666667</v>
      </c>
      <c r="H10" s="35">
        <v>18023.466666666667</v>
      </c>
      <c r="I10" s="35">
        <v>18117.283333333333</v>
      </c>
      <c r="J10" s="35">
        <v>18280.466666666667</v>
      </c>
      <c r="K10" s="37">
        <v>17954.099999999999</v>
      </c>
      <c r="L10" s="37">
        <v>17697.099999999999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39763.75</v>
      </c>
      <c r="D11" s="40">
        <v>39582.333333333336</v>
      </c>
      <c r="E11" s="40">
        <v>39302.066666666673</v>
      </c>
      <c r="F11" s="40">
        <v>38840.383333333339</v>
      </c>
      <c r="G11" s="40">
        <v>38560.116666666676</v>
      </c>
      <c r="H11" s="40">
        <v>40044.01666666667</v>
      </c>
      <c r="I11" s="40">
        <v>40324.283333333333</v>
      </c>
      <c r="J11" s="40">
        <v>40785.966666666667</v>
      </c>
      <c r="K11" s="31">
        <v>39862.6</v>
      </c>
      <c r="L11" s="31">
        <v>39120.65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2322.9499999999998</v>
      </c>
      <c r="D12" s="40">
        <v>2309.8166666666662</v>
      </c>
      <c r="E12" s="40">
        <v>2289.5333333333324</v>
      </c>
      <c r="F12" s="40">
        <v>2256.1166666666663</v>
      </c>
      <c r="G12" s="40">
        <v>2235.8333333333326</v>
      </c>
      <c r="H12" s="40">
        <v>2343.2333333333322</v>
      </c>
      <c r="I12" s="40">
        <v>2363.516666666666</v>
      </c>
      <c r="J12" s="40">
        <v>2396.933333333332</v>
      </c>
      <c r="K12" s="31">
        <v>2330.1</v>
      </c>
      <c r="L12" s="31">
        <v>2276.4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5135.75</v>
      </c>
      <c r="D13" s="40">
        <v>5113.1333333333332</v>
      </c>
      <c r="E13" s="40">
        <v>5084.4666666666662</v>
      </c>
      <c r="F13" s="40">
        <v>5033.1833333333334</v>
      </c>
      <c r="G13" s="40">
        <v>5004.5166666666664</v>
      </c>
      <c r="H13" s="40">
        <v>5164.4166666666661</v>
      </c>
      <c r="I13" s="40">
        <v>5193.0833333333339</v>
      </c>
      <c r="J13" s="40">
        <v>5244.3666666666659</v>
      </c>
      <c r="K13" s="31">
        <v>5141.8</v>
      </c>
      <c r="L13" s="31">
        <v>5061.8500000000004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35289.949999999997</v>
      </c>
      <c r="D14" s="40">
        <v>35091.15</v>
      </c>
      <c r="E14" s="40">
        <v>34853.75</v>
      </c>
      <c r="F14" s="40">
        <v>34417.549999999996</v>
      </c>
      <c r="G14" s="40">
        <v>34180.149999999994</v>
      </c>
      <c r="H14" s="40">
        <v>35527.350000000006</v>
      </c>
      <c r="I14" s="40">
        <v>35764.750000000015</v>
      </c>
      <c r="J14" s="40">
        <v>36200.950000000012</v>
      </c>
      <c r="K14" s="31">
        <v>35328.550000000003</v>
      </c>
      <c r="L14" s="31">
        <v>34654.949999999997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4081.05</v>
      </c>
      <c r="D15" s="40">
        <v>4060.7999999999997</v>
      </c>
      <c r="E15" s="40">
        <v>4032.3499999999995</v>
      </c>
      <c r="F15" s="40">
        <v>3983.6499999999996</v>
      </c>
      <c r="G15" s="40">
        <v>3955.1999999999994</v>
      </c>
      <c r="H15" s="40">
        <v>4109.5</v>
      </c>
      <c r="I15" s="40">
        <v>4137.9499999999989</v>
      </c>
      <c r="J15" s="40">
        <v>4186.6499999999996</v>
      </c>
      <c r="K15" s="31">
        <v>4089.25</v>
      </c>
      <c r="L15" s="31">
        <v>4012.1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8680.25</v>
      </c>
      <c r="D16" s="40">
        <v>8634.5666666666657</v>
      </c>
      <c r="E16" s="40">
        <v>8577.033333333331</v>
      </c>
      <c r="F16" s="40">
        <v>8473.8166666666657</v>
      </c>
      <c r="G16" s="40">
        <v>8416.283333333331</v>
      </c>
      <c r="H16" s="40">
        <v>8737.783333333331</v>
      </c>
      <c r="I16" s="40">
        <v>8795.3166666666639</v>
      </c>
      <c r="J16" s="40">
        <v>8898.533333333331</v>
      </c>
      <c r="K16" s="31">
        <v>8692.1</v>
      </c>
      <c r="L16" s="31">
        <v>8531.35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2374.3000000000002</v>
      </c>
      <c r="D17" s="40">
        <v>2367.5</v>
      </c>
      <c r="E17" s="40">
        <v>2335.1999999999998</v>
      </c>
      <c r="F17" s="40">
        <v>2296.1</v>
      </c>
      <c r="G17" s="40">
        <v>2263.7999999999997</v>
      </c>
      <c r="H17" s="40">
        <v>2406.6</v>
      </c>
      <c r="I17" s="40">
        <v>2438.9</v>
      </c>
      <c r="J17" s="40">
        <v>2478</v>
      </c>
      <c r="K17" s="31">
        <v>2399.8000000000002</v>
      </c>
      <c r="L17" s="31">
        <v>2328.4</v>
      </c>
      <c r="M17" s="31">
        <v>7.0321699999999998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1206.9000000000001</v>
      </c>
      <c r="D18" s="40">
        <v>1211.9333333333334</v>
      </c>
      <c r="E18" s="40">
        <v>1188.9666666666667</v>
      </c>
      <c r="F18" s="40">
        <v>1171.0333333333333</v>
      </c>
      <c r="G18" s="40">
        <v>1148.0666666666666</v>
      </c>
      <c r="H18" s="40">
        <v>1229.8666666666668</v>
      </c>
      <c r="I18" s="40">
        <v>1252.8333333333335</v>
      </c>
      <c r="J18" s="40">
        <v>1270.7666666666669</v>
      </c>
      <c r="K18" s="31">
        <v>1234.9000000000001</v>
      </c>
      <c r="L18" s="31">
        <v>1194</v>
      </c>
      <c r="M18" s="31">
        <v>7.1697800000000003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988.15</v>
      </c>
      <c r="D19" s="40">
        <v>980.4</v>
      </c>
      <c r="E19" s="40">
        <v>968.05</v>
      </c>
      <c r="F19" s="40">
        <v>947.94999999999993</v>
      </c>
      <c r="G19" s="40">
        <v>935.59999999999991</v>
      </c>
      <c r="H19" s="40">
        <v>1000.5</v>
      </c>
      <c r="I19" s="40">
        <v>1012.8500000000001</v>
      </c>
      <c r="J19" s="40">
        <v>1032.95</v>
      </c>
      <c r="K19" s="31">
        <v>992.75</v>
      </c>
      <c r="L19" s="31">
        <v>960.3</v>
      </c>
      <c r="M19" s="31">
        <v>5.5071300000000001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1445.3</v>
      </c>
      <c r="D20" s="40">
        <v>1437.8333333333333</v>
      </c>
      <c r="E20" s="40">
        <v>1418.6666666666665</v>
      </c>
      <c r="F20" s="40">
        <v>1392.0333333333333</v>
      </c>
      <c r="G20" s="40">
        <v>1372.8666666666666</v>
      </c>
      <c r="H20" s="40">
        <v>1464.4666666666665</v>
      </c>
      <c r="I20" s="40">
        <v>1483.633333333333</v>
      </c>
      <c r="J20" s="40">
        <v>1510.2666666666664</v>
      </c>
      <c r="K20" s="31">
        <v>1457</v>
      </c>
      <c r="L20" s="31">
        <v>1411.2</v>
      </c>
      <c r="M20" s="31">
        <v>15.43436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1172.3499999999999</v>
      </c>
      <c r="D21" s="40">
        <v>1163.8</v>
      </c>
      <c r="E21" s="40">
        <v>1149.55</v>
      </c>
      <c r="F21" s="40">
        <v>1126.75</v>
      </c>
      <c r="G21" s="40">
        <v>1112.5</v>
      </c>
      <c r="H21" s="40">
        <v>1186.5999999999999</v>
      </c>
      <c r="I21" s="40">
        <v>1200.8499999999999</v>
      </c>
      <c r="J21" s="40">
        <v>1223.6499999999999</v>
      </c>
      <c r="K21" s="31">
        <v>1178.05</v>
      </c>
      <c r="L21" s="31">
        <v>1141</v>
      </c>
      <c r="M21" s="31">
        <v>12.15021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704.4</v>
      </c>
      <c r="D22" s="40">
        <v>700.4666666666667</v>
      </c>
      <c r="E22" s="40">
        <v>693.93333333333339</v>
      </c>
      <c r="F22" s="40">
        <v>683.4666666666667</v>
      </c>
      <c r="G22" s="40">
        <v>676.93333333333339</v>
      </c>
      <c r="H22" s="40">
        <v>710.93333333333339</v>
      </c>
      <c r="I22" s="40">
        <v>717.4666666666667</v>
      </c>
      <c r="J22" s="40">
        <v>727.93333333333339</v>
      </c>
      <c r="K22" s="31">
        <v>707</v>
      </c>
      <c r="L22" s="31">
        <v>690</v>
      </c>
      <c r="M22" s="31">
        <v>32.336620000000003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1434.85</v>
      </c>
      <c r="D23" s="40">
        <v>1422.8</v>
      </c>
      <c r="E23" s="40">
        <v>1386.6</v>
      </c>
      <c r="F23" s="40">
        <v>1338.35</v>
      </c>
      <c r="G23" s="40">
        <v>1302.1499999999999</v>
      </c>
      <c r="H23" s="40">
        <v>1471.05</v>
      </c>
      <c r="I23" s="40">
        <v>1507.2500000000002</v>
      </c>
      <c r="J23" s="40">
        <v>1555.5</v>
      </c>
      <c r="K23" s="31">
        <v>1459</v>
      </c>
      <c r="L23" s="31">
        <v>1374.55</v>
      </c>
      <c r="M23" s="31">
        <v>4.5196100000000001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1760.55</v>
      </c>
      <c r="D24" s="40">
        <v>1754.8500000000001</v>
      </c>
      <c r="E24" s="40">
        <v>1710.7000000000003</v>
      </c>
      <c r="F24" s="40">
        <v>1660.8500000000001</v>
      </c>
      <c r="G24" s="40">
        <v>1616.7000000000003</v>
      </c>
      <c r="H24" s="40">
        <v>1804.7000000000003</v>
      </c>
      <c r="I24" s="40">
        <v>1848.8500000000004</v>
      </c>
      <c r="J24" s="40">
        <v>1898.7000000000003</v>
      </c>
      <c r="K24" s="31">
        <v>1799</v>
      </c>
      <c r="L24" s="31">
        <v>1705</v>
      </c>
      <c r="M24" s="31">
        <v>0.87990999999999997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99.5</v>
      </c>
      <c r="D25" s="40">
        <v>99.666666666666671</v>
      </c>
      <c r="E25" s="40">
        <v>96.433333333333337</v>
      </c>
      <c r="F25" s="40">
        <v>93.36666666666666</v>
      </c>
      <c r="G25" s="40">
        <v>90.133333333333326</v>
      </c>
      <c r="H25" s="40">
        <v>102.73333333333335</v>
      </c>
      <c r="I25" s="40">
        <v>105.96666666666667</v>
      </c>
      <c r="J25" s="40">
        <v>109.03333333333336</v>
      </c>
      <c r="K25" s="31">
        <v>102.9</v>
      </c>
      <c r="L25" s="31">
        <v>96.6</v>
      </c>
      <c r="M25" s="31">
        <v>68.195130000000006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271.2</v>
      </c>
      <c r="D26" s="40">
        <v>268.5</v>
      </c>
      <c r="E26" s="40">
        <v>263.8</v>
      </c>
      <c r="F26" s="40">
        <v>256.40000000000003</v>
      </c>
      <c r="G26" s="40">
        <v>251.70000000000005</v>
      </c>
      <c r="H26" s="40">
        <v>275.89999999999998</v>
      </c>
      <c r="I26" s="40">
        <v>280.60000000000002</v>
      </c>
      <c r="J26" s="40">
        <v>287.99999999999994</v>
      </c>
      <c r="K26" s="31">
        <v>273.2</v>
      </c>
      <c r="L26" s="31">
        <v>261.10000000000002</v>
      </c>
      <c r="M26" s="31">
        <v>52.1325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2208.35</v>
      </c>
      <c r="D27" s="40">
        <v>2177.9500000000003</v>
      </c>
      <c r="E27" s="40">
        <v>2121.9000000000005</v>
      </c>
      <c r="F27" s="40">
        <v>2035.4500000000003</v>
      </c>
      <c r="G27" s="40">
        <v>1979.4000000000005</v>
      </c>
      <c r="H27" s="40">
        <v>2264.4000000000005</v>
      </c>
      <c r="I27" s="40">
        <v>2320.4500000000007</v>
      </c>
      <c r="J27" s="40">
        <v>2406.9000000000005</v>
      </c>
      <c r="K27" s="31">
        <v>2234</v>
      </c>
      <c r="L27" s="31">
        <v>2091.5</v>
      </c>
      <c r="M27" s="31">
        <v>1.0476799999999999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779.35</v>
      </c>
      <c r="D28" s="40">
        <v>775.46666666666658</v>
      </c>
      <c r="E28" s="40">
        <v>768.93333333333317</v>
      </c>
      <c r="F28" s="40">
        <v>758.51666666666654</v>
      </c>
      <c r="G28" s="40">
        <v>751.98333333333312</v>
      </c>
      <c r="H28" s="40">
        <v>785.88333333333321</v>
      </c>
      <c r="I28" s="40">
        <v>792.41666666666674</v>
      </c>
      <c r="J28" s="40">
        <v>802.83333333333326</v>
      </c>
      <c r="K28" s="31">
        <v>782</v>
      </c>
      <c r="L28" s="31">
        <v>765.05</v>
      </c>
      <c r="M28" s="31">
        <v>1.6351100000000001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3761.05</v>
      </c>
      <c r="D29" s="40">
        <v>3716.7166666666667</v>
      </c>
      <c r="E29" s="40">
        <v>3654.9833333333336</v>
      </c>
      <c r="F29" s="40">
        <v>3548.916666666667</v>
      </c>
      <c r="G29" s="40">
        <v>3487.1833333333338</v>
      </c>
      <c r="H29" s="40">
        <v>3822.7833333333333</v>
      </c>
      <c r="I29" s="40">
        <v>3884.516666666666</v>
      </c>
      <c r="J29" s="40">
        <v>3990.583333333333</v>
      </c>
      <c r="K29" s="31">
        <v>3778.45</v>
      </c>
      <c r="L29" s="31">
        <v>3610.65</v>
      </c>
      <c r="M29" s="31">
        <v>0.77324999999999999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701.65</v>
      </c>
      <c r="D30" s="40">
        <v>696.65</v>
      </c>
      <c r="E30" s="40">
        <v>688.5</v>
      </c>
      <c r="F30" s="40">
        <v>675.35</v>
      </c>
      <c r="G30" s="40">
        <v>667.2</v>
      </c>
      <c r="H30" s="40">
        <v>709.8</v>
      </c>
      <c r="I30" s="40">
        <v>717.94999999999982</v>
      </c>
      <c r="J30" s="40">
        <v>731.09999999999991</v>
      </c>
      <c r="K30" s="31">
        <v>704.8</v>
      </c>
      <c r="L30" s="31">
        <v>683.5</v>
      </c>
      <c r="M30" s="31">
        <v>19.29327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409.8</v>
      </c>
      <c r="D31" s="40">
        <v>408.4666666666667</v>
      </c>
      <c r="E31" s="40">
        <v>404.28333333333342</v>
      </c>
      <c r="F31" s="40">
        <v>398.76666666666671</v>
      </c>
      <c r="G31" s="40">
        <v>394.58333333333343</v>
      </c>
      <c r="H31" s="40">
        <v>413.98333333333341</v>
      </c>
      <c r="I31" s="40">
        <v>418.16666666666669</v>
      </c>
      <c r="J31" s="40">
        <v>423.68333333333339</v>
      </c>
      <c r="K31" s="31">
        <v>412.65</v>
      </c>
      <c r="L31" s="31">
        <v>402.95</v>
      </c>
      <c r="M31" s="31">
        <v>39.974069999999998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4336.6000000000004</v>
      </c>
      <c r="D32" s="40">
        <v>4314.8666666666668</v>
      </c>
      <c r="E32" s="40">
        <v>4279.7333333333336</v>
      </c>
      <c r="F32" s="40">
        <v>4222.8666666666668</v>
      </c>
      <c r="G32" s="40">
        <v>4187.7333333333336</v>
      </c>
      <c r="H32" s="40">
        <v>4371.7333333333336</v>
      </c>
      <c r="I32" s="40">
        <v>4406.8666666666668</v>
      </c>
      <c r="J32" s="40">
        <v>4463.7333333333336</v>
      </c>
      <c r="K32" s="31">
        <v>4350</v>
      </c>
      <c r="L32" s="31">
        <v>4258</v>
      </c>
      <c r="M32" s="31">
        <v>2.3937499999999998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220.65</v>
      </c>
      <c r="D33" s="40">
        <v>218.68333333333331</v>
      </c>
      <c r="E33" s="40">
        <v>214.86666666666662</v>
      </c>
      <c r="F33" s="40">
        <v>209.08333333333331</v>
      </c>
      <c r="G33" s="40">
        <v>205.26666666666662</v>
      </c>
      <c r="H33" s="40">
        <v>224.46666666666661</v>
      </c>
      <c r="I33" s="40">
        <v>228.28333333333327</v>
      </c>
      <c r="J33" s="40">
        <v>234.06666666666661</v>
      </c>
      <c r="K33" s="31">
        <v>222.5</v>
      </c>
      <c r="L33" s="31">
        <v>212.9</v>
      </c>
      <c r="M33" s="31">
        <v>55.461060000000003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144.30000000000001</v>
      </c>
      <c r="D34" s="40">
        <v>143.76666666666668</v>
      </c>
      <c r="E34" s="40">
        <v>142.08333333333337</v>
      </c>
      <c r="F34" s="40">
        <v>139.8666666666667</v>
      </c>
      <c r="G34" s="40">
        <v>138.18333333333339</v>
      </c>
      <c r="H34" s="40">
        <v>145.98333333333335</v>
      </c>
      <c r="I34" s="40">
        <v>147.66666666666669</v>
      </c>
      <c r="J34" s="40">
        <v>149.88333333333333</v>
      </c>
      <c r="K34" s="31">
        <v>145.44999999999999</v>
      </c>
      <c r="L34" s="31">
        <v>141.55000000000001</v>
      </c>
      <c r="M34" s="31">
        <v>150.29721000000001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3121.8</v>
      </c>
      <c r="D35" s="40">
        <v>3118.5666666666671</v>
      </c>
      <c r="E35" s="40">
        <v>3094.8833333333341</v>
      </c>
      <c r="F35" s="40">
        <v>3067.9666666666672</v>
      </c>
      <c r="G35" s="40">
        <v>3044.2833333333342</v>
      </c>
      <c r="H35" s="40">
        <v>3145.483333333334</v>
      </c>
      <c r="I35" s="40">
        <v>3169.1666666666674</v>
      </c>
      <c r="J35" s="40">
        <v>3196.0833333333339</v>
      </c>
      <c r="K35" s="31">
        <v>3142.25</v>
      </c>
      <c r="L35" s="31">
        <v>3091.65</v>
      </c>
      <c r="M35" s="31">
        <v>7.5039300000000004</v>
      </c>
      <c r="N35" s="1"/>
      <c r="O35" s="1"/>
    </row>
    <row r="36" spans="1:15" ht="12.75" customHeight="1">
      <c r="A36" s="56">
        <v>27</v>
      </c>
      <c r="B36" s="31" t="s">
        <v>309</v>
      </c>
      <c r="C36" s="31">
        <v>2235.1999999999998</v>
      </c>
      <c r="D36" s="40">
        <v>2227.7333333333331</v>
      </c>
      <c r="E36" s="40">
        <v>2192.4666666666662</v>
      </c>
      <c r="F36" s="40">
        <v>2149.7333333333331</v>
      </c>
      <c r="G36" s="40">
        <v>2114.4666666666662</v>
      </c>
      <c r="H36" s="40">
        <v>2270.4666666666662</v>
      </c>
      <c r="I36" s="40">
        <v>2305.7333333333336</v>
      </c>
      <c r="J36" s="40">
        <v>2348.4666666666662</v>
      </c>
      <c r="K36" s="31">
        <v>2263</v>
      </c>
      <c r="L36" s="31">
        <v>2185</v>
      </c>
      <c r="M36" s="31">
        <v>5.5061200000000001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697.6</v>
      </c>
      <c r="D37" s="40">
        <v>693.19999999999993</v>
      </c>
      <c r="E37" s="40">
        <v>687.39999999999986</v>
      </c>
      <c r="F37" s="40">
        <v>677.19999999999993</v>
      </c>
      <c r="G37" s="40">
        <v>671.39999999999986</v>
      </c>
      <c r="H37" s="40">
        <v>703.39999999999986</v>
      </c>
      <c r="I37" s="40">
        <v>709.19999999999982</v>
      </c>
      <c r="J37" s="40">
        <v>719.39999999999986</v>
      </c>
      <c r="K37" s="31">
        <v>699</v>
      </c>
      <c r="L37" s="31">
        <v>683</v>
      </c>
      <c r="M37" s="31">
        <v>15.492760000000001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4564.75</v>
      </c>
      <c r="D38" s="40">
        <v>4607.583333333333</v>
      </c>
      <c r="E38" s="40">
        <v>4507.1666666666661</v>
      </c>
      <c r="F38" s="40">
        <v>4449.583333333333</v>
      </c>
      <c r="G38" s="40">
        <v>4349.1666666666661</v>
      </c>
      <c r="H38" s="40">
        <v>4665.1666666666661</v>
      </c>
      <c r="I38" s="40">
        <v>4765.5833333333321</v>
      </c>
      <c r="J38" s="40">
        <v>4823.1666666666661</v>
      </c>
      <c r="K38" s="31">
        <v>4708</v>
      </c>
      <c r="L38" s="31">
        <v>4550</v>
      </c>
      <c r="M38" s="31">
        <v>3.9244599999999998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752.35</v>
      </c>
      <c r="D39" s="40">
        <v>750.7833333333333</v>
      </c>
      <c r="E39" s="40">
        <v>741.56666666666661</v>
      </c>
      <c r="F39" s="40">
        <v>730.7833333333333</v>
      </c>
      <c r="G39" s="40">
        <v>721.56666666666661</v>
      </c>
      <c r="H39" s="40">
        <v>761.56666666666661</v>
      </c>
      <c r="I39" s="40">
        <v>770.7833333333333</v>
      </c>
      <c r="J39" s="40">
        <v>781.56666666666661</v>
      </c>
      <c r="K39" s="31">
        <v>760</v>
      </c>
      <c r="L39" s="31">
        <v>740</v>
      </c>
      <c r="M39" s="31">
        <v>116.94853999999999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3726.15</v>
      </c>
      <c r="D40" s="40">
        <v>3719.25</v>
      </c>
      <c r="E40" s="40">
        <v>3688.5</v>
      </c>
      <c r="F40" s="40">
        <v>3650.85</v>
      </c>
      <c r="G40" s="40">
        <v>3620.1</v>
      </c>
      <c r="H40" s="40">
        <v>3756.9</v>
      </c>
      <c r="I40" s="40">
        <v>3787.65</v>
      </c>
      <c r="J40" s="40">
        <v>3825.3</v>
      </c>
      <c r="K40" s="31">
        <v>3750</v>
      </c>
      <c r="L40" s="31">
        <v>3681.6</v>
      </c>
      <c r="M40" s="31">
        <v>2.28051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7413.95</v>
      </c>
      <c r="D41" s="40">
        <v>7378.05</v>
      </c>
      <c r="E41" s="40">
        <v>7255.9000000000005</v>
      </c>
      <c r="F41" s="40">
        <v>7097.85</v>
      </c>
      <c r="G41" s="40">
        <v>6975.7000000000007</v>
      </c>
      <c r="H41" s="40">
        <v>7536.1</v>
      </c>
      <c r="I41" s="40">
        <v>7658.25</v>
      </c>
      <c r="J41" s="40">
        <v>7816.3</v>
      </c>
      <c r="K41" s="31">
        <v>7500.2</v>
      </c>
      <c r="L41" s="31">
        <v>7220</v>
      </c>
      <c r="M41" s="31">
        <v>10.373139999999999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17565.7</v>
      </c>
      <c r="D42" s="40">
        <v>17572.233333333334</v>
      </c>
      <c r="E42" s="40">
        <v>17164.466666666667</v>
      </c>
      <c r="F42" s="40">
        <v>16763.233333333334</v>
      </c>
      <c r="G42" s="40">
        <v>16355.466666666667</v>
      </c>
      <c r="H42" s="40">
        <v>17973.466666666667</v>
      </c>
      <c r="I42" s="40">
        <v>18381.233333333337</v>
      </c>
      <c r="J42" s="40">
        <v>18782.466666666667</v>
      </c>
      <c r="K42" s="31">
        <v>17980</v>
      </c>
      <c r="L42" s="31">
        <v>17171</v>
      </c>
      <c r="M42" s="31">
        <v>3.8492899999999999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4763.75</v>
      </c>
      <c r="D43" s="40">
        <v>4793.4000000000005</v>
      </c>
      <c r="E43" s="40">
        <v>4704.3500000000013</v>
      </c>
      <c r="F43" s="40">
        <v>4644.9500000000007</v>
      </c>
      <c r="G43" s="40">
        <v>4555.9000000000015</v>
      </c>
      <c r="H43" s="40">
        <v>4852.8000000000011</v>
      </c>
      <c r="I43" s="40">
        <v>4941.8500000000004</v>
      </c>
      <c r="J43" s="40">
        <v>5001.2500000000009</v>
      </c>
      <c r="K43" s="31">
        <v>4882.45</v>
      </c>
      <c r="L43" s="31">
        <v>4734</v>
      </c>
      <c r="M43" s="31">
        <v>0.53708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2515.5500000000002</v>
      </c>
      <c r="D44" s="40">
        <v>2500.1666666666665</v>
      </c>
      <c r="E44" s="40">
        <v>2478.3833333333332</v>
      </c>
      <c r="F44" s="40">
        <v>2441.2166666666667</v>
      </c>
      <c r="G44" s="40">
        <v>2419.4333333333334</v>
      </c>
      <c r="H44" s="40">
        <v>2537.333333333333</v>
      </c>
      <c r="I44" s="40">
        <v>2559.1166666666668</v>
      </c>
      <c r="J44" s="40">
        <v>2596.2833333333328</v>
      </c>
      <c r="K44" s="31">
        <v>2521.9499999999998</v>
      </c>
      <c r="L44" s="31">
        <v>2463</v>
      </c>
      <c r="M44" s="31">
        <v>1.79081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287.75</v>
      </c>
      <c r="D45" s="40">
        <v>283.66666666666669</v>
      </c>
      <c r="E45" s="40">
        <v>276.58333333333337</v>
      </c>
      <c r="F45" s="40">
        <v>265.41666666666669</v>
      </c>
      <c r="G45" s="40">
        <v>258.33333333333337</v>
      </c>
      <c r="H45" s="40">
        <v>294.83333333333337</v>
      </c>
      <c r="I45" s="40">
        <v>301.91666666666674</v>
      </c>
      <c r="J45" s="40">
        <v>313.08333333333337</v>
      </c>
      <c r="K45" s="31">
        <v>290.75</v>
      </c>
      <c r="L45" s="31">
        <v>272.5</v>
      </c>
      <c r="M45" s="31">
        <v>311.31993999999997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99.05</v>
      </c>
      <c r="D46" s="40">
        <v>98.566666666666663</v>
      </c>
      <c r="E46" s="40">
        <v>97.73333333333332</v>
      </c>
      <c r="F46" s="40">
        <v>96.416666666666657</v>
      </c>
      <c r="G46" s="40">
        <v>95.583333333333314</v>
      </c>
      <c r="H46" s="40">
        <v>99.883333333333326</v>
      </c>
      <c r="I46" s="40">
        <v>100.71666666666667</v>
      </c>
      <c r="J46" s="40">
        <v>102.03333333333333</v>
      </c>
      <c r="K46" s="31">
        <v>99.4</v>
      </c>
      <c r="L46" s="31">
        <v>97.25</v>
      </c>
      <c r="M46" s="31">
        <v>307.72894000000002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60.4</v>
      </c>
      <c r="D47" s="40">
        <v>60.333333333333336</v>
      </c>
      <c r="E47" s="40">
        <v>59.716666666666669</v>
      </c>
      <c r="F47" s="40">
        <v>59.033333333333331</v>
      </c>
      <c r="G47" s="40">
        <v>58.416666666666664</v>
      </c>
      <c r="H47" s="40">
        <v>61.016666666666673</v>
      </c>
      <c r="I47" s="40">
        <v>61.633333333333333</v>
      </c>
      <c r="J47" s="40">
        <v>62.316666666666677</v>
      </c>
      <c r="K47" s="31">
        <v>60.95</v>
      </c>
      <c r="L47" s="31">
        <v>59.65</v>
      </c>
      <c r="M47" s="31">
        <v>52.158160000000002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1996.85</v>
      </c>
      <c r="D48" s="40">
        <v>2001.8</v>
      </c>
      <c r="E48" s="40">
        <v>1978.6</v>
      </c>
      <c r="F48" s="40">
        <v>1960.35</v>
      </c>
      <c r="G48" s="40">
        <v>1937.1499999999999</v>
      </c>
      <c r="H48" s="40">
        <v>2020.05</v>
      </c>
      <c r="I48" s="40">
        <v>2043.2500000000002</v>
      </c>
      <c r="J48" s="40">
        <v>2061.5</v>
      </c>
      <c r="K48" s="31">
        <v>2025</v>
      </c>
      <c r="L48" s="31">
        <v>1983.55</v>
      </c>
      <c r="M48" s="31">
        <v>7.6122199999999998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753.85</v>
      </c>
      <c r="D49" s="40">
        <v>751.36666666666667</v>
      </c>
      <c r="E49" s="40">
        <v>745.83333333333337</v>
      </c>
      <c r="F49" s="40">
        <v>737.81666666666672</v>
      </c>
      <c r="G49" s="40">
        <v>732.28333333333342</v>
      </c>
      <c r="H49" s="40">
        <v>759.38333333333333</v>
      </c>
      <c r="I49" s="40">
        <v>764.91666666666663</v>
      </c>
      <c r="J49" s="40">
        <v>772.93333333333328</v>
      </c>
      <c r="K49" s="31">
        <v>756.9</v>
      </c>
      <c r="L49" s="31">
        <v>743.35</v>
      </c>
      <c r="M49" s="31">
        <v>6.51675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200.55</v>
      </c>
      <c r="D50" s="40">
        <v>201.88333333333335</v>
      </c>
      <c r="E50" s="40">
        <v>194.9666666666667</v>
      </c>
      <c r="F50" s="40">
        <v>189.38333333333335</v>
      </c>
      <c r="G50" s="40">
        <v>182.4666666666667</v>
      </c>
      <c r="H50" s="40">
        <v>207.4666666666667</v>
      </c>
      <c r="I50" s="40">
        <v>214.38333333333338</v>
      </c>
      <c r="J50" s="40">
        <v>219.9666666666667</v>
      </c>
      <c r="K50" s="31">
        <v>208.8</v>
      </c>
      <c r="L50" s="31">
        <v>196.3</v>
      </c>
      <c r="M50" s="31">
        <v>79.846699999999998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791.4</v>
      </c>
      <c r="D51" s="40">
        <v>784.15</v>
      </c>
      <c r="E51" s="40">
        <v>774.3</v>
      </c>
      <c r="F51" s="40">
        <v>757.19999999999993</v>
      </c>
      <c r="G51" s="40">
        <v>747.34999999999991</v>
      </c>
      <c r="H51" s="40">
        <v>801.25</v>
      </c>
      <c r="I51" s="40">
        <v>811.10000000000014</v>
      </c>
      <c r="J51" s="40">
        <v>828.2</v>
      </c>
      <c r="K51" s="31">
        <v>794</v>
      </c>
      <c r="L51" s="31">
        <v>767.05</v>
      </c>
      <c r="M51" s="31">
        <v>9.1076499999999996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71.75</v>
      </c>
      <c r="D52" s="40">
        <v>70.816666666666663</v>
      </c>
      <c r="E52" s="40">
        <v>69.633333333333326</v>
      </c>
      <c r="F52" s="40">
        <v>67.516666666666666</v>
      </c>
      <c r="G52" s="40">
        <v>66.333333333333329</v>
      </c>
      <c r="H52" s="40">
        <v>72.933333333333323</v>
      </c>
      <c r="I52" s="40">
        <v>74.11666666666666</v>
      </c>
      <c r="J52" s="40">
        <v>76.23333333333332</v>
      </c>
      <c r="K52" s="31">
        <v>72</v>
      </c>
      <c r="L52" s="31">
        <v>68.7</v>
      </c>
      <c r="M52" s="31">
        <v>470.88878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421.65</v>
      </c>
      <c r="D53" s="40">
        <v>423.18333333333334</v>
      </c>
      <c r="E53" s="40">
        <v>418.36666666666667</v>
      </c>
      <c r="F53" s="40">
        <v>415.08333333333331</v>
      </c>
      <c r="G53" s="40">
        <v>410.26666666666665</v>
      </c>
      <c r="H53" s="40">
        <v>426.4666666666667</v>
      </c>
      <c r="I53" s="40">
        <v>431.28333333333342</v>
      </c>
      <c r="J53" s="40">
        <v>434.56666666666672</v>
      </c>
      <c r="K53" s="31">
        <v>428</v>
      </c>
      <c r="L53" s="31">
        <v>419.9</v>
      </c>
      <c r="M53" s="31">
        <v>58.262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712.5</v>
      </c>
      <c r="D54" s="40">
        <v>708.30000000000007</v>
      </c>
      <c r="E54" s="40">
        <v>693.80000000000018</v>
      </c>
      <c r="F54" s="40">
        <v>675.10000000000014</v>
      </c>
      <c r="G54" s="40">
        <v>660.60000000000025</v>
      </c>
      <c r="H54" s="40">
        <v>727.00000000000011</v>
      </c>
      <c r="I54" s="40">
        <v>741.49999999999989</v>
      </c>
      <c r="J54" s="40">
        <v>760.2</v>
      </c>
      <c r="K54" s="31">
        <v>722.8</v>
      </c>
      <c r="L54" s="31">
        <v>689.6</v>
      </c>
      <c r="M54" s="31">
        <v>171.21001000000001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348.3</v>
      </c>
      <c r="D55" s="40">
        <v>349.45</v>
      </c>
      <c r="E55" s="40">
        <v>344.95</v>
      </c>
      <c r="F55" s="40">
        <v>341.6</v>
      </c>
      <c r="G55" s="40">
        <v>337.1</v>
      </c>
      <c r="H55" s="40">
        <v>352.79999999999995</v>
      </c>
      <c r="I55" s="40">
        <v>357.29999999999995</v>
      </c>
      <c r="J55" s="40">
        <v>360.64999999999992</v>
      </c>
      <c r="K55" s="31">
        <v>353.95</v>
      </c>
      <c r="L55" s="31">
        <v>346.1</v>
      </c>
      <c r="M55" s="31">
        <v>19.406639999999999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17563.2</v>
      </c>
      <c r="D56" s="40">
        <v>17474.066666666669</v>
      </c>
      <c r="E56" s="40">
        <v>17108.483333333337</v>
      </c>
      <c r="F56" s="40">
        <v>16653.766666666666</v>
      </c>
      <c r="G56" s="40">
        <v>16288.183333333334</v>
      </c>
      <c r="H56" s="40">
        <v>17928.78333333334</v>
      </c>
      <c r="I56" s="40">
        <v>18294.366666666676</v>
      </c>
      <c r="J56" s="40">
        <v>18749.083333333343</v>
      </c>
      <c r="K56" s="31">
        <v>17839.650000000001</v>
      </c>
      <c r="L56" s="31">
        <v>17019.349999999999</v>
      </c>
      <c r="M56" s="31">
        <v>0.93823999999999996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3678.15</v>
      </c>
      <c r="D57" s="40">
        <v>3676.4166666666665</v>
      </c>
      <c r="E57" s="40">
        <v>3652.833333333333</v>
      </c>
      <c r="F57" s="40">
        <v>3627.5166666666664</v>
      </c>
      <c r="G57" s="40">
        <v>3603.9333333333329</v>
      </c>
      <c r="H57" s="40">
        <v>3701.7333333333331</v>
      </c>
      <c r="I57" s="40">
        <v>3725.3166666666662</v>
      </c>
      <c r="J57" s="40">
        <v>3750.6333333333332</v>
      </c>
      <c r="K57" s="31">
        <v>3700</v>
      </c>
      <c r="L57" s="31">
        <v>3651.1</v>
      </c>
      <c r="M57" s="31">
        <v>1.3976599999999999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501.45</v>
      </c>
      <c r="D58" s="40">
        <v>503.56666666666661</v>
      </c>
      <c r="E58" s="40">
        <v>498.03333333333319</v>
      </c>
      <c r="F58" s="40">
        <v>494.61666666666656</v>
      </c>
      <c r="G58" s="40">
        <v>489.08333333333314</v>
      </c>
      <c r="H58" s="40">
        <v>506.98333333333323</v>
      </c>
      <c r="I58" s="40">
        <v>512.51666666666665</v>
      </c>
      <c r="J58" s="40">
        <v>515.93333333333328</v>
      </c>
      <c r="K58" s="31">
        <v>509.1</v>
      </c>
      <c r="L58" s="31">
        <v>500.15</v>
      </c>
      <c r="M58" s="31">
        <v>15.5358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214.65</v>
      </c>
      <c r="D59" s="40">
        <v>213.15</v>
      </c>
      <c r="E59" s="40">
        <v>210.35000000000002</v>
      </c>
      <c r="F59" s="40">
        <v>206.05</v>
      </c>
      <c r="G59" s="40">
        <v>203.25000000000003</v>
      </c>
      <c r="H59" s="40">
        <v>217.45000000000002</v>
      </c>
      <c r="I59" s="40">
        <v>220.25000000000003</v>
      </c>
      <c r="J59" s="40">
        <v>224.55</v>
      </c>
      <c r="K59" s="31">
        <v>215.95</v>
      </c>
      <c r="L59" s="31">
        <v>208.85</v>
      </c>
      <c r="M59" s="31">
        <v>177.18714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140.19999999999999</v>
      </c>
      <c r="D60" s="40">
        <v>139.56666666666666</v>
      </c>
      <c r="E60" s="40">
        <v>137.63333333333333</v>
      </c>
      <c r="F60" s="40">
        <v>135.06666666666666</v>
      </c>
      <c r="G60" s="40">
        <v>133.13333333333333</v>
      </c>
      <c r="H60" s="40">
        <v>142.13333333333333</v>
      </c>
      <c r="I60" s="40">
        <v>144.06666666666666</v>
      </c>
      <c r="J60" s="40">
        <v>146.63333333333333</v>
      </c>
      <c r="K60" s="31">
        <v>141.5</v>
      </c>
      <c r="L60" s="31">
        <v>137</v>
      </c>
      <c r="M60" s="31">
        <v>11.40635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588.65</v>
      </c>
      <c r="D61" s="40">
        <v>591.51666666666665</v>
      </c>
      <c r="E61" s="40">
        <v>551.33333333333326</v>
      </c>
      <c r="F61" s="40">
        <v>514.01666666666665</v>
      </c>
      <c r="G61" s="40">
        <v>473.83333333333326</v>
      </c>
      <c r="H61" s="40">
        <v>628.83333333333326</v>
      </c>
      <c r="I61" s="40">
        <v>669.01666666666665</v>
      </c>
      <c r="J61" s="40">
        <v>706.33333333333326</v>
      </c>
      <c r="K61" s="31">
        <v>631.70000000000005</v>
      </c>
      <c r="L61" s="31">
        <v>554.20000000000005</v>
      </c>
      <c r="M61" s="31">
        <v>112.75046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909.25</v>
      </c>
      <c r="D62" s="40">
        <v>910</v>
      </c>
      <c r="E62" s="40">
        <v>901.45</v>
      </c>
      <c r="F62" s="40">
        <v>893.65000000000009</v>
      </c>
      <c r="G62" s="40">
        <v>885.10000000000014</v>
      </c>
      <c r="H62" s="40">
        <v>917.8</v>
      </c>
      <c r="I62" s="40">
        <v>926.34999999999991</v>
      </c>
      <c r="J62" s="40">
        <v>934.14999999999986</v>
      </c>
      <c r="K62" s="31">
        <v>918.55</v>
      </c>
      <c r="L62" s="31">
        <v>902.2</v>
      </c>
      <c r="M62" s="31">
        <v>9.8613300000000006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167.45</v>
      </c>
      <c r="D63" s="40">
        <v>167.53333333333333</v>
      </c>
      <c r="E63" s="40">
        <v>164.91666666666666</v>
      </c>
      <c r="F63" s="40">
        <v>162.38333333333333</v>
      </c>
      <c r="G63" s="40">
        <v>159.76666666666665</v>
      </c>
      <c r="H63" s="40">
        <v>170.06666666666666</v>
      </c>
      <c r="I63" s="40">
        <v>172.68333333333334</v>
      </c>
      <c r="J63" s="40">
        <v>175.21666666666667</v>
      </c>
      <c r="K63" s="31">
        <v>170.15</v>
      </c>
      <c r="L63" s="31">
        <v>165</v>
      </c>
      <c r="M63" s="31">
        <v>11.290749999999999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170.75</v>
      </c>
      <c r="D64" s="40">
        <v>168.83333333333334</v>
      </c>
      <c r="E64" s="40">
        <v>165.7166666666667</v>
      </c>
      <c r="F64" s="40">
        <v>160.68333333333337</v>
      </c>
      <c r="G64" s="40">
        <v>157.56666666666672</v>
      </c>
      <c r="H64" s="40">
        <v>173.86666666666667</v>
      </c>
      <c r="I64" s="40">
        <v>176.98333333333329</v>
      </c>
      <c r="J64" s="40">
        <v>182.01666666666665</v>
      </c>
      <c r="K64" s="31">
        <v>171.95</v>
      </c>
      <c r="L64" s="31">
        <v>163.80000000000001</v>
      </c>
      <c r="M64" s="31">
        <v>135.85169999999999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5077.45</v>
      </c>
      <c r="D65" s="40">
        <v>5022.4666666666662</v>
      </c>
      <c r="E65" s="40">
        <v>4944.9833333333327</v>
      </c>
      <c r="F65" s="40">
        <v>4812.5166666666664</v>
      </c>
      <c r="G65" s="40">
        <v>4735.0333333333328</v>
      </c>
      <c r="H65" s="40">
        <v>5154.9333333333325</v>
      </c>
      <c r="I65" s="40">
        <v>5232.4166666666661</v>
      </c>
      <c r="J65" s="40">
        <v>5364.8833333333323</v>
      </c>
      <c r="K65" s="31">
        <v>5099.95</v>
      </c>
      <c r="L65" s="31">
        <v>4890</v>
      </c>
      <c r="M65" s="31">
        <v>4.7933700000000004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1527.15</v>
      </c>
      <c r="D66" s="40">
        <v>1523.6333333333332</v>
      </c>
      <c r="E66" s="40">
        <v>1509.5166666666664</v>
      </c>
      <c r="F66" s="40">
        <v>1491.8833333333332</v>
      </c>
      <c r="G66" s="40">
        <v>1477.7666666666664</v>
      </c>
      <c r="H66" s="40">
        <v>1541.2666666666664</v>
      </c>
      <c r="I66" s="40">
        <v>1555.3833333333332</v>
      </c>
      <c r="J66" s="40">
        <v>1573.0166666666664</v>
      </c>
      <c r="K66" s="31">
        <v>1537.75</v>
      </c>
      <c r="L66" s="31">
        <v>1506</v>
      </c>
      <c r="M66" s="31">
        <v>6.0253300000000003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667.05</v>
      </c>
      <c r="D67" s="40">
        <v>663.56666666666672</v>
      </c>
      <c r="E67" s="40">
        <v>658.28333333333342</v>
      </c>
      <c r="F67" s="40">
        <v>649.51666666666665</v>
      </c>
      <c r="G67" s="40">
        <v>644.23333333333335</v>
      </c>
      <c r="H67" s="40">
        <v>672.33333333333348</v>
      </c>
      <c r="I67" s="40">
        <v>677.61666666666679</v>
      </c>
      <c r="J67" s="40">
        <v>686.38333333333355</v>
      </c>
      <c r="K67" s="31">
        <v>668.85</v>
      </c>
      <c r="L67" s="31">
        <v>654.79999999999995</v>
      </c>
      <c r="M67" s="31">
        <v>5.9658699999999998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784.7</v>
      </c>
      <c r="D68" s="40">
        <v>785.30000000000007</v>
      </c>
      <c r="E68" s="40">
        <v>775.65000000000009</v>
      </c>
      <c r="F68" s="40">
        <v>766.6</v>
      </c>
      <c r="G68" s="40">
        <v>756.95</v>
      </c>
      <c r="H68" s="40">
        <v>794.35000000000014</v>
      </c>
      <c r="I68" s="40">
        <v>804</v>
      </c>
      <c r="J68" s="40">
        <v>813.05000000000018</v>
      </c>
      <c r="K68" s="31">
        <v>794.95</v>
      </c>
      <c r="L68" s="31">
        <v>776.25</v>
      </c>
      <c r="M68" s="31">
        <v>2.8465699999999998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488.05</v>
      </c>
      <c r="D69" s="40">
        <v>481.01666666666665</v>
      </c>
      <c r="E69" s="40">
        <v>472.0333333333333</v>
      </c>
      <c r="F69" s="40">
        <v>456.01666666666665</v>
      </c>
      <c r="G69" s="40">
        <v>447.0333333333333</v>
      </c>
      <c r="H69" s="40">
        <v>497.0333333333333</v>
      </c>
      <c r="I69" s="40">
        <v>506.01666666666665</v>
      </c>
      <c r="J69" s="40">
        <v>522.0333333333333</v>
      </c>
      <c r="K69" s="31">
        <v>490</v>
      </c>
      <c r="L69" s="31">
        <v>465</v>
      </c>
      <c r="M69" s="31">
        <v>13.9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912.75</v>
      </c>
      <c r="D70" s="40">
        <v>910.80000000000007</v>
      </c>
      <c r="E70" s="40">
        <v>897.95000000000016</v>
      </c>
      <c r="F70" s="40">
        <v>883.15000000000009</v>
      </c>
      <c r="G70" s="40">
        <v>870.30000000000018</v>
      </c>
      <c r="H70" s="40">
        <v>925.60000000000014</v>
      </c>
      <c r="I70" s="40">
        <v>938.45</v>
      </c>
      <c r="J70" s="40">
        <v>953.25000000000011</v>
      </c>
      <c r="K70" s="31">
        <v>923.65</v>
      </c>
      <c r="L70" s="31">
        <v>896</v>
      </c>
      <c r="M70" s="31">
        <v>12.112679999999999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408.85</v>
      </c>
      <c r="D71" s="40">
        <v>408.9666666666667</v>
      </c>
      <c r="E71" s="40">
        <v>402.93333333333339</v>
      </c>
      <c r="F71" s="40">
        <v>397.01666666666671</v>
      </c>
      <c r="G71" s="40">
        <v>390.98333333333341</v>
      </c>
      <c r="H71" s="40">
        <v>414.88333333333338</v>
      </c>
      <c r="I71" s="40">
        <v>420.91666666666669</v>
      </c>
      <c r="J71" s="40">
        <v>426.83333333333337</v>
      </c>
      <c r="K71" s="31">
        <v>415</v>
      </c>
      <c r="L71" s="31">
        <v>403.05</v>
      </c>
      <c r="M71" s="31">
        <v>124.18986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597.04999999999995</v>
      </c>
      <c r="D72" s="40">
        <v>594.94999999999993</v>
      </c>
      <c r="E72" s="40">
        <v>589.09999999999991</v>
      </c>
      <c r="F72" s="40">
        <v>581.15</v>
      </c>
      <c r="G72" s="40">
        <v>575.29999999999995</v>
      </c>
      <c r="H72" s="40">
        <v>602.89999999999986</v>
      </c>
      <c r="I72" s="40">
        <v>608.75</v>
      </c>
      <c r="J72" s="40">
        <v>616.69999999999982</v>
      </c>
      <c r="K72" s="31">
        <v>600.79999999999995</v>
      </c>
      <c r="L72" s="31">
        <v>587</v>
      </c>
      <c r="M72" s="31">
        <v>31.04045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2016.45</v>
      </c>
      <c r="D73" s="40">
        <v>2014.9166666666667</v>
      </c>
      <c r="E73" s="40">
        <v>1988.8333333333335</v>
      </c>
      <c r="F73" s="40">
        <v>1961.2166666666667</v>
      </c>
      <c r="G73" s="40">
        <v>1935.1333333333334</v>
      </c>
      <c r="H73" s="40">
        <v>2042.5333333333335</v>
      </c>
      <c r="I73" s="40">
        <v>2068.6166666666668</v>
      </c>
      <c r="J73" s="40">
        <v>2096.2333333333336</v>
      </c>
      <c r="K73" s="31">
        <v>2041</v>
      </c>
      <c r="L73" s="31">
        <v>1987.3</v>
      </c>
      <c r="M73" s="31">
        <v>1.7129399999999999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2302.9</v>
      </c>
      <c r="D74" s="40">
        <v>2289.2333333333336</v>
      </c>
      <c r="E74" s="40">
        <v>2263.666666666667</v>
      </c>
      <c r="F74" s="40">
        <v>2224.4333333333334</v>
      </c>
      <c r="G74" s="40">
        <v>2198.8666666666668</v>
      </c>
      <c r="H74" s="40">
        <v>2328.4666666666672</v>
      </c>
      <c r="I74" s="40">
        <v>2354.0333333333338</v>
      </c>
      <c r="J74" s="40">
        <v>2393.2666666666673</v>
      </c>
      <c r="K74" s="31">
        <v>2314.8000000000002</v>
      </c>
      <c r="L74" s="31">
        <v>2250</v>
      </c>
      <c r="M74" s="31">
        <v>9.8235899999999994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186.85</v>
      </c>
      <c r="D75" s="40">
        <v>186.29999999999998</v>
      </c>
      <c r="E75" s="40">
        <v>178.94999999999996</v>
      </c>
      <c r="F75" s="40">
        <v>171.04999999999998</v>
      </c>
      <c r="G75" s="40">
        <v>163.69999999999996</v>
      </c>
      <c r="H75" s="40">
        <v>194.19999999999996</v>
      </c>
      <c r="I75" s="40">
        <v>201.54999999999998</v>
      </c>
      <c r="J75" s="40">
        <v>209.44999999999996</v>
      </c>
      <c r="K75" s="31">
        <v>193.65</v>
      </c>
      <c r="L75" s="31">
        <v>178.4</v>
      </c>
      <c r="M75" s="31">
        <v>28.48742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5228.2</v>
      </c>
      <c r="D76" s="40">
        <v>5221.416666666667</v>
      </c>
      <c r="E76" s="40">
        <v>5157.7833333333338</v>
      </c>
      <c r="F76" s="40">
        <v>5087.3666666666668</v>
      </c>
      <c r="G76" s="40">
        <v>5023.7333333333336</v>
      </c>
      <c r="H76" s="40">
        <v>5291.8333333333339</v>
      </c>
      <c r="I76" s="40">
        <v>5355.4666666666672</v>
      </c>
      <c r="J76" s="40">
        <v>5425.8833333333341</v>
      </c>
      <c r="K76" s="31">
        <v>5285.05</v>
      </c>
      <c r="L76" s="31">
        <v>5151</v>
      </c>
      <c r="M76" s="31">
        <v>3.0714399999999999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5306.1</v>
      </c>
      <c r="D77" s="40">
        <v>5213.5999999999995</v>
      </c>
      <c r="E77" s="40">
        <v>5082.4999999999991</v>
      </c>
      <c r="F77" s="40">
        <v>4858.8999999999996</v>
      </c>
      <c r="G77" s="40">
        <v>4727.7999999999993</v>
      </c>
      <c r="H77" s="40">
        <v>5437.1999999999989</v>
      </c>
      <c r="I77" s="40">
        <v>5568.2999999999993</v>
      </c>
      <c r="J77" s="40">
        <v>5791.8999999999987</v>
      </c>
      <c r="K77" s="31">
        <v>5344.7</v>
      </c>
      <c r="L77" s="31">
        <v>4990</v>
      </c>
      <c r="M77" s="31">
        <v>5.9017799999999996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3651</v>
      </c>
      <c r="D78" s="40">
        <v>3599.5666666666671</v>
      </c>
      <c r="E78" s="40">
        <v>3537.4333333333343</v>
      </c>
      <c r="F78" s="40">
        <v>3423.8666666666672</v>
      </c>
      <c r="G78" s="40">
        <v>3361.7333333333345</v>
      </c>
      <c r="H78" s="40">
        <v>3713.1333333333341</v>
      </c>
      <c r="I78" s="40">
        <v>3775.2666666666664</v>
      </c>
      <c r="J78" s="40">
        <v>3888.8333333333339</v>
      </c>
      <c r="K78" s="31">
        <v>3661.7</v>
      </c>
      <c r="L78" s="31">
        <v>3486</v>
      </c>
      <c r="M78" s="31">
        <v>1.8420700000000001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4801.45</v>
      </c>
      <c r="D79" s="40">
        <v>4755.1500000000005</v>
      </c>
      <c r="E79" s="40">
        <v>4675.3500000000013</v>
      </c>
      <c r="F79" s="40">
        <v>4549.2500000000009</v>
      </c>
      <c r="G79" s="40">
        <v>4469.4500000000016</v>
      </c>
      <c r="H79" s="40">
        <v>4881.2500000000009</v>
      </c>
      <c r="I79" s="40">
        <v>4961.05</v>
      </c>
      <c r="J79" s="40">
        <v>5087.1500000000005</v>
      </c>
      <c r="K79" s="31">
        <v>4834.95</v>
      </c>
      <c r="L79" s="31">
        <v>4629.05</v>
      </c>
      <c r="M79" s="31">
        <v>6.76701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2560</v>
      </c>
      <c r="D80" s="40">
        <v>2535.0499999999997</v>
      </c>
      <c r="E80" s="40">
        <v>2503.0499999999993</v>
      </c>
      <c r="F80" s="40">
        <v>2446.0999999999995</v>
      </c>
      <c r="G80" s="40">
        <v>2414.099999999999</v>
      </c>
      <c r="H80" s="40">
        <v>2591.9999999999995</v>
      </c>
      <c r="I80" s="40">
        <v>2624.0000000000005</v>
      </c>
      <c r="J80" s="40">
        <v>2680.95</v>
      </c>
      <c r="K80" s="31">
        <v>2567.0500000000002</v>
      </c>
      <c r="L80" s="31">
        <v>2478.1</v>
      </c>
      <c r="M80" s="31">
        <v>10.718059999999999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549.29999999999995</v>
      </c>
      <c r="D81" s="40">
        <v>545.80000000000007</v>
      </c>
      <c r="E81" s="40">
        <v>538.60000000000014</v>
      </c>
      <c r="F81" s="40">
        <v>527.90000000000009</v>
      </c>
      <c r="G81" s="40">
        <v>520.70000000000016</v>
      </c>
      <c r="H81" s="40">
        <v>556.50000000000011</v>
      </c>
      <c r="I81" s="40">
        <v>563.70000000000016</v>
      </c>
      <c r="J81" s="40">
        <v>574.40000000000009</v>
      </c>
      <c r="K81" s="31">
        <v>553</v>
      </c>
      <c r="L81" s="31">
        <v>535.1</v>
      </c>
      <c r="M81" s="31">
        <v>3.4452199999999999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1847.8</v>
      </c>
      <c r="D82" s="40">
        <v>1849.05</v>
      </c>
      <c r="E82" s="40">
        <v>1815.75</v>
      </c>
      <c r="F82" s="40">
        <v>1783.7</v>
      </c>
      <c r="G82" s="40">
        <v>1750.4</v>
      </c>
      <c r="H82" s="40">
        <v>1881.1</v>
      </c>
      <c r="I82" s="40">
        <v>1914.3999999999996</v>
      </c>
      <c r="J82" s="40">
        <v>1946.4499999999998</v>
      </c>
      <c r="K82" s="31">
        <v>1882.35</v>
      </c>
      <c r="L82" s="31">
        <v>1817</v>
      </c>
      <c r="M82" s="31">
        <v>0.54691000000000001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1545.6</v>
      </c>
      <c r="D83" s="40">
        <v>1567.9333333333332</v>
      </c>
      <c r="E83" s="40">
        <v>1469.5166666666664</v>
      </c>
      <c r="F83" s="40">
        <v>1393.4333333333332</v>
      </c>
      <c r="G83" s="40">
        <v>1295.0166666666664</v>
      </c>
      <c r="H83" s="40">
        <v>1644.0166666666664</v>
      </c>
      <c r="I83" s="40">
        <v>1742.4333333333329</v>
      </c>
      <c r="J83" s="40">
        <v>1818.5166666666664</v>
      </c>
      <c r="K83" s="31">
        <v>1666.35</v>
      </c>
      <c r="L83" s="31">
        <v>1491.85</v>
      </c>
      <c r="M83" s="31">
        <v>33.940399999999997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178.6</v>
      </c>
      <c r="D84" s="40">
        <v>177.20000000000002</v>
      </c>
      <c r="E84" s="40">
        <v>175.00000000000003</v>
      </c>
      <c r="F84" s="40">
        <v>171.4</v>
      </c>
      <c r="G84" s="40">
        <v>169.20000000000002</v>
      </c>
      <c r="H84" s="40">
        <v>180.80000000000004</v>
      </c>
      <c r="I84" s="40">
        <v>183.00000000000003</v>
      </c>
      <c r="J84" s="40">
        <v>186.60000000000005</v>
      </c>
      <c r="K84" s="31">
        <v>179.4</v>
      </c>
      <c r="L84" s="31">
        <v>173.6</v>
      </c>
      <c r="M84" s="31">
        <v>32.1173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98</v>
      </c>
      <c r="D85" s="40">
        <v>98.033333333333346</v>
      </c>
      <c r="E85" s="40">
        <v>96.816666666666691</v>
      </c>
      <c r="F85" s="40">
        <v>95.63333333333334</v>
      </c>
      <c r="G85" s="40">
        <v>94.416666666666686</v>
      </c>
      <c r="H85" s="40">
        <v>99.216666666666697</v>
      </c>
      <c r="I85" s="40">
        <v>100.43333333333337</v>
      </c>
      <c r="J85" s="40">
        <v>101.6166666666667</v>
      </c>
      <c r="K85" s="31">
        <v>99.25</v>
      </c>
      <c r="L85" s="31">
        <v>96.85</v>
      </c>
      <c r="M85" s="31">
        <v>211.86299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242.4</v>
      </c>
      <c r="D86" s="40">
        <v>240.63333333333335</v>
      </c>
      <c r="E86" s="40">
        <v>233.06666666666672</v>
      </c>
      <c r="F86" s="40">
        <v>223.73333333333338</v>
      </c>
      <c r="G86" s="40">
        <v>216.16666666666674</v>
      </c>
      <c r="H86" s="40">
        <v>249.9666666666667</v>
      </c>
      <c r="I86" s="40">
        <v>257.53333333333336</v>
      </c>
      <c r="J86" s="40">
        <v>266.86666666666667</v>
      </c>
      <c r="K86" s="31">
        <v>248.2</v>
      </c>
      <c r="L86" s="31">
        <v>231.3</v>
      </c>
      <c r="M86" s="31">
        <v>34.341230000000003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150.19999999999999</v>
      </c>
      <c r="D87" s="40">
        <v>151.33333333333334</v>
      </c>
      <c r="E87" s="40">
        <v>147.86666666666667</v>
      </c>
      <c r="F87" s="40">
        <v>145.53333333333333</v>
      </c>
      <c r="G87" s="40">
        <v>142.06666666666666</v>
      </c>
      <c r="H87" s="40">
        <v>153.66666666666669</v>
      </c>
      <c r="I87" s="40">
        <v>157.13333333333333</v>
      </c>
      <c r="J87" s="40">
        <v>159.4666666666667</v>
      </c>
      <c r="K87" s="31">
        <v>154.80000000000001</v>
      </c>
      <c r="L87" s="31">
        <v>149</v>
      </c>
      <c r="M87" s="31">
        <v>165.47935000000001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42.25</v>
      </c>
      <c r="D88" s="40">
        <v>41.699999999999996</v>
      </c>
      <c r="E88" s="40">
        <v>40.949999999999989</v>
      </c>
      <c r="F88" s="40">
        <v>39.649999999999991</v>
      </c>
      <c r="G88" s="40">
        <v>38.899999999999984</v>
      </c>
      <c r="H88" s="40">
        <v>42.999999999999993</v>
      </c>
      <c r="I88" s="40">
        <v>43.750000000000007</v>
      </c>
      <c r="J88" s="40">
        <v>45.05</v>
      </c>
      <c r="K88" s="31">
        <v>42.45</v>
      </c>
      <c r="L88" s="31">
        <v>40.4</v>
      </c>
      <c r="M88" s="31">
        <v>227.02105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3681.65</v>
      </c>
      <c r="D89" s="40">
        <v>3683.3833333333332</v>
      </c>
      <c r="E89" s="40">
        <v>3641.7666666666664</v>
      </c>
      <c r="F89" s="40">
        <v>3601.8833333333332</v>
      </c>
      <c r="G89" s="40">
        <v>3560.2666666666664</v>
      </c>
      <c r="H89" s="40">
        <v>3723.2666666666664</v>
      </c>
      <c r="I89" s="40">
        <v>3764.8833333333332</v>
      </c>
      <c r="J89" s="40">
        <v>3804.7666666666664</v>
      </c>
      <c r="K89" s="31">
        <v>3725</v>
      </c>
      <c r="L89" s="31">
        <v>3643.5</v>
      </c>
      <c r="M89" s="31">
        <v>2.2793700000000001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514.29999999999995</v>
      </c>
      <c r="D90" s="40">
        <v>510.48333333333329</v>
      </c>
      <c r="E90" s="40">
        <v>505.96666666666658</v>
      </c>
      <c r="F90" s="40">
        <v>497.63333333333327</v>
      </c>
      <c r="G90" s="40">
        <v>493.11666666666656</v>
      </c>
      <c r="H90" s="40">
        <v>518.81666666666661</v>
      </c>
      <c r="I90" s="40">
        <v>523.33333333333337</v>
      </c>
      <c r="J90" s="40">
        <v>531.66666666666663</v>
      </c>
      <c r="K90" s="31">
        <v>515</v>
      </c>
      <c r="L90" s="31">
        <v>502.15</v>
      </c>
      <c r="M90" s="31">
        <v>7.0643399999999996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974.2</v>
      </c>
      <c r="D91" s="40">
        <v>967.85</v>
      </c>
      <c r="E91" s="40">
        <v>958.15000000000009</v>
      </c>
      <c r="F91" s="40">
        <v>942.1</v>
      </c>
      <c r="G91" s="40">
        <v>932.40000000000009</v>
      </c>
      <c r="H91" s="40">
        <v>983.90000000000009</v>
      </c>
      <c r="I91" s="40">
        <v>993.60000000000014</v>
      </c>
      <c r="J91" s="40">
        <v>1009.6500000000001</v>
      </c>
      <c r="K91" s="31">
        <v>977.55</v>
      </c>
      <c r="L91" s="31">
        <v>951.8</v>
      </c>
      <c r="M91" s="31">
        <v>6.21347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581.95000000000005</v>
      </c>
      <c r="D92" s="40">
        <v>579.51666666666677</v>
      </c>
      <c r="E92" s="40">
        <v>574.03333333333353</v>
      </c>
      <c r="F92" s="40">
        <v>566.11666666666679</v>
      </c>
      <c r="G92" s="40">
        <v>560.63333333333355</v>
      </c>
      <c r="H92" s="40">
        <v>587.43333333333351</v>
      </c>
      <c r="I92" s="40">
        <v>592.91666666666686</v>
      </c>
      <c r="J92" s="40">
        <v>600.83333333333348</v>
      </c>
      <c r="K92" s="31">
        <v>585</v>
      </c>
      <c r="L92" s="31">
        <v>571.6</v>
      </c>
      <c r="M92" s="31">
        <v>2.0658400000000001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2345.3000000000002</v>
      </c>
      <c r="D93" s="40">
        <v>2341.2666666666669</v>
      </c>
      <c r="E93" s="40">
        <v>2244.0333333333338</v>
      </c>
      <c r="F93" s="40">
        <v>2142.7666666666669</v>
      </c>
      <c r="G93" s="40">
        <v>2045.5333333333338</v>
      </c>
      <c r="H93" s="40">
        <v>2442.5333333333338</v>
      </c>
      <c r="I93" s="40">
        <v>2539.7666666666664</v>
      </c>
      <c r="J93" s="40">
        <v>2641.0333333333338</v>
      </c>
      <c r="K93" s="31">
        <v>2438.5</v>
      </c>
      <c r="L93" s="31">
        <v>2240</v>
      </c>
      <c r="M93" s="31">
        <v>26.118919999999999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1789</v>
      </c>
      <c r="D94" s="40">
        <v>1768.0166666666667</v>
      </c>
      <c r="E94" s="40">
        <v>1740.1833333333334</v>
      </c>
      <c r="F94" s="40">
        <v>1691.3666666666668</v>
      </c>
      <c r="G94" s="40">
        <v>1663.5333333333335</v>
      </c>
      <c r="H94" s="40">
        <v>1816.8333333333333</v>
      </c>
      <c r="I94" s="40">
        <v>1844.6666666666667</v>
      </c>
      <c r="J94" s="40">
        <v>1893.4833333333331</v>
      </c>
      <c r="K94" s="31">
        <v>1795.85</v>
      </c>
      <c r="L94" s="31">
        <v>1719.2</v>
      </c>
      <c r="M94" s="31">
        <v>14.10919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639.54999999999995</v>
      </c>
      <c r="D95" s="40">
        <v>634.56666666666661</v>
      </c>
      <c r="E95" s="40">
        <v>628.23333333333323</v>
      </c>
      <c r="F95" s="40">
        <v>616.91666666666663</v>
      </c>
      <c r="G95" s="40">
        <v>610.58333333333326</v>
      </c>
      <c r="H95" s="40">
        <v>645.88333333333321</v>
      </c>
      <c r="I95" s="40">
        <v>652.2166666666667</v>
      </c>
      <c r="J95" s="40">
        <v>663.53333333333319</v>
      </c>
      <c r="K95" s="31">
        <v>640.9</v>
      </c>
      <c r="L95" s="31">
        <v>623.25</v>
      </c>
      <c r="M95" s="31">
        <v>20.798829999999999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323.64999999999998</v>
      </c>
      <c r="D96" s="40">
        <v>317.7</v>
      </c>
      <c r="E96" s="40">
        <v>310.7</v>
      </c>
      <c r="F96" s="40">
        <v>297.75</v>
      </c>
      <c r="G96" s="40">
        <v>290.75</v>
      </c>
      <c r="H96" s="40">
        <v>330.65</v>
      </c>
      <c r="I96" s="40">
        <v>337.65</v>
      </c>
      <c r="J96" s="40">
        <v>350.59999999999997</v>
      </c>
      <c r="K96" s="31">
        <v>324.7</v>
      </c>
      <c r="L96" s="31">
        <v>304.75</v>
      </c>
      <c r="M96" s="31">
        <v>10.40499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1189.2</v>
      </c>
      <c r="D97" s="40">
        <v>1174.7166666666667</v>
      </c>
      <c r="E97" s="40">
        <v>1157.9833333333333</v>
      </c>
      <c r="F97" s="40">
        <v>1126.7666666666667</v>
      </c>
      <c r="G97" s="40">
        <v>1110.0333333333333</v>
      </c>
      <c r="H97" s="40">
        <v>1205.9333333333334</v>
      </c>
      <c r="I97" s="40">
        <v>1222.666666666667</v>
      </c>
      <c r="J97" s="40">
        <v>1253.8833333333334</v>
      </c>
      <c r="K97" s="31">
        <v>1191.45</v>
      </c>
      <c r="L97" s="31">
        <v>1143.5</v>
      </c>
      <c r="M97" s="31">
        <v>45.11112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2655.8</v>
      </c>
      <c r="D98" s="40">
        <v>2650.4166666666665</v>
      </c>
      <c r="E98" s="40">
        <v>2635.833333333333</v>
      </c>
      <c r="F98" s="40">
        <v>2615.8666666666663</v>
      </c>
      <c r="G98" s="40">
        <v>2601.2833333333328</v>
      </c>
      <c r="H98" s="40">
        <v>2670.3833333333332</v>
      </c>
      <c r="I98" s="40">
        <v>2684.9666666666662</v>
      </c>
      <c r="J98" s="40">
        <v>2704.9333333333334</v>
      </c>
      <c r="K98" s="31">
        <v>2665</v>
      </c>
      <c r="L98" s="31">
        <v>2630.45</v>
      </c>
      <c r="M98" s="31">
        <v>1.7203900000000001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1605.3</v>
      </c>
      <c r="D99" s="40">
        <v>1599.95</v>
      </c>
      <c r="E99" s="40">
        <v>1588.9</v>
      </c>
      <c r="F99" s="40">
        <v>1572.5</v>
      </c>
      <c r="G99" s="40">
        <v>1561.45</v>
      </c>
      <c r="H99" s="40">
        <v>1616.3500000000001</v>
      </c>
      <c r="I99" s="40">
        <v>1627.3999999999999</v>
      </c>
      <c r="J99" s="40">
        <v>1643.8000000000002</v>
      </c>
      <c r="K99" s="31">
        <v>1611</v>
      </c>
      <c r="L99" s="31">
        <v>1583.55</v>
      </c>
      <c r="M99" s="31">
        <v>40.611600000000003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689.8</v>
      </c>
      <c r="D100" s="40">
        <v>687.86666666666667</v>
      </c>
      <c r="E100" s="40">
        <v>682.2833333333333</v>
      </c>
      <c r="F100" s="40">
        <v>674.76666666666665</v>
      </c>
      <c r="G100" s="40">
        <v>669.18333333333328</v>
      </c>
      <c r="H100" s="40">
        <v>695.38333333333333</v>
      </c>
      <c r="I100" s="40">
        <v>700.96666666666658</v>
      </c>
      <c r="J100" s="40">
        <v>708.48333333333335</v>
      </c>
      <c r="K100" s="31">
        <v>693.45</v>
      </c>
      <c r="L100" s="31">
        <v>680.35</v>
      </c>
      <c r="M100" s="31">
        <v>15.75508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1288.1500000000001</v>
      </c>
      <c r="D101" s="40">
        <v>1279.5833333333333</v>
      </c>
      <c r="E101" s="40">
        <v>1269.1666666666665</v>
      </c>
      <c r="F101" s="40">
        <v>1250.1833333333332</v>
      </c>
      <c r="G101" s="40">
        <v>1239.7666666666664</v>
      </c>
      <c r="H101" s="40">
        <v>1298.5666666666666</v>
      </c>
      <c r="I101" s="40">
        <v>1308.9833333333331</v>
      </c>
      <c r="J101" s="40">
        <v>1327.9666666666667</v>
      </c>
      <c r="K101" s="31">
        <v>1290</v>
      </c>
      <c r="L101" s="31">
        <v>1260.5999999999999</v>
      </c>
      <c r="M101" s="31">
        <v>8.9033899999999999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2680.7</v>
      </c>
      <c r="D102" s="40">
        <v>2671.8333333333335</v>
      </c>
      <c r="E102" s="40">
        <v>2650.8666666666668</v>
      </c>
      <c r="F102" s="40">
        <v>2621.0333333333333</v>
      </c>
      <c r="G102" s="40">
        <v>2600.0666666666666</v>
      </c>
      <c r="H102" s="40">
        <v>2701.666666666667</v>
      </c>
      <c r="I102" s="40">
        <v>2722.6333333333332</v>
      </c>
      <c r="J102" s="40">
        <v>2752.4666666666672</v>
      </c>
      <c r="K102" s="31">
        <v>2692.8</v>
      </c>
      <c r="L102" s="31">
        <v>2642</v>
      </c>
      <c r="M102" s="31">
        <v>5.0248100000000004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478.15</v>
      </c>
      <c r="D103" s="40">
        <v>474.2</v>
      </c>
      <c r="E103" s="40">
        <v>467.29999999999995</v>
      </c>
      <c r="F103" s="40">
        <v>456.45</v>
      </c>
      <c r="G103" s="40">
        <v>449.54999999999995</v>
      </c>
      <c r="H103" s="40">
        <v>485.04999999999995</v>
      </c>
      <c r="I103" s="40">
        <v>491.94999999999993</v>
      </c>
      <c r="J103" s="40">
        <v>502.79999999999995</v>
      </c>
      <c r="K103" s="31">
        <v>481.1</v>
      </c>
      <c r="L103" s="31">
        <v>463.35</v>
      </c>
      <c r="M103" s="31">
        <v>74.662670000000006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1328.9</v>
      </c>
      <c r="D104" s="40">
        <v>1325.6833333333334</v>
      </c>
      <c r="E104" s="40">
        <v>1307.4166666666667</v>
      </c>
      <c r="F104" s="40">
        <v>1285.9333333333334</v>
      </c>
      <c r="G104" s="40">
        <v>1267.6666666666667</v>
      </c>
      <c r="H104" s="40">
        <v>1347.1666666666667</v>
      </c>
      <c r="I104" s="40">
        <v>1365.4333333333332</v>
      </c>
      <c r="J104" s="40">
        <v>1386.9166666666667</v>
      </c>
      <c r="K104" s="31">
        <v>1343.95</v>
      </c>
      <c r="L104" s="31">
        <v>1304.2</v>
      </c>
      <c r="M104" s="31">
        <v>7.9438599999999999</v>
      </c>
      <c r="N104" s="1"/>
      <c r="O104" s="1"/>
    </row>
    <row r="105" spans="1:15" ht="12.75" customHeight="1">
      <c r="A105" s="56">
        <v>96</v>
      </c>
      <c r="B105" s="31" t="s">
        <v>393</v>
      </c>
      <c r="C105" s="31">
        <v>128.5</v>
      </c>
      <c r="D105" s="40">
        <v>129.38333333333333</v>
      </c>
      <c r="E105" s="40">
        <v>126.01666666666665</v>
      </c>
      <c r="F105" s="40">
        <v>123.53333333333333</v>
      </c>
      <c r="G105" s="40">
        <v>120.16666666666666</v>
      </c>
      <c r="H105" s="40">
        <v>131.86666666666665</v>
      </c>
      <c r="I105" s="40">
        <v>135.23333333333332</v>
      </c>
      <c r="J105" s="40">
        <v>137.71666666666664</v>
      </c>
      <c r="K105" s="31">
        <v>132.75</v>
      </c>
      <c r="L105" s="31">
        <v>126.9</v>
      </c>
      <c r="M105" s="31">
        <v>41.475909999999999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311.95</v>
      </c>
      <c r="D106" s="40">
        <v>311.83333333333331</v>
      </c>
      <c r="E106" s="40">
        <v>308.61666666666662</v>
      </c>
      <c r="F106" s="40">
        <v>305.2833333333333</v>
      </c>
      <c r="G106" s="40">
        <v>302.06666666666661</v>
      </c>
      <c r="H106" s="40">
        <v>315.16666666666663</v>
      </c>
      <c r="I106" s="40">
        <v>318.38333333333333</v>
      </c>
      <c r="J106" s="40">
        <v>321.71666666666664</v>
      </c>
      <c r="K106" s="31">
        <v>315.05</v>
      </c>
      <c r="L106" s="31">
        <v>308.5</v>
      </c>
      <c r="M106" s="31">
        <v>33.985199999999999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2407.1</v>
      </c>
      <c r="D107" s="40">
        <v>2395.4166666666665</v>
      </c>
      <c r="E107" s="40">
        <v>2379.9333333333329</v>
      </c>
      <c r="F107" s="40">
        <v>2352.7666666666664</v>
      </c>
      <c r="G107" s="40">
        <v>2337.2833333333328</v>
      </c>
      <c r="H107" s="40">
        <v>2422.583333333333</v>
      </c>
      <c r="I107" s="40">
        <v>2438.0666666666666</v>
      </c>
      <c r="J107" s="40">
        <v>2465.2333333333331</v>
      </c>
      <c r="K107" s="31">
        <v>2410.9</v>
      </c>
      <c r="L107" s="31">
        <v>2368.25</v>
      </c>
      <c r="M107" s="31">
        <v>19.41114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315.45</v>
      </c>
      <c r="D108" s="40">
        <v>315.59999999999997</v>
      </c>
      <c r="E108" s="40">
        <v>312.39999999999992</v>
      </c>
      <c r="F108" s="40">
        <v>309.34999999999997</v>
      </c>
      <c r="G108" s="40">
        <v>306.14999999999992</v>
      </c>
      <c r="H108" s="40">
        <v>318.64999999999992</v>
      </c>
      <c r="I108" s="40">
        <v>321.84999999999997</v>
      </c>
      <c r="J108" s="40">
        <v>324.89999999999992</v>
      </c>
      <c r="K108" s="31">
        <v>318.8</v>
      </c>
      <c r="L108" s="31">
        <v>312.55</v>
      </c>
      <c r="M108" s="31">
        <v>5.4526599999999998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2887.95</v>
      </c>
      <c r="D109" s="40">
        <v>2891.3000000000006</v>
      </c>
      <c r="E109" s="40">
        <v>2834.7000000000012</v>
      </c>
      <c r="F109" s="40">
        <v>2781.4500000000007</v>
      </c>
      <c r="G109" s="40">
        <v>2724.8500000000013</v>
      </c>
      <c r="H109" s="40">
        <v>2944.5500000000011</v>
      </c>
      <c r="I109" s="40">
        <v>3001.1500000000005</v>
      </c>
      <c r="J109" s="40">
        <v>3054.400000000001</v>
      </c>
      <c r="K109" s="31">
        <v>2947.9</v>
      </c>
      <c r="L109" s="31">
        <v>2838.05</v>
      </c>
      <c r="M109" s="31">
        <v>49.510390000000001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803.9</v>
      </c>
      <c r="D110" s="40">
        <v>802.19999999999993</v>
      </c>
      <c r="E110" s="40">
        <v>794.69999999999982</v>
      </c>
      <c r="F110" s="40">
        <v>785.49999999999989</v>
      </c>
      <c r="G110" s="40">
        <v>777.99999999999977</v>
      </c>
      <c r="H110" s="40">
        <v>811.39999999999986</v>
      </c>
      <c r="I110" s="40">
        <v>818.90000000000009</v>
      </c>
      <c r="J110" s="40">
        <v>828.09999999999991</v>
      </c>
      <c r="K110" s="31">
        <v>809.7</v>
      </c>
      <c r="L110" s="31">
        <v>793</v>
      </c>
      <c r="M110" s="31">
        <v>114.06421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1517.75</v>
      </c>
      <c r="D111" s="40">
        <v>1505.8999999999999</v>
      </c>
      <c r="E111" s="40">
        <v>1489.8999999999996</v>
      </c>
      <c r="F111" s="40">
        <v>1462.0499999999997</v>
      </c>
      <c r="G111" s="40">
        <v>1446.0499999999995</v>
      </c>
      <c r="H111" s="40">
        <v>1533.7499999999998</v>
      </c>
      <c r="I111" s="40">
        <v>1549.7500000000002</v>
      </c>
      <c r="J111" s="40">
        <v>1577.6</v>
      </c>
      <c r="K111" s="31">
        <v>1521.9</v>
      </c>
      <c r="L111" s="31">
        <v>1478.05</v>
      </c>
      <c r="M111" s="31">
        <v>5.1746600000000003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626.20000000000005</v>
      </c>
      <c r="D112" s="40">
        <v>622.9666666666667</v>
      </c>
      <c r="E112" s="40">
        <v>616.43333333333339</v>
      </c>
      <c r="F112" s="40">
        <v>606.66666666666674</v>
      </c>
      <c r="G112" s="40">
        <v>600.13333333333344</v>
      </c>
      <c r="H112" s="40">
        <v>632.73333333333335</v>
      </c>
      <c r="I112" s="40">
        <v>639.26666666666665</v>
      </c>
      <c r="J112" s="40">
        <v>649.0333333333333</v>
      </c>
      <c r="K112" s="31">
        <v>629.5</v>
      </c>
      <c r="L112" s="31">
        <v>613.20000000000005</v>
      </c>
      <c r="M112" s="31">
        <v>6.7913699999999997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764.75</v>
      </c>
      <c r="D113" s="40">
        <v>757.83333333333337</v>
      </c>
      <c r="E113" s="40">
        <v>748.66666666666674</v>
      </c>
      <c r="F113" s="40">
        <v>732.58333333333337</v>
      </c>
      <c r="G113" s="40">
        <v>723.41666666666674</v>
      </c>
      <c r="H113" s="40">
        <v>773.91666666666674</v>
      </c>
      <c r="I113" s="40">
        <v>783.08333333333348</v>
      </c>
      <c r="J113" s="40">
        <v>799.16666666666674</v>
      </c>
      <c r="K113" s="31">
        <v>767</v>
      </c>
      <c r="L113" s="31">
        <v>741.75</v>
      </c>
      <c r="M113" s="31">
        <v>4.3286199999999999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50.55</v>
      </c>
      <c r="D114" s="40">
        <v>50.166666666666664</v>
      </c>
      <c r="E114" s="40">
        <v>49.43333333333333</v>
      </c>
      <c r="F114" s="40">
        <v>48.316666666666663</v>
      </c>
      <c r="G114" s="40">
        <v>47.583333333333329</v>
      </c>
      <c r="H114" s="40">
        <v>51.283333333333331</v>
      </c>
      <c r="I114" s="40">
        <v>52.016666666666666</v>
      </c>
      <c r="J114" s="40">
        <v>53.133333333333333</v>
      </c>
      <c r="K114" s="31">
        <v>50.9</v>
      </c>
      <c r="L114" s="31">
        <v>49.05</v>
      </c>
      <c r="M114" s="31">
        <v>382.73556000000002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226.85</v>
      </c>
      <c r="D115" s="40">
        <v>225.63333333333333</v>
      </c>
      <c r="E115" s="40">
        <v>223.71666666666664</v>
      </c>
      <c r="F115" s="40">
        <v>220.58333333333331</v>
      </c>
      <c r="G115" s="40">
        <v>218.66666666666663</v>
      </c>
      <c r="H115" s="40">
        <v>228.76666666666665</v>
      </c>
      <c r="I115" s="40">
        <v>230.68333333333334</v>
      </c>
      <c r="J115" s="40">
        <v>233.81666666666666</v>
      </c>
      <c r="K115" s="31">
        <v>227.55</v>
      </c>
      <c r="L115" s="31">
        <v>222.5</v>
      </c>
      <c r="M115" s="31">
        <v>231.97539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7190.7</v>
      </c>
      <c r="D116" s="40">
        <v>7183.1499999999987</v>
      </c>
      <c r="E116" s="40">
        <v>7117.3999999999978</v>
      </c>
      <c r="F116" s="40">
        <v>7044.0999999999995</v>
      </c>
      <c r="G116" s="40">
        <v>6978.3499999999985</v>
      </c>
      <c r="H116" s="40">
        <v>7256.4499999999971</v>
      </c>
      <c r="I116" s="40">
        <v>7322.1999999999989</v>
      </c>
      <c r="J116" s="40">
        <v>7395.4999999999964</v>
      </c>
      <c r="K116" s="31">
        <v>7248.9</v>
      </c>
      <c r="L116" s="31">
        <v>7109.85</v>
      </c>
      <c r="M116" s="31">
        <v>0.85995999999999995</v>
      </c>
      <c r="N116" s="1"/>
      <c r="O116" s="1"/>
    </row>
    <row r="117" spans="1:15" ht="12.75" customHeight="1">
      <c r="A117" s="56">
        <v>108</v>
      </c>
      <c r="B117" s="31" t="s">
        <v>408</v>
      </c>
      <c r="C117" s="31">
        <v>172.1</v>
      </c>
      <c r="D117" s="40">
        <v>169.81666666666669</v>
      </c>
      <c r="E117" s="40">
        <v>163.63333333333338</v>
      </c>
      <c r="F117" s="40">
        <v>155.16666666666669</v>
      </c>
      <c r="G117" s="40">
        <v>148.98333333333338</v>
      </c>
      <c r="H117" s="40">
        <v>178.28333333333339</v>
      </c>
      <c r="I117" s="40">
        <v>184.46666666666673</v>
      </c>
      <c r="J117" s="40">
        <v>192.93333333333339</v>
      </c>
      <c r="K117" s="31">
        <v>176</v>
      </c>
      <c r="L117" s="31">
        <v>161.35</v>
      </c>
      <c r="M117" s="31">
        <v>49.633780000000002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206.5</v>
      </c>
      <c r="D118" s="40">
        <v>202.31666666666669</v>
      </c>
      <c r="E118" s="40">
        <v>196.88333333333338</v>
      </c>
      <c r="F118" s="40">
        <v>187.26666666666668</v>
      </c>
      <c r="G118" s="40">
        <v>181.83333333333337</v>
      </c>
      <c r="H118" s="40">
        <v>211.93333333333339</v>
      </c>
      <c r="I118" s="40">
        <v>217.36666666666673</v>
      </c>
      <c r="J118" s="40">
        <v>226.98333333333341</v>
      </c>
      <c r="K118" s="31">
        <v>207.75</v>
      </c>
      <c r="L118" s="31">
        <v>192.7</v>
      </c>
      <c r="M118" s="31">
        <v>101.67774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131.65</v>
      </c>
      <c r="D119" s="40">
        <v>130.36666666666667</v>
      </c>
      <c r="E119" s="40">
        <v>127.88333333333335</v>
      </c>
      <c r="F119" s="40">
        <v>124.11666666666667</v>
      </c>
      <c r="G119" s="40">
        <v>121.63333333333335</v>
      </c>
      <c r="H119" s="40">
        <v>134.13333333333335</v>
      </c>
      <c r="I119" s="40">
        <v>136.6166666666667</v>
      </c>
      <c r="J119" s="40">
        <v>140.38333333333335</v>
      </c>
      <c r="K119" s="31">
        <v>132.85</v>
      </c>
      <c r="L119" s="31">
        <v>126.6</v>
      </c>
      <c r="M119" s="31">
        <v>178.79132999999999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855.45</v>
      </c>
      <c r="D120" s="40">
        <v>849.9</v>
      </c>
      <c r="E120" s="40">
        <v>814.8</v>
      </c>
      <c r="F120" s="40">
        <v>774.15</v>
      </c>
      <c r="G120" s="40">
        <v>739.05</v>
      </c>
      <c r="H120" s="40">
        <v>890.55</v>
      </c>
      <c r="I120" s="40">
        <v>925.65000000000009</v>
      </c>
      <c r="J120" s="40">
        <v>966.3</v>
      </c>
      <c r="K120" s="31">
        <v>885</v>
      </c>
      <c r="L120" s="31">
        <v>809.25</v>
      </c>
      <c r="M120" s="31">
        <v>299.89312000000001</v>
      </c>
      <c r="N120" s="1"/>
      <c r="O120" s="1"/>
    </row>
    <row r="121" spans="1:15" ht="12.75" customHeight="1">
      <c r="A121" s="56">
        <v>112</v>
      </c>
      <c r="B121" s="31" t="s">
        <v>864</v>
      </c>
      <c r="C121" s="31">
        <v>24.6</v>
      </c>
      <c r="D121" s="40">
        <v>24.8</v>
      </c>
      <c r="E121" s="40">
        <v>24.3</v>
      </c>
      <c r="F121" s="40">
        <v>24</v>
      </c>
      <c r="G121" s="40">
        <v>23.5</v>
      </c>
      <c r="H121" s="40">
        <v>25.1</v>
      </c>
      <c r="I121" s="40">
        <v>25.6</v>
      </c>
      <c r="J121" s="40">
        <v>25.900000000000002</v>
      </c>
      <c r="K121" s="31">
        <v>25.3</v>
      </c>
      <c r="L121" s="31">
        <v>24.5</v>
      </c>
      <c r="M121" s="31">
        <v>224.82749999999999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477.2</v>
      </c>
      <c r="D122" s="40">
        <v>476.83333333333331</v>
      </c>
      <c r="E122" s="40">
        <v>471.51666666666665</v>
      </c>
      <c r="F122" s="40">
        <v>465.83333333333331</v>
      </c>
      <c r="G122" s="40">
        <v>460.51666666666665</v>
      </c>
      <c r="H122" s="40">
        <v>482.51666666666665</v>
      </c>
      <c r="I122" s="40">
        <v>487.83333333333337</v>
      </c>
      <c r="J122" s="40">
        <v>493.51666666666665</v>
      </c>
      <c r="K122" s="31">
        <v>482.15</v>
      </c>
      <c r="L122" s="31">
        <v>471.15</v>
      </c>
      <c r="M122" s="31">
        <v>16.695309999999999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285.05</v>
      </c>
      <c r="D123" s="40">
        <v>281.43333333333334</v>
      </c>
      <c r="E123" s="40">
        <v>276.16666666666669</v>
      </c>
      <c r="F123" s="40">
        <v>267.28333333333336</v>
      </c>
      <c r="G123" s="40">
        <v>262.01666666666671</v>
      </c>
      <c r="H123" s="40">
        <v>290.31666666666666</v>
      </c>
      <c r="I123" s="40">
        <v>295.58333333333331</v>
      </c>
      <c r="J123" s="40">
        <v>304.46666666666664</v>
      </c>
      <c r="K123" s="31">
        <v>286.7</v>
      </c>
      <c r="L123" s="31">
        <v>272.55</v>
      </c>
      <c r="M123" s="31">
        <v>58.920310000000001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1229.0999999999999</v>
      </c>
      <c r="D124" s="40">
        <v>1203.3833333333332</v>
      </c>
      <c r="E124" s="40">
        <v>1171.7666666666664</v>
      </c>
      <c r="F124" s="40">
        <v>1114.4333333333332</v>
      </c>
      <c r="G124" s="40">
        <v>1082.8166666666664</v>
      </c>
      <c r="H124" s="40">
        <v>1260.7166666666665</v>
      </c>
      <c r="I124" s="40">
        <v>1292.3333333333333</v>
      </c>
      <c r="J124" s="40">
        <v>1349.6666666666665</v>
      </c>
      <c r="K124" s="31">
        <v>1235</v>
      </c>
      <c r="L124" s="31">
        <v>1146.05</v>
      </c>
      <c r="M124" s="31">
        <v>105.63294999999999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6296.15</v>
      </c>
      <c r="D125" s="40">
        <v>6241.3166666666657</v>
      </c>
      <c r="E125" s="40">
        <v>6156.6833333333316</v>
      </c>
      <c r="F125" s="40">
        <v>6017.2166666666662</v>
      </c>
      <c r="G125" s="40">
        <v>5932.5833333333321</v>
      </c>
      <c r="H125" s="40">
        <v>6380.783333333331</v>
      </c>
      <c r="I125" s="40">
        <v>6465.4166666666661</v>
      </c>
      <c r="J125" s="40">
        <v>6604.8833333333305</v>
      </c>
      <c r="K125" s="31">
        <v>6325.95</v>
      </c>
      <c r="L125" s="31">
        <v>6101.85</v>
      </c>
      <c r="M125" s="31">
        <v>2.9447100000000002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1700.05</v>
      </c>
      <c r="D126" s="40">
        <v>1694.4166666666667</v>
      </c>
      <c r="E126" s="40">
        <v>1681.6333333333334</v>
      </c>
      <c r="F126" s="40">
        <v>1663.2166666666667</v>
      </c>
      <c r="G126" s="40">
        <v>1650.4333333333334</v>
      </c>
      <c r="H126" s="40">
        <v>1712.8333333333335</v>
      </c>
      <c r="I126" s="40">
        <v>1725.6166666666668</v>
      </c>
      <c r="J126" s="40">
        <v>1744.0333333333335</v>
      </c>
      <c r="K126" s="31">
        <v>1707.2</v>
      </c>
      <c r="L126" s="31">
        <v>1676</v>
      </c>
      <c r="M126" s="31">
        <v>36.36806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2179.3000000000002</v>
      </c>
      <c r="D127" s="40">
        <v>2171.15</v>
      </c>
      <c r="E127" s="40">
        <v>2137.3000000000002</v>
      </c>
      <c r="F127" s="40">
        <v>2095.3000000000002</v>
      </c>
      <c r="G127" s="40">
        <v>2061.4500000000003</v>
      </c>
      <c r="H127" s="40">
        <v>2213.15</v>
      </c>
      <c r="I127" s="40">
        <v>2246.9999999999995</v>
      </c>
      <c r="J127" s="40">
        <v>2289</v>
      </c>
      <c r="K127" s="31">
        <v>2205</v>
      </c>
      <c r="L127" s="31">
        <v>2129.15</v>
      </c>
      <c r="M127" s="31">
        <v>9.8488199999999999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2125.8000000000002</v>
      </c>
      <c r="D128" s="40">
        <v>2143.6166666666668</v>
      </c>
      <c r="E128" s="40">
        <v>2097.2333333333336</v>
      </c>
      <c r="F128" s="40">
        <v>2068.666666666667</v>
      </c>
      <c r="G128" s="40">
        <v>2022.2833333333338</v>
      </c>
      <c r="H128" s="40">
        <v>2172.1833333333334</v>
      </c>
      <c r="I128" s="40">
        <v>2218.5666666666666</v>
      </c>
      <c r="J128" s="40">
        <v>2247.1333333333332</v>
      </c>
      <c r="K128" s="31">
        <v>2190</v>
      </c>
      <c r="L128" s="31">
        <v>2115.0500000000002</v>
      </c>
      <c r="M128" s="31">
        <v>1.59375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342.25</v>
      </c>
      <c r="D129" s="40">
        <v>343.51666666666665</v>
      </c>
      <c r="E129" s="40">
        <v>333.73333333333329</v>
      </c>
      <c r="F129" s="40">
        <v>325.21666666666664</v>
      </c>
      <c r="G129" s="40">
        <v>315.43333333333328</v>
      </c>
      <c r="H129" s="40">
        <v>352.0333333333333</v>
      </c>
      <c r="I129" s="40">
        <v>361.81666666666661</v>
      </c>
      <c r="J129" s="40">
        <v>370.33333333333331</v>
      </c>
      <c r="K129" s="31">
        <v>353.3</v>
      </c>
      <c r="L129" s="31">
        <v>335</v>
      </c>
      <c r="M129" s="31">
        <v>15.13367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688.95</v>
      </c>
      <c r="D130" s="40">
        <v>684.06666666666661</v>
      </c>
      <c r="E130" s="40">
        <v>677.38333333333321</v>
      </c>
      <c r="F130" s="40">
        <v>665.81666666666661</v>
      </c>
      <c r="G130" s="40">
        <v>659.13333333333321</v>
      </c>
      <c r="H130" s="40">
        <v>695.63333333333321</v>
      </c>
      <c r="I130" s="40">
        <v>702.31666666666661</v>
      </c>
      <c r="J130" s="40">
        <v>713.88333333333321</v>
      </c>
      <c r="K130" s="31">
        <v>690.75</v>
      </c>
      <c r="L130" s="31">
        <v>672.5</v>
      </c>
      <c r="M130" s="31">
        <v>32.348399999999998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430.9</v>
      </c>
      <c r="D131" s="40">
        <v>428.5</v>
      </c>
      <c r="E131" s="40">
        <v>422.9</v>
      </c>
      <c r="F131" s="40">
        <v>414.9</v>
      </c>
      <c r="G131" s="40">
        <v>409.29999999999995</v>
      </c>
      <c r="H131" s="40">
        <v>436.5</v>
      </c>
      <c r="I131" s="40">
        <v>442.1</v>
      </c>
      <c r="J131" s="40">
        <v>450.1</v>
      </c>
      <c r="K131" s="31">
        <v>434.1</v>
      </c>
      <c r="L131" s="31">
        <v>420.5</v>
      </c>
      <c r="M131" s="31">
        <v>47.12097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3746.85</v>
      </c>
      <c r="D132" s="40">
        <v>3717.1666666666665</v>
      </c>
      <c r="E132" s="40">
        <v>3664.6833333333329</v>
      </c>
      <c r="F132" s="40">
        <v>3582.5166666666664</v>
      </c>
      <c r="G132" s="40">
        <v>3530.0333333333328</v>
      </c>
      <c r="H132" s="40">
        <v>3799.333333333333</v>
      </c>
      <c r="I132" s="40">
        <v>3851.8166666666666</v>
      </c>
      <c r="J132" s="40">
        <v>3933.9833333333331</v>
      </c>
      <c r="K132" s="31">
        <v>3769.65</v>
      </c>
      <c r="L132" s="31">
        <v>3635</v>
      </c>
      <c r="M132" s="31">
        <v>4.38504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2076.5</v>
      </c>
      <c r="D133" s="40">
        <v>2066.0333333333333</v>
      </c>
      <c r="E133" s="40">
        <v>2045.2666666666664</v>
      </c>
      <c r="F133" s="40">
        <v>2014.0333333333331</v>
      </c>
      <c r="G133" s="40">
        <v>1993.2666666666662</v>
      </c>
      <c r="H133" s="40">
        <v>2097.2666666666664</v>
      </c>
      <c r="I133" s="40">
        <v>2118.0333333333338</v>
      </c>
      <c r="J133" s="40">
        <v>2149.2666666666669</v>
      </c>
      <c r="K133" s="31">
        <v>2086.8000000000002</v>
      </c>
      <c r="L133" s="31">
        <v>2034.8</v>
      </c>
      <c r="M133" s="31">
        <v>19.665880000000001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83.4</v>
      </c>
      <c r="D134" s="40">
        <v>82.983333333333334</v>
      </c>
      <c r="E134" s="40">
        <v>82.266666666666666</v>
      </c>
      <c r="F134" s="40">
        <v>81.133333333333326</v>
      </c>
      <c r="G134" s="40">
        <v>80.416666666666657</v>
      </c>
      <c r="H134" s="40">
        <v>84.116666666666674</v>
      </c>
      <c r="I134" s="40">
        <v>84.833333333333343</v>
      </c>
      <c r="J134" s="40">
        <v>85.966666666666683</v>
      </c>
      <c r="K134" s="31">
        <v>83.7</v>
      </c>
      <c r="L134" s="31">
        <v>81.849999999999994</v>
      </c>
      <c r="M134" s="31">
        <v>64.683920000000001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4903.1000000000004</v>
      </c>
      <c r="D135" s="40">
        <v>4852.3833333333341</v>
      </c>
      <c r="E135" s="40">
        <v>4776.7666666666682</v>
      </c>
      <c r="F135" s="40">
        <v>4650.4333333333343</v>
      </c>
      <c r="G135" s="40">
        <v>4574.8166666666684</v>
      </c>
      <c r="H135" s="40">
        <v>4978.7166666666681</v>
      </c>
      <c r="I135" s="40">
        <v>5054.3333333333348</v>
      </c>
      <c r="J135" s="40">
        <v>5180.6666666666679</v>
      </c>
      <c r="K135" s="31">
        <v>4928</v>
      </c>
      <c r="L135" s="31">
        <v>4726.05</v>
      </c>
      <c r="M135" s="31">
        <v>3.2256300000000002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415.75</v>
      </c>
      <c r="D136" s="40">
        <v>413.18333333333334</v>
      </c>
      <c r="E136" s="40">
        <v>409.56666666666666</v>
      </c>
      <c r="F136" s="40">
        <v>403.38333333333333</v>
      </c>
      <c r="G136" s="40">
        <v>399.76666666666665</v>
      </c>
      <c r="H136" s="40">
        <v>419.36666666666667</v>
      </c>
      <c r="I136" s="40">
        <v>422.98333333333335</v>
      </c>
      <c r="J136" s="40">
        <v>429.16666666666669</v>
      </c>
      <c r="K136" s="31">
        <v>416.8</v>
      </c>
      <c r="L136" s="31">
        <v>407</v>
      </c>
      <c r="M136" s="31">
        <v>21.87265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6802.15</v>
      </c>
      <c r="D137" s="40">
        <v>6766.05</v>
      </c>
      <c r="E137" s="40">
        <v>6697.1</v>
      </c>
      <c r="F137" s="40">
        <v>6592.05</v>
      </c>
      <c r="G137" s="40">
        <v>6523.1</v>
      </c>
      <c r="H137" s="40">
        <v>6871.1</v>
      </c>
      <c r="I137" s="40">
        <v>6940.0499999999993</v>
      </c>
      <c r="J137" s="40">
        <v>7045.1</v>
      </c>
      <c r="K137" s="31">
        <v>6835</v>
      </c>
      <c r="L137" s="31">
        <v>6661</v>
      </c>
      <c r="M137" s="31">
        <v>2.9483199999999998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1795.35</v>
      </c>
      <c r="D138" s="40">
        <v>1783.8500000000001</v>
      </c>
      <c r="E138" s="40">
        <v>1762.7000000000003</v>
      </c>
      <c r="F138" s="40">
        <v>1730.0500000000002</v>
      </c>
      <c r="G138" s="40">
        <v>1708.9000000000003</v>
      </c>
      <c r="H138" s="40">
        <v>1816.5000000000002</v>
      </c>
      <c r="I138" s="40">
        <v>1837.6500000000003</v>
      </c>
      <c r="J138" s="40">
        <v>1870.3000000000002</v>
      </c>
      <c r="K138" s="31">
        <v>1805</v>
      </c>
      <c r="L138" s="31">
        <v>1751.2</v>
      </c>
      <c r="M138" s="31">
        <v>23.169250000000002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495.85</v>
      </c>
      <c r="D139" s="40">
        <v>501.05</v>
      </c>
      <c r="E139" s="40">
        <v>480.80000000000007</v>
      </c>
      <c r="F139" s="40">
        <v>465.75000000000006</v>
      </c>
      <c r="G139" s="40">
        <v>445.50000000000011</v>
      </c>
      <c r="H139" s="40">
        <v>516.1</v>
      </c>
      <c r="I139" s="40">
        <v>536.34999999999991</v>
      </c>
      <c r="J139" s="40">
        <v>551.4</v>
      </c>
      <c r="K139" s="31">
        <v>521.29999999999995</v>
      </c>
      <c r="L139" s="31">
        <v>486</v>
      </c>
      <c r="M139" s="31">
        <v>73.099310000000003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944.35</v>
      </c>
      <c r="D140" s="40">
        <v>937.6</v>
      </c>
      <c r="E140" s="40">
        <v>927.35</v>
      </c>
      <c r="F140" s="40">
        <v>910.35</v>
      </c>
      <c r="G140" s="40">
        <v>900.1</v>
      </c>
      <c r="H140" s="40">
        <v>954.6</v>
      </c>
      <c r="I140" s="40">
        <v>964.85</v>
      </c>
      <c r="J140" s="40">
        <v>981.85</v>
      </c>
      <c r="K140" s="31">
        <v>947.85</v>
      </c>
      <c r="L140" s="31">
        <v>920.6</v>
      </c>
      <c r="M140" s="31">
        <v>10.163270000000001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78741.05</v>
      </c>
      <c r="D141" s="40">
        <v>78323.066666666666</v>
      </c>
      <c r="E141" s="40">
        <v>77667.983333333337</v>
      </c>
      <c r="F141" s="40">
        <v>76594.916666666672</v>
      </c>
      <c r="G141" s="40">
        <v>75939.833333333343</v>
      </c>
      <c r="H141" s="40">
        <v>79396.133333333331</v>
      </c>
      <c r="I141" s="40">
        <v>80051.216666666674</v>
      </c>
      <c r="J141" s="40">
        <v>81124.283333333326</v>
      </c>
      <c r="K141" s="31">
        <v>78978.149999999994</v>
      </c>
      <c r="L141" s="31">
        <v>77250</v>
      </c>
      <c r="M141" s="31">
        <v>7.6499999999999999E-2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1015.65</v>
      </c>
      <c r="D142" s="40">
        <v>1015.0333333333334</v>
      </c>
      <c r="E142" s="40">
        <v>1008.0666666666668</v>
      </c>
      <c r="F142" s="40">
        <v>1000.4833333333335</v>
      </c>
      <c r="G142" s="40">
        <v>993.51666666666688</v>
      </c>
      <c r="H142" s="40">
        <v>1022.6166666666668</v>
      </c>
      <c r="I142" s="40">
        <v>1029.5833333333333</v>
      </c>
      <c r="J142" s="40">
        <v>1037.1666666666667</v>
      </c>
      <c r="K142" s="31">
        <v>1022</v>
      </c>
      <c r="L142" s="31">
        <v>1007.45</v>
      </c>
      <c r="M142" s="31">
        <v>2.9684499999999998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190.7</v>
      </c>
      <c r="D143" s="40">
        <v>187.56666666666669</v>
      </c>
      <c r="E143" s="40">
        <v>183.13333333333338</v>
      </c>
      <c r="F143" s="40">
        <v>175.56666666666669</v>
      </c>
      <c r="G143" s="40">
        <v>171.13333333333338</v>
      </c>
      <c r="H143" s="40">
        <v>195.13333333333338</v>
      </c>
      <c r="I143" s="40">
        <v>199.56666666666672</v>
      </c>
      <c r="J143" s="40">
        <v>207.13333333333338</v>
      </c>
      <c r="K143" s="31">
        <v>192</v>
      </c>
      <c r="L143" s="31">
        <v>180</v>
      </c>
      <c r="M143" s="31">
        <v>80.498549999999994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870.35</v>
      </c>
      <c r="D144" s="40">
        <v>872.88333333333333</v>
      </c>
      <c r="E144" s="40">
        <v>857.86666666666667</v>
      </c>
      <c r="F144" s="40">
        <v>845.38333333333333</v>
      </c>
      <c r="G144" s="40">
        <v>830.36666666666667</v>
      </c>
      <c r="H144" s="40">
        <v>885.36666666666667</v>
      </c>
      <c r="I144" s="40">
        <v>900.38333333333333</v>
      </c>
      <c r="J144" s="40">
        <v>912.86666666666667</v>
      </c>
      <c r="K144" s="31">
        <v>887.9</v>
      </c>
      <c r="L144" s="31">
        <v>860.4</v>
      </c>
      <c r="M144" s="31">
        <v>41.462699999999998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193.95</v>
      </c>
      <c r="D145" s="40">
        <v>198.33333333333334</v>
      </c>
      <c r="E145" s="40">
        <v>188.86666666666667</v>
      </c>
      <c r="F145" s="40">
        <v>183.78333333333333</v>
      </c>
      <c r="G145" s="40">
        <v>174.31666666666666</v>
      </c>
      <c r="H145" s="40">
        <v>203.41666666666669</v>
      </c>
      <c r="I145" s="40">
        <v>212.88333333333333</v>
      </c>
      <c r="J145" s="40">
        <v>217.9666666666667</v>
      </c>
      <c r="K145" s="31">
        <v>207.8</v>
      </c>
      <c r="L145" s="31">
        <v>193.25</v>
      </c>
      <c r="M145" s="31">
        <v>72.858009999999993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574.75</v>
      </c>
      <c r="D146" s="40">
        <v>573.2166666666667</v>
      </c>
      <c r="E146" s="40">
        <v>569.03333333333342</v>
      </c>
      <c r="F146" s="40">
        <v>563.31666666666672</v>
      </c>
      <c r="G146" s="40">
        <v>559.13333333333344</v>
      </c>
      <c r="H146" s="40">
        <v>578.93333333333339</v>
      </c>
      <c r="I146" s="40">
        <v>583.11666666666679</v>
      </c>
      <c r="J146" s="40">
        <v>588.83333333333337</v>
      </c>
      <c r="K146" s="31">
        <v>577.4</v>
      </c>
      <c r="L146" s="31">
        <v>567.5</v>
      </c>
      <c r="M146" s="31">
        <v>11.306660000000001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7615.55</v>
      </c>
      <c r="D147" s="40">
        <v>7560.8499999999995</v>
      </c>
      <c r="E147" s="40">
        <v>7455.6999999999989</v>
      </c>
      <c r="F147" s="40">
        <v>7295.8499999999995</v>
      </c>
      <c r="G147" s="40">
        <v>7190.6999999999989</v>
      </c>
      <c r="H147" s="40">
        <v>7720.6999999999989</v>
      </c>
      <c r="I147" s="40">
        <v>7825.8499999999985</v>
      </c>
      <c r="J147" s="40">
        <v>7985.6999999999989</v>
      </c>
      <c r="K147" s="31">
        <v>7666</v>
      </c>
      <c r="L147" s="31">
        <v>7401</v>
      </c>
      <c r="M147" s="31">
        <v>10.056900000000001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989.65</v>
      </c>
      <c r="D148" s="40">
        <v>986.26666666666677</v>
      </c>
      <c r="E148" s="40">
        <v>976.38333333333355</v>
      </c>
      <c r="F148" s="40">
        <v>963.11666666666679</v>
      </c>
      <c r="G148" s="40">
        <v>953.23333333333358</v>
      </c>
      <c r="H148" s="40">
        <v>999.53333333333353</v>
      </c>
      <c r="I148" s="40">
        <v>1009.4166666666667</v>
      </c>
      <c r="J148" s="40">
        <v>1022.6833333333335</v>
      </c>
      <c r="K148" s="31">
        <v>996.15</v>
      </c>
      <c r="L148" s="31">
        <v>973</v>
      </c>
      <c r="M148" s="31">
        <v>4.3818400000000004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4733.7</v>
      </c>
      <c r="D149" s="40">
        <v>4669.1833333333334</v>
      </c>
      <c r="E149" s="40">
        <v>4584.5166666666664</v>
      </c>
      <c r="F149" s="40">
        <v>4435.333333333333</v>
      </c>
      <c r="G149" s="40">
        <v>4350.6666666666661</v>
      </c>
      <c r="H149" s="40">
        <v>4818.3666666666668</v>
      </c>
      <c r="I149" s="40">
        <v>4903.0333333333328</v>
      </c>
      <c r="J149" s="40">
        <v>5052.2166666666672</v>
      </c>
      <c r="K149" s="31">
        <v>4753.8500000000004</v>
      </c>
      <c r="L149" s="31">
        <v>4520</v>
      </c>
      <c r="M149" s="31">
        <v>12.555580000000001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3320.95</v>
      </c>
      <c r="D150" s="40">
        <v>3302.0333333333333</v>
      </c>
      <c r="E150" s="40">
        <v>3269.0666666666666</v>
      </c>
      <c r="F150" s="40">
        <v>3217.1833333333334</v>
      </c>
      <c r="G150" s="40">
        <v>3184.2166666666667</v>
      </c>
      <c r="H150" s="40">
        <v>3353.9166666666665</v>
      </c>
      <c r="I150" s="40">
        <v>3386.8833333333328</v>
      </c>
      <c r="J150" s="40">
        <v>3438.7666666666664</v>
      </c>
      <c r="K150" s="31">
        <v>3335</v>
      </c>
      <c r="L150" s="31">
        <v>3250.15</v>
      </c>
      <c r="M150" s="31">
        <v>4.5632999999999999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1492.6</v>
      </c>
      <c r="D151" s="40">
        <v>1482.1166666666668</v>
      </c>
      <c r="E151" s="40">
        <v>1467.7333333333336</v>
      </c>
      <c r="F151" s="40">
        <v>1442.8666666666668</v>
      </c>
      <c r="G151" s="40">
        <v>1428.4833333333336</v>
      </c>
      <c r="H151" s="40">
        <v>1506.9833333333336</v>
      </c>
      <c r="I151" s="40">
        <v>1521.3666666666668</v>
      </c>
      <c r="J151" s="40">
        <v>1546.2333333333336</v>
      </c>
      <c r="K151" s="31">
        <v>1496.5</v>
      </c>
      <c r="L151" s="31">
        <v>1457.25</v>
      </c>
      <c r="M151" s="31">
        <v>4.4112299999999998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842.2</v>
      </c>
      <c r="D152" s="40">
        <v>835</v>
      </c>
      <c r="E152" s="40">
        <v>822.25</v>
      </c>
      <c r="F152" s="40">
        <v>802.3</v>
      </c>
      <c r="G152" s="40">
        <v>789.55</v>
      </c>
      <c r="H152" s="40">
        <v>854.95</v>
      </c>
      <c r="I152" s="40">
        <v>867.7</v>
      </c>
      <c r="J152" s="40">
        <v>887.65000000000009</v>
      </c>
      <c r="K152" s="31">
        <v>847.75</v>
      </c>
      <c r="L152" s="31">
        <v>815.05</v>
      </c>
      <c r="M152" s="31">
        <v>1.3950800000000001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145.65</v>
      </c>
      <c r="D153" s="40">
        <v>145.23333333333335</v>
      </c>
      <c r="E153" s="40">
        <v>143.81666666666669</v>
      </c>
      <c r="F153" s="40">
        <v>141.98333333333335</v>
      </c>
      <c r="G153" s="40">
        <v>140.56666666666669</v>
      </c>
      <c r="H153" s="40">
        <v>147.06666666666669</v>
      </c>
      <c r="I153" s="40">
        <v>148.48333333333332</v>
      </c>
      <c r="J153" s="40">
        <v>150.31666666666669</v>
      </c>
      <c r="K153" s="31">
        <v>146.65</v>
      </c>
      <c r="L153" s="31">
        <v>143.4</v>
      </c>
      <c r="M153" s="31">
        <v>137.89877999999999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134.30000000000001</v>
      </c>
      <c r="D154" s="40">
        <v>133.5</v>
      </c>
      <c r="E154" s="40">
        <v>131.69999999999999</v>
      </c>
      <c r="F154" s="40">
        <v>129.1</v>
      </c>
      <c r="G154" s="40">
        <v>127.29999999999998</v>
      </c>
      <c r="H154" s="40">
        <v>136.1</v>
      </c>
      <c r="I154" s="40">
        <v>137.9</v>
      </c>
      <c r="J154" s="40">
        <v>140.5</v>
      </c>
      <c r="K154" s="31">
        <v>135.30000000000001</v>
      </c>
      <c r="L154" s="31">
        <v>130.9</v>
      </c>
      <c r="M154" s="31">
        <v>100.43407000000001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101.3</v>
      </c>
      <c r="D155" s="40">
        <v>100.7</v>
      </c>
      <c r="E155" s="40">
        <v>98.600000000000009</v>
      </c>
      <c r="F155" s="40">
        <v>95.9</v>
      </c>
      <c r="G155" s="40">
        <v>93.800000000000011</v>
      </c>
      <c r="H155" s="40">
        <v>103.4</v>
      </c>
      <c r="I155" s="40">
        <v>105.5</v>
      </c>
      <c r="J155" s="40">
        <v>108.2</v>
      </c>
      <c r="K155" s="31">
        <v>102.8</v>
      </c>
      <c r="L155" s="31">
        <v>98</v>
      </c>
      <c r="M155" s="31">
        <v>360.47025000000002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3361.35</v>
      </c>
      <c r="D156" s="40">
        <v>3356.3666666666663</v>
      </c>
      <c r="E156" s="40">
        <v>3315.6833333333325</v>
      </c>
      <c r="F156" s="40">
        <v>3270.016666666666</v>
      </c>
      <c r="G156" s="40">
        <v>3229.3333333333321</v>
      </c>
      <c r="H156" s="40">
        <v>3402.0333333333328</v>
      </c>
      <c r="I156" s="40">
        <v>3442.7166666666662</v>
      </c>
      <c r="J156" s="40">
        <v>3488.3833333333332</v>
      </c>
      <c r="K156" s="31">
        <v>3397.05</v>
      </c>
      <c r="L156" s="31">
        <v>3310.7</v>
      </c>
      <c r="M156" s="31">
        <v>1.5427999999999999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18939.599999999999</v>
      </c>
      <c r="D157" s="40">
        <v>18924.816666666666</v>
      </c>
      <c r="E157" s="40">
        <v>18750.73333333333</v>
      </c>
      <c r="F157" s="40">
        <v>18561.866666666665</v>
      </c>
      <c r="G157" s="40">
        <v>18387.783333333329</v>
      </c>
      <c r="H157" s="40">
        <v>19113.683333333331</v>
      </c>
      <c r="I157" s="40">
        <v>19287.766666666666</v>
      </c>
      <c r="J157" s="40">
        <v>19476.633333333331</v>
      </c>
      <c r="K157" s="31">
        <v>19098.900000000001</v>
      </c>
      <c r="L157" s="31">
        <v>18735.95</v>
      </c>
      <c r="M157" s="31">
        <v>0.42570999999999998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423.1</v>
      </c>
      <c r="D158" s="40">
        <v>422.08333333333331</v>
      </c>
      <c r="E158" s="40">
        <v>418.76666666666665</v>
      </c>
      <c r="F158" s="40">
        <v>414.43333333333334</v>
      </c>
      <c r="G158" s="40">
        <v>411.11666666666667</v>
      </c>
      <c r="H158" s="40">
        <v>426.41666666666663</v>
      </c>
      <c r="I158" s="40">
        <v>429.73333333333335</v>
      </c>
      <c r="J158" s="40">
        <v>434.06666666666661</v>
      </c>
      <c r="K158" s="31">
        <v>425.4</v>
      </c>
      <c r="L158" s="31">
        <v>417.75</v>
      </c>
      <c r="M158" s="31">
        <v>3.7440899999999999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964.45</v>
      </c>
      <c r="D159" s="40">
        <v>962.38333333333333</v>
      </c>
      <c r="E159" s="40">
        <v>937.06666666666661</v>
      </c>
      <c r="F159" s="40">
        <v>909.68333333333328</v>
      </c>
      <c r="G159" s="40">
        <v>884.36666666666656</v>
      </c>
      <c r="H159" s="40">
        <v>989.76666666666665</v>
      </c>
      <c r="I159" s="40">
        <v>1015.0833333333335</v>
      </c>
      <c r="J159" s="40">
        <v>1042.4666666666667</v>
      </c>
      <c r="K159" s="31">
        <v>987.7</v>
      </c>
      <c r="L159" s="31">
        <v>935</v>
      </c>
      <c r="M159" s="31">
        <v>50.396099999999997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153.15</v>
      </c>
      <c r="D160" s="40">
        <v>151.71666666666667</v>
      </c>
      <c r="E160" s="40">
        <v>149.83333333333334</v>
      </c>
      <c r="F160" s="40">
        <v>146.51666666666668</v>
      </c>
      <c r="G160" s="40">
        <v>144.63333333333335</v>
      </c>
      <c r="H160" s="40">
        <v>155.03333333333333</v>
      </c>
      <c r="I160" s="40">
        <v>156.91666666666666</v>
      </c>
      <c r="J160" s="40">
        <v>160.23333333333332</v>
      </c>
      <c r="K160" s="31">
        <v>153.6</v>
      </c>
      <c r="L160" s="31">
        <v>148.4</v>
      </c>
      <c r="M160" s="31">
        <v>114.44653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225.35</v>
      </c>
      <c r="D161" s="40">
        <v>224.06666666666669</v>
      </c>
      <c r="E161" s="40">
        <v>220.28333333333339</v>
      </c>
      <c r="F161" s="40">
        <v>215.2166666666667</v>
      </c>
      <c r="G161" s="40">
        <v>211.43333333333339</v>
      </c>
      <c r="H161" s="40">
        <v>229.13333333333338</v>
      </c>
      <c r="I161" s="40">
        <v>232.91666666666669</v>
      </c>
      <c r="J161" s="40">
        <v>237.98333333333338</v>
      </c>
      <c r="K161" s="31">
        <v>227.85</v>
      </c>
      <c r="L161" s="31">
        <v>219</v>
      </c>
      <c r="M161" s="31">
        <v>9.7010799999999993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2998.7</v>
      </c>
      <c r="D162" s="40">
        <v>2985.6666666666665</v>
      </c>
      <c r="E162" s="40">
        <v>2959.0333333333328</v>
      </c>
      <c r="F162" s="40">
        <v>2919.3666666666663</v>
      </c>
      <c r="G162" s="40">
        <v>2892.7333333333327</v>
      </c>
      <c r="H162" s="40">
        <v>3025.333333333333</v>
      </c>
      <c r="I162" s="40">
        <v>3051.9666666666672</v>
      </c>
      <c r="J162" s="40">
        <v>3091.6333333333332</v>
      </c>
      <c r="K162" s="31">
        <v>3012.3</v>
      </c>
      <c r="L162" s="31">
        <v>2946</v>
      </c>
      <c r="M162" s="31">
        <v>1.6070800000000001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38575.300000000003</v>
      </c>
      <c r="D163" s="40">
        <v>38283.4</v>
      </c>
      <c r="E163" s="40">
        <v>37826.950000000004</v>
      </c>
      <c r="F163" s="40">
        <v>37078.600000000006</v>
      </c>
      <c r="G163" s="40">
        <v>36622.150000000009</v>
      </c>
      <c r="H163" s="40">
        <v>39031.75</v>
      </c>
      <c r="I163" s="40">
        <v>39488.199999999997</v>
      </c>
      <c r="J163" s="40">
        <v>40236.549999999996</v>
      </c>
      <c r="K163" s="31">
        <v>38739.85</v>
      </c>
      <c r="L163" s="31">
        <v>37535.050000000003</v>
      </c>
      <c r="M163" s="31">
        <v>0.22058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232.05</v>
      </c>
      <c r="D164" s="40">
        <v>230.58333333333334</v>
      </c>
      <c r="E164" s="40">
        <v>228.51666666666668</v>
      </c>
      <c r="F164" s="40">
        <v>224.98333333333335</v>
      </c>
      <c r="G164" s="40">
        <v>222.91666666666669</v>
      </c>
      <c r="H164" s="40">
        <v>234.11666666666667</v>
      </c>
      <c r="I164" s="40">
        <v>236.18333333333334</v>
      </c>
      <c r="J164" s="40">
        <v>239.71666666666667</v>
      </c>
      <c r="K164" s="31">
        <v>232.65</v>
      </c>
      <c r="L164" s="31">
        <v>227.05</v>
      </c>
      <c r="M164" s="31">
        <v>17.273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5067.75</v>
      </c>
      <c r="D165" s="40">
        <v>5053.8</v>
      </c>
      <c r="E165" s="40">
        <v>5024.4500000000007</v>
      </c>
      <c r="F165" s="40">
        <v>4981.1500000000005</v>
      </c>
      <c r="G165" s="40">
        <v>4951.8000000000011</v>
      </c>
      <c r="H165" s="40">
        <v>5097.1000000000004</v>
      </c>
      <c r="I165" s="40">
        <v>5126.4500000000007</v>
      </c>
      <c r="J165" s="40">
        <v>5169.75</v>
      </c>
      <c r="K165" s="31">
        <v>5083.1499999999996</v>
      </c>
      <c r="L165" s="31">
        <v>5010.5</v>
      </c>
      <c r="M165" s="31">
        <v>0.15742999999999999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2362.9499999999998</v>
      </c>
      <c r="D166" s="40">
        <v>2355.7833333333333</v>
      </c>
      <c r="E166" s="40">
        <v>2332.2166666666667</v>
      </c>
      <c r="F166" s="40">
        <v>2301.4833333333336</v>
      </c>
      <c r="G166" s="40">
        <v>2277.916666666667</v>
      </c>
      <c r="H166" s="40">
        <v>2386.5166666666664</v>
      </c>
      <c r="I166" s="40">
        <v>2410.083333333333</v>
      </c>
      <c r="J166" s="40">
        <v>2440.8166666666662</v>
      </c>
      <c r="K166" s="31">
        <v>2379.35</v>
      </c>
      <c r="L166" s="31">
        <v>2325.0500000000002</v>
      </c>
      <c r="M166" s="31">
        <v>2.1639900000000001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2615.1</v>
      </c>
      <c r="D167" s="40">
        <v>2611.2000000000003</v>
      </c>
      <c r="E167" s="40">
        <v>2565.9000000000005</v>
      </c>
      <c r="F167" s="40">
        <v>2516.7000000000003</v>
      </c>
      <c r="G167" s="40">
        <v>2471.4000000000005</v>
      </c>
      <c r="H167" s="40">
        <v>2660.4000000000005</v>
      </c>
      <c r="I167" s="40">
        <v>2705.7000000000007</v>
      </c>
      <c r="J167" s="40">
        <v>2754.9000000000005</v>
      </c>
      <c r="K167" s="31">
        <v>2656.5</v>
      </c>
      <c r="L167" s="31">
        <v>2562</v>
      </c>
      <c r="M167" s="31">
        <v>4.26471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2332.3000000000002</v>
      </c>
      <c r="D168" s="40">
        <v>2319.1</v>
      </c>
      <c r="E168" s="40">
        <v>2293.1999999999998</v>
      </c>
      <c r="F168" s="40">
        <v>2254.1</v>
      </c>
      <c r="G168" s="40">
        <v>2228.1999999999998</v>
      </c>
      <c r="H168" s="40">
        <v>2358.1999999999998</v>
      </c>
      <c r="I168" s="40">
        <v>2384.1000000000004</v>
      </c>
      <c r="J168" s="40">
        <v>2423.1999999999998</v>
      </c>
      <c r="K168" s="31">
        <v>2345</v>
      </c>
      <c r="L168" s="31">
        <v>2280</v>
      </c>
      <c r="M168" s="31">
        <v>3.4874499999999999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135.15</v>
      </c>
      <c r="D169" s="40">
        <v>134.63333333333335</v>
      </c>
      <c r="E169" s="40">
        <v>133.7166666666667</v>
      </c>
      <c r="F169" s="40">
        <v>132.28333333333333</v>
      </c>
      <c r="G169" s="40">
        <v>131.36666666666667</v>
      </c>
      <c r="H169" s="40">
        <v>136.06666666666672</v>
      </c>
      <c r="I169" s="40">
        <v>136.98333333333341</v>
      </c>
      <c r="J169" s="40">
        <v>138.41666666666674</v>
      </c>
      <c r="K169" s="31">
        <v>135.55000000000001</v>
      </c>
      <c r="L169" s="31">
        <v>133.19999999999999</v>
      </c>
      <c r="M169" s="31">
        <v>36.288150000000002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187.75</v>
      </c>
      <c r="D170" s="40">
        <v>186.93333333333331</v>
      </c>
      <c r="E170" s="40">
        <v>185.36666666666662</v>
      </c>
      <c r="F170" s="40">
        <v>182.98333333333332</v>
      </c>
      <c r="G170" s="40">
        <v>181.41666666666663</v>
      </c>
      <c r="H170" s="40">
        <v>189.31666666666661</v>
      </c>
      <c r="I170" s="40">
        <v>190.88333333333327</v>
      </c>
      <c r="J170" s="40">
        <v>193.26666666666659</v>
      </c>
      <c r="K170" s="31">
        <v>188.5</v>
      </c>
      <c r="L170" s="31">
        <v>184.55</v>
      </c>
      <c r="M170" s="31">
        <v>41.063650000000003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435.7</v>
      </c>
      <c r="D171" s="40">
        <v>436.16666666666669</v>
      </c>
      <c r="E171" s="40">
        <v>429.53333333333336</v>
      </c>
      <c r="F171" s="40">
        <v>423.36666666666667</v>
      </c>
      <c r="G171" s="40">
        <v>416.73333333333335</v>
      </c>
      <c r="H171" s="40">
        <v>442.33333333333337</v>
      </c>
      <c r="I171" s="40">
        <v>448.9666666666667</v>
      </c>
      <c r="J171" s="40">
        <v>455.13333333333338</v>
      </c>
      <c r="K171" s="31">
        <v>442.8</v>
      </c>
      <c r="L171" s="31">
        <v>430</v>
      </c>
      <c r="M171" s="31">
        <v>9.9933200000000006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14434.05</v>
      </c>
      <c r="D172" s="40">
        <v>14406.6</v>
      </c>
      <c r="E172" s="40">
        <v>14158.5</v>
      </c>
      <c r="F172" s="40">
        <v>13882.949999999999</v>
      </c>
      <c r="G172" s="40">
        <v>13634.849999999999</v>
      </c>
      <c r="H172" s="40">
        <v>14682.150000000001</v>
      </c>
      <c r="I172" s="40">
        <v>14930.250000000004</v>
      </c>
      <c r="J172" s="40">
        <v>15205.800000000003</v>
      </c>
      <c r="K172" s="31">
        <v>14654.7</v>
      </c>
      <c r="L172" s="31">
        <v>14131.05</v>
      </c>
      <c r="M172" s="31">
        <v>5.3150000000000003E-2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42.1</v>
      </c>
      <c r="D173" s="40">
        <v>42.18333333333333</v>
      </c>
      <c r="E173" s="40">
        <v>41.716666666666661</v>
      </c>
      <c r="F173" s="40">
        <v>41.333333333333329</v>
      </c>
      <c r="G173" s="40">
        <v>40.86666666666666</v>
      </c>
      <c r="H173" s="40">
        <v>42.566666666666663</v>
      </c>
      <c r="I173" s="40">
        <v>43.033333333333331</v>
      </c>
      <c r="J173" s="40">
        <v>43.416666666666664</v>
      </c>
      <c r="K173" s="31">
        <v>42.65</v>
      </c>
      <c r="L173" s="31">
        <v>41.8</v>
      </c>
      <c r="M173" s="31">
        <v>426.459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185</v>
      </c>
      <c r="D174" s="40">
        <v>183.01666666666665</v>
      </c>
      <c r="E174" s="40">
        <v>180.5333333333333</v>
      </c>
      <c r="F174" s="40">
        <v>176.06666666666666</v>
      </c>
      <c r="G174" s="40">
        <v>173.58333333333331</v>
      </c>
      <c r="H174" s="40">
        <v>187.48333333333329</v>
      </c>
      <c r="I174" s="40">
        <v>189.96666666666664</v>
      </c>
      <c r="J174" s="40">
        <v>194.43333333333328</v>
      </c>
      <c r="K174" s="31">
        <v>185.5</v>
      </c>
      <c r="L174" s="31">
        <v>178.55</v>
      </c>
      <c r="M174" s="31">
        <v>89.012820000000005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150.19999999999999</v>
      </c>
      <c r="D175" s="40">
        <v>149.75</v>
      </c>
      <c r="E175" s="40">
        <v>147.55000000000001</v>
      </c>
      <c r="F175" s="40">
        <v>144.9</v>
      </c>
      <c r="G175" s="40">
        <v>142.70000000000002</v>
      </c>
      <c r="H175" s="40">
        <v>152.4</v>
      </c>
      <c r="I175" s="40">
        <v>154.6</v>
      </c>
      <c r="J175" s="40">
        <v>157.25</v>
      </c>
      <c r="K175" s="31">
        <v>151.94999999999999</v>
      </c>
      <c r="L175" s="31">
        <v>147.1</v>
      </c>
      <c r="M175" s="31">
        <v>68.060969999999998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2537.8000000000002</v>
      </c>
      <c r="D176" s="40">
        <v>2529.2999999999997</v>
      </c>
      <c r="E176" s="40">
        <v>2502.5999999999995</v>
      </c>
      <c r="F176" s="40">
        <v>2467.3999999999996</v>
      </c>
      <c r="G176" s="40">
        <v>2440.6999999999994</v>
      </c>
      <c r="H176" s="40">
        <v>2564.4999999999995</v>
      </c>
      <c r="I176" s="40">
        <v>2591.1999999999994</v>
      </c>
      <c r="J176" s="40">
        <v>2626.3999999999996</v>
      </c>
      <c r="K176" s="31">
        <v>2556</v>
      </c>
      <c r="L176" s="31">
        <v>2494.1</v>
      </c>
      <c r="M176" s="31">
        <v>71.445319999999995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1068.2</v>
      </c>
      <c r="D177" s="40">
        <v>1067.9333333333334</v>
      </c>
      <c r="E177" s="40">
        <v>1056.0666666666668</v>
      </c>
      <c r="F177" s="40">
        <v>1043.9333333333334</v>
      </c>
      <c r="G177" s="40">
        <v>1032.0666666666668</v>
      </c>
      <c r="H177" s="40">
        <v>1080.0666666666668</v>
      </c>
      <c r="I177" s="40">
        <v>1091.9333333333336</v>
      </c>
      <c r="J177" s="40">
        <v>1104.0666666666668</v>
      </c>
      <c r="K177" s="31">
        <v>1079.8</v>
      </c>
      <c r="L177" s="31">
        <v>1055.8</v>
      </c>
      <c r="M177" s="31">
        <v>11.59482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1163.3499999999999</v>
      </c>
      <c r="D178" s="40">
        <v>1158.3166666666666</v>
      </c>
      <c r="E178" s="40">
        <v>1143.5833333333333</v>
      </c>
      <c r="F178" s="40">
        <v>1123.8166666666666</v>
      </c>
      <c r="G178" s="40">
        <v>1109.0833333333333</v>
      </c>
      <c r="H178" s="40">
        <v>1178.0833333333333</v>
      </c>
      <c r="I178" s="40">
        <v>1192.8166666666668</v>
      </c>
      <c r="J178" s="40">
        <v>1212.5833333333333</v>
      </c>
      <c r="K178" s="31">
        <v>1173.05</v>
      </c>
      <c r="L178" s="31">
        <v>1138.55</v>
      </c>
      <c r="M178" s="31">
        <v>9.7253799999999995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2122.1</v>
      </c>
      <c r="D179" s="40">
        <v>2114.9166666666665</v>
      </c>
      <c r="E179" s="40">
        <v>2087.1833333333329</v>
      </c>
      <c r="F179" s="40">
        <v>2052.2666666666664</v>
      </c>
      <c r="G179" s="40">
        <v>2024.5333333333328</v>
      </c>
      <c r="H179" s="40">
        <v>2149.833333333333</v>
      </c>
      <c r="I179" s="40">
        <v>2177.5666666666666</v>
      </c>
      <c r="J179" s="40">
        <v>2212.4833333333331</v>
      </c>
      <c r="K179" s="31">
        <v>2142.65</v>
      </c>
      <c r="L179" s="31">
        <v>2080</v>
      </c>
      <c r="M179" s="31">
        <v>9.53721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8282.25</v>
      </c>
      <c r="D180" s="40">
        <v>8271.1</v>
      </c>
      <c r="E180" s="40">
        <v>8182.1</v>
      </c>
      <c r="F180" s="40">
        <v>8081.95</v>
      </c>
      <c r="G180" s="40">
        <v>7992.95</v>
      </c>
      <c r="H180" s="40">
        <v>8371.25</v>
      </c>
      <c r="I180" s="40">
        <v>8460.25</v>
      </c>
      <c r="J180" s="40">
        <v>8560.4000000000015</v>
      </c>
      <c r="K180" s="31">
        <v>8360.1</v>
      </c>
      <c r="L180" s="31">
        <v>8170.95</v>
      </c>
      <c r="M180" s="31">
        <v>0.10471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29145.75</v>
      </c>
      <c r="D181" s="40">
        <v>29115.25</v>
      </c>
      <c r="E181" s="40">
        <v>28630.5</v>
      </c>
      <c r="F181" s="40">
        <v>28115.25</v>
      </c>
      <c r="G181" s="40">
        <v>27630.5</v>
      </c>
      <c r="H181" s="40">
        <v>29630.5</v>
      </c>
      <c r="I181" s="40">
        <v>30115.25</v>
      </c>
      <c r="J181" s="40">
        <v>30630.5</v>
      </c>
      <c r="K181" s="31">
        <v>29600</v>
      </c>
      <c r="L181" s="31">
        <v>28600</v>
      </c>
      <c r="M181" s="31">
        <v>0.55691999999999997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1430.7</v>
      </c>
      <c r="D182" s="40">
        <v>1425.0166666666664</v>
      </c>
      <c r="E182" s="40">
        <v>1395.0333333333328</v>
      </c>
      <c r="F182" s="40">
        <v>1359.3666666666663</v>
      </c>
      <c r="G182" s="40">
        <v>1329.3833333333328</v>
      </c>
      <c r="H182" s="40">
        <v>1460.6833333333329</v>
      </c>
      <c r="I182" s="40">
        <v>1490.6666666666665</v>
      </c>
      <c r="J182" s="40">
        <v>1526.333333333333</v>
      </c>
      <c r="K182" s="31">
        <v>1455</v>
      </c>
      <c r="L182" s="31">
        <v>1389.35</v>
      </c>
      <c r="M182" s="31">
        <v>17.03443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2235.65</v>
      </c>
      <c r="D183" s="40">
        <v>2222.3333333333335</v>
      </c>
      <c r="E183" s="40">
        <v>2202.9666666666672</v>
      </c>
      <c r="F183" s="40">
        <v>2170.2833333333338</v>
      </c>
      <c r="G183" s="40">
        <v>2150.9166666666674</v>
      </c>
      <c r="H183" s="40">
        <v>2255.0166666666669</v>
      </c>
      <c r="I183" s="40">
        <v>2274.3833333333328</v>
      </c>
      <c r="J183" s="40">
        <v>2307.0666666666666</v>
      </c>
      <c r="K183" s="31">
        <v>2241.6999999999998</v>
      </c>
      <c r="L183" s="31">
        <v>2189.65</v>
      </c>
      <c r="M183" s="31">
        <v>2.6823700000000001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515.70000000000005</v>
      </c>
      <c r="D184" s="40">
        <v>511.2166666666667</v>
      </c>
      <c r="E184" s="40">
        <v>505.48333333333335</v>
      </c>
      <c r="F184" s="40">
        <v>495.26666666666665</v>
      </c>
      <c r="G184" s="40">
        <v>489.5333333333333</v>
      </c>
      <c r="H184" s="40">
        <v>521.43333333333339</v>
      </c>
      <c r="I184" s="40">
        <v>527.16666666666674</v>
      </c>
      <c r="J184" s="40">
        <v>537.38333333333344</v>
      </c>
      <c r="K184" s="31">
        <v>516.95000000000005</v>
      </c>
      <c r="L184" s="31">
        <v>501</v>
      </c>
      <c r="M184" s="31">
        <v>206.79604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125.25</v>
      </c>
      <c r="D185" s="40">
        <v>125.93333333333334</v>
      </c>
      <c r="E185" s="40">
        <v>121.56666666666666</v>
      </c>
      <c r="F185" s="40">
        <v>117.88333333333333</v>
      </c>
      <c r="G185" s="40">
        <v>113.51666666666665</v>
      </c>
      <c r="H185" s="40">
        <v>129.61666666666667</v>
      </c>
      <c r="I185" s="40">
        <v>133.98333333333335</v>
      </c>
      <c r="J185" s="40">
        <v>137.66666666666669</v>
      </c>
      <c r="K185" s="31">
        <v>130.30000000000001</v>
      </c>
      <c r="L185" s="31">
        <v>122.25</v>
      </c>
      <c r="M185" s="31">
        <v>2009.1284900000001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811.8</v>
      </c>
      <c r="D186" s="40">
        <v>804.2166666666667</v>
      </c>
      <c r="E186" s="40">
        <v>794.58333333333337</v>
      </c>
      <c r="F186" s="40">
        <v>777.36666666666667</v>
      </c>
      <c r="G186" s="40">
        <v>767.73333333333335</v>
      </c>
      <c r="H186" s="40">
        <v>821.43333333333339</v>
      </c>
      <c r="I186" s="40">
        <v>831.06666666666661</v>
      </c>
      <c r="J186" s="40">
        <v>848.28333333333342</v>
      </c>
      <c r="K186" s="31">
        <v>813.85</v>
      </c>
      <c r="L186" s="31">
        <v>787</v>
      </c>
      <c r="M186" s="31">
        <v>19.35341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590.20000000000005</v>
      </c>
      <c r="D187" s="40">
        <v>582.4666666666667</v>
      </c>
      <c r="E187" s="40">
        <v>568.73333333333335</v>
      </c>
      <c r="F187" s="40">
        <v>547.26666666666665</v>
      </c>
      <c r="G187" s="40">
        <v>533.5333333333333</v>
      </c>
      <c r="H187" s="40">
        <v>603.93333333333339</v>
      </c>
      <c r="I187" s="40">
        <v>617.66666666666674</v>
      </c>
      <c r="J187" s="40">
        <v>639.13333333333344</v>
      </c>
      <c r="K187" s="31">
        <v>596.20000000000005</v>
      </c>
      <c r="L187" s="31">
        <v>561</v>
      </c>
      <c r="M187" s="31">
        <v>47.94697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545.25</v>
      </c>
      <c r="D188" s="40">
        <v>543.43333333333328</v>
      </c>
      <c r="E188" s="40">
        <v>536.86666666666656</v>
      </c>
      <c r="F188" s="40">
        <v>528.48333333333323</v>
      </c>
      <c r="G188" s="40">
        <v>521.91666666666652</v>
      </c>
      <c r="H188" s="40">
        <v>551.81666666666661</v>
      </c>
      <c r="I188" s="40">
        <v>558.38333333333344</v>
      </c>
      <c r="J188" s="40">
        <v>566.76666666666665</v>
      </c>
      <c r="K188" s="31">
        <v>550</v>
      </c>
      <c r="L188" s="31">
        <v>535.04999999999995</v>
      </c>
      <c r="M188" s="31">
        <v>5.12859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671.3</v>
      </c>
      <c r="D189" s="40">
        <v>668.36666666666667</v>
      </c>
      <c r="E189" s="40">
        <v>658.0333333333333</v>
      </c>
      <c r="F189" s="40">
        <v>644.76666666666665</v>
      </c>
      <c r="G189" s="40">
        <v>634.43333333333328</v>
      </c>
      <c r="H189" s="40">
        <v>681.63333333333333</v>
      </c>
      <c r="I189" s="40">
        <v>691.96666666666658</v>
      </c>
      <c r="J189" s="40">
        <v>705.23333333333335</v>
      </c>
      <c r="K189" s="31">
        <v>678.7</v>
      </c>
      <c r="L189" s="31">
        <v>655.1</v>
      </c>
      <c r="M189" s="31">
        <v>33.957749999999997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905.1</v>
      </c>
      <c r="D190" s="40">
        <v>907.2833333333333</v>
      </c>
      <c r="E190" s="40">
        <v>899.06666666666661</v>
      </c>
      <c r="F190" s="40">
        <v>893.0333333333333</v>
      </c>
      <c r="G190" s="40">
        <v>884.81666666666661</v>
      </c>
      <c r="H190" s="40">
        <v>913.31666666666661</v>
      </c>
      <c r="I190" s="40">
        <v>921.5333333333333</v>
      </c>
      <c r="J190" s="40">
        <v>927.56666666666661</v>
      </c>
      <c r="K190" s="31">
        <v>915.5</v>
      </c>
      <c r="L190" s="31">
        <v>901.25</v>
      </c>
      <c r="M190" s="31">
        <v>18.791460000000001</v>
      </c>
      <c r="N190" s="1"/>
      <c r="O190" s="1"/>
    </row>
    <row r="191" spans="1:15" ht="12.75" customHeight="1">
      <c r="A191" s="56">
        <v>182</v>
      </c>
      <c r="B191" s="31" t="s">
        <v>536</v>
      </c>
      <c r="C191" s="31">
        <v>1264.5</v>
      </c>
      <c r="D191" s="40">
        <v>1274.5</v>
      </c>
      <c r="E191" s="40">
        <v>1249</v>
      </c>
      <c r="F191" s="40">
        <v>1233.5</v>
      </c>
      <c r="G191" s="40">
        <v>1208</v>
      </c>
      <c r="H191" s="40">
        <v>1290</v>
      </c>
      <c r="I191" s="40">
        <v>1315.5</v>
      </c>
      <c r="J191" s="40">
        <v>1331</v>
      </c>
      <c r="K191" s="31">
        <v>1300</v>
      </c>
      <c r="L191" s="31">
        <v>1259</v>
      </c>
      <c r="M191" s="31">
        <v>4.0798100000000002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3476.4</v>
      </c>
      <c r="D192" s="40">
        <v>3458.7833333333328</v>
      </c>
      <c r="E192" s="40">
        <v>3430.5666666666657</v>
      </c>
      <c r="F192" s="40">
        <v>3384.7333333333327</v>
      </c>
      <c r="G192" s="40">
        <v>3356.5166666666655</v>
      </c>
      <c r="H192" s="40">
        <v>3504.6166666666659</v>
      </c>
      <c r="I192" s="40">
        <v>3532.833333333333</v>
      </c>
      <c r="J192" s="40">
        <v>3578.6666666666661</v>
      </c>
      <c r="K192" s="31">
        <v>3487</v>
      </c>
      <c r="L192" s="31">
        <v>3412.95</v>
      </c>
      <c r="M192" s="31">
        <v>20.207180000000001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824.9</v>
      </c>
      <c r="D193" s="40">
        <v>820.30000000000007</v>
      </c>
      <c r="E193" s="40">
        <v>810.60000000000014</v>
      </c>
      <c r="F193" s="40">
        <v>796.30000000000007</v>
      </c>
      <c r="G193" s="40">
        <v>786.60000000000014</v>
      </c>
      <c r="H193" s="40">
        <v>834.60000000000014</v>
      </c>
      <c r="I193" s="40">
        <v>844.30000000000018</v>
      </c>
      <c r="J193" s="40">
        <v>858.60000000000014</v>
      </c>
      <c r="K193" s="31">
        <v>830</v>
      </c>
      <c r="L193" s="31">
        <v>806</v>
      </c>
      <c r="M193" s="31">
        <v>15.5283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5974.2</v>
      </c>
      <c r="D194" s="40">
        <v>5935.8166666666657</v>
      </c>
      <c r="E194" s="40">
        <v>5871.9833333333318</v>
      </c>
      <c r="F194" s="40">
        <v>5769.7666666666664</v>
      </c>
      <c r="G194" s="40">
        <v>5705.9333333333325</v>
      </c>
      <c r="H194" s="40">
        <v>6038.033333333331</v>
      </c>
      <c r="I194" s="40">
        <v>6101.866666666665</v>
      </c>
      <c r="J194" s="40">
        <v>6204.0833333333303</v>
      </c>
      <c r="K194" s="31">
        <v>5999.65</v>
      </c>
      <c r="L194" s="31">
        <v>5833.6</v>
      </c>
      <c r="M194" s="31">
        <v>0.99402000000000001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485.7</v>
      </c>
      <c r="D195" s="40">
        <v>481.73333333333335</v>
      </c>
      <c r="E195" s="40">
        <v>473.76666666666671</v>
      </c>
      <c r="F195" s="40">
        <v>461.83333333333337</v>
      </c>
      <c r="G195" s="40">
        <v>453.86666666666673</v>
      </c>
      <c r="H195" s="40">
        <v>493.66666666666669</v>
      </c>
      <c r="I195" s="40">
        <v>501.63333333333338</v>
      </c>
      <c r="J195" s="40">
        <v>513.56666666666661</v>
      </c>
      <c r="K195" s="31">
        <v>489.7</v>
      </c>
      <c r="L195" s="31">
        <v>469.8</v>
      </c>
      <c r="M195" s="31">
        <v>343.15690000000001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222.95</v>
      </c>
      <c r="D196" s="40">
        <v>220.85</v>
      </c>
      <c r="E196" s="40">
        <v>216.5</v>
      </c>
      <c r="F196" s="40">
        <v>210.05</v>
      </c>
      <c r="G196" s="40">
        <v>205.70000000000002</v>
      </c>
      <c r="H196" s="40">
        <v>227.29999999999998</v>
      </c>
      <c r="I196" s="40">
        <v>231.64999999999995</v>
      </c>
      <c r="J196" s="40">
        <v>238.09999999999997</v>
      </c>
      <c r="K196" s="31">
        <v>225.2</v>
      </c>
      <c r="L196" s="31">
        <v>214.4</v>
      </c>
      <c r="M196" s="31">
        <v>596.87720000000002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1364.9</v>
      </c>
      <c r="D197" s="40">
        <v>1355.9333333333334</v>
      </c>
      <c r="E197" s="40">
        <v>1338.9666666666667</v>
      </c>
      <c r="F197" s="40">
        <v>1313.0333333333333</v>
      </c>
      <c r="G197" s="40">
        <v>1296.0666666666666</v>
      </c>
      <c r="H197" s="40">
        <v>1381.8666666666668</v>
      </c>
      <c r="I197" s="40">
        <v>1398.8333333333335</v>
      </c>
      <c r="J197" s="40">
        <v>1424.7666666666669</v>
      </c>
      <c r="K197" s="31">
        <v>1372.9</v>
      </c>
      <c r="L197" s="31">
        <v>1330</v>
      </c>
      <c r="M197" s="31">
        <v>96.875330000000005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1522.15</v>
      </c>
      <c r="D198" s="40">
        <v>1513.0333333333335</v>
      </c>
      <c r="E198" s="40">
        <v>1496.166666666667</v>
      </c>
      <c r="F198" s="40">
        <v>1470.1833333333334</v>
      </c>
      <c r="G198" s="40">
        <v>1453.3166666666668</v>
      </c>
      <c r="H198" s="40">
        <v>1539.0166666666671</v>
      </c>
      <c r="I198" s="40">
        <v>1555.8833333333334</v>
      </c>
      <c r="J198" s="40">
        <v>1581.8666666666672</v>
      </c>
      <c r="K198" s="31">
        <v>1529.9</v>
      </c>
      <c r="L198" s="31">
        <v>1487.05</v>
      </c>
      <c r="M198" s="31">
        <v>22.719000000000001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1070.1500000000001</v>
      </c>
      <c r="D199" s="40">
        <v>1069.3333333333333</v>
      </c>
      <c r="E199" s="40">
        <v>1054.9166666666665</v>
      </c>
      <c r="F199" s="40">
        <v>1039.6833333333332</v>
      </c>
      <c r="G199" s="40">
        <v>1025.2666666666664</v>
      </c>
      <c r="H199" s="40">
        <v>1084.5666666666666</v>
      </c>
      <c r="I199" s="40">
        <v>1098.9833333333331</v>
      </c>
      <c r="J199" s="40">
        <v>1114.2166666666667</v>
      </c>
      <c r="K199" s="31">
        <v>1083.75</v>
      </c>
      <c r="L199" s="31">
        <v>1054.0999999999999</v>
      </c>
      <c r="M199" s="31">
        <v>8.7183700000000002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2406.3000000000002</v>
      </c>
      <c r="D200" s="40">
        <v>2412.7000000000003</v>
      </c>
      <c r="E200" s="40">
        <v>2383.9500000000007</v>
      </c>
      <c r="F200" s="40">
        <v>2361.6000000000004</v>
      </c>
      <c r="G200" s="40">
        <v>2332.8500000000008</v>
      </c>
      <c r="H200" s="40">
        <v>2435.0500000000006</v>
      </c>
      <c r="I200" s="40">
        <v>2463.7999999999997</v>
      </c>
      <c r="J200" s="40">
        <v>2486.1500000000005</v>
      </c>
      <c r="K200" s="31">
        <v>2441.4499999999998</v>
      </c>
      <c r="L200" s="31">
        <v>2390.35</v>
      </c>
      <c r="M200" s="31">
        <v>12.76469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2879.4</v>
      </c>
      <c r="D201" s="40">
        <v>2872.7833333333328</v>
      </c>
      <c r="E201" s="40">
        <v>2855.5666666666657</v>
      </c>
      <c r="F201" s="40">
        <v>2831.7333333333327</v>
      </c>
      <c r="G201" s="40">
        <v>2814.5166666666655</v>
      </c>
      <c r="H201" s="40">
        <v>2896.6166666666659</v>
      </c>
      <c r="I201" s="40">
        <v>2913.833333333333</v>
      </c>
      <c r="J201" s="40">
        <v>2937.6666666666661</v>
      </c>
      <c r="K201" s="31">
        <v>2890</v>
      </c>
      <c r="L201" s="31">
        <v>2848.95</v>
      </c>
      <c r="M201" s="31">
        <v>0.74741999999999997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503.8</v>
      </c>
      <c r="D202" s="40">
        <v>503.09999999999997</v>
      </c>
      <c r="E202" s="40">
        <v>495.19999999999993</v>
      </c>
      <c r="F202" s="40">
        <v>486.59999999999997</v>
      </c>
      <c r="G202" s="40">
        <v>478.69999999999993</v>
      </c>
      <c r="H202" s="40">
        <v>511.69999999999993</v>
      </c>
      <c r="I202" s="40">
        <v>519.59999999999991</v>
      </c>
      <c r="J202" s="40">
        <v>528.19999999999993</v>
      </c>
      <c r="K202" s="31">
        <v>511</v>
      </c>
      <c r="L202" s="31">
        <v>494.5</v>
      </c>
      <c r="M202" s="31">
        <v>6.5641499999999997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1024.7</v>
      </c>
      <c r="D203" s="40">
        <v>1016.5000000000001</v>
      </c>
      <c r="E203" s="40">
        <v>1004.8500000000001</v>
      </c>
      <c r="F203" s="40">
        <v>985</v>
      </c>
      <c r="G203" s="40">
        <v>973.35</v>
      </c>
      <c r="H203" s="40">
        <v>1036.3500000000004</v>
      </c>
      <c r="I203" s="40">
        <v>1048</v>
      </c>
      <c r="J203" s="40">
        <v>1067.8500000000004</v>
      </c>
      <c r="K203" s="31">
        <v>1028.1500000000001</v>
      </c>
      <c r="L203" s="31">
        <v>996.65</v>
      </c>
      <c r="M203" s="31">
        <v>5.3935300000000002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720.05</v>
      </c>
      <c r="D204" s="40">
        <v>721.68333333333339</v>
      </c>
      <c r="E204" s="40">
        <v>698.36666666666679</v>
      </c>
      <c r="F204" s="40">
        <v>676.68333333333339</v>
      </c>
      <c r="G204" s="40">
        <v>653.36666666666679</v>
      </c>
      <c r="H204" s="40">
        <v>743.36666666666679</v>
      </c>
      <c r="I204" s="40">
        <v>766.68333333333339</v>
      </c>
      <c r="J204" s="40">
        <v>788.36666666666679</v>
      </c>
      <c r="K204" s="31">
        <v>745</v>
      </c>
      <c r="L204" s="31">
        <v>700</v>
      </c>
      <c r="M204" s="31">
        <v>59.531649999999999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7775.1</v>
      </c>
      <c r="D205" s="40">
        <v>7744.583333333333</v>
      </c>
      <c r="E205" s="40">
        <v>7678.1666666666661</v>
      </c>
      <c r="F205" s="40">
        <v>7581.2333333333327</v>
      </c>
      <c r="G205" s="40">
        <v>7514.8166666666657</v>
      </c>
      <c r="H205" s="40">
        <v>7841.5166666666664</v>
      </c>
      <c r="I205" s="40">
        <v>7907.9333333333325</v>
      </c>
      <c r="J205" s="40">
        <v>8004.8666666666668</v>
      </c>
      <c r="K205" s="31">
        <v>7811</v>
      </c>
      <c r="L205" s="31">
        <v>7647.65</v>
      </c>
      <c r="M205" s="31">
        <v>4.69658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46.65</v>
      </c>
      <c r="D206" s="40">
        <v>46.783333333333339</v>
      </c>
      <c r="E206" s="40">
        <v>46.066666666666677</v>
      </c>
      <c r="F206" s="40">
        <v>45.483333333333341</v>
      </c>
      <c r="G206" s="40">
        <v>44.76666666666668</v>
      </c>
      <c r="H206" s="40">
        <v>47.366666666666674</v>
      </c>
      <c r="I206" s="40">
        <v>48.083333333333329</v>
      </c>
      <c r="J206" s="40">
        <v>48.666666666666671</v>
      </c>
      <c r="K206" s="31">
        <v>47.5</v>
      </c>
      <c r="L206" s="31">
        <v>46.2</v>
      </c>
      <c r="M206" s="31">
        <v>110.53952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1672.1</v>
      </c>
      <c r="D207" s="40">
        <v>1673.7833333333335</v>
      </c>
      <c r="E207" s="40">
        <v>1644.616666666667</v>
      </c>
      <c r="F207" s="40">
        <v>1617.1333333333334</v>
      </c>
      <c r="G207" s="40">
        <v>1587.9666666666669</v>
      </c>
      <c r="H207" s="40">
        <v>1701.2666666666671</v>
      </c>
      <c r="I207" s="40">
        <v>1730.4333333333336</v>
      </c>
      <c r="J207" s="40">
        <v>1757.9166666666672</v>
      </c>
      <c r="K207" s="31">
        <v>1702.95</v>
      </c>
      <c r="L207" s="31">
        <v>1646.3</v>
      </c>
      <c r="M207" s="31">
        <v>5.5617799999999997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973.6</v>
      </c>
      <c r="D208" s="40">
        <v>969.55000000000007</v>
      </c>
      <c r="E208" s="40">
        <v>947.30000000000018</v>
      </c>
      <c r="F208" s="40">
        <v>921.00000000000011</v>
      </c>
      <c r="G208" s="40">
        <v>898.75000000000023</v>
      </c>
      <c r="H208" s="40">
        <v>995.85000000000014</v>
      </c>
      <c r="I208" s="40">
        <v>1018.0999999999999</v>
      </c>
      <c r="J208" s="40">
        <v>1044.4000000000001</v>
      </c>
      <c r="K208" s="31">
        <v>991.8</v>
      </c>
      <c r="L208" s="31">
        <v>943.25</v>
      </c>
      <c r="M208" s="31">
        <v>61.299529999999997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921.45</v>
      </c>
      <c r="D209" s="40">
        <v>901.48333333333323</v>
      </c>
      <c r="E209" s="40">
        <v>872.96666666666647</v>
      </c>
      <c r="F209" s="40">
        <v>824.48333333333323</v>
      </c>
      <c r="G209" s="40">
        <v>795.96666666666647</v>
      </c>
      <c r="H209" s="40">
        <v>949.96666666666647</v>
      </c>
      <c r="I209" s="40">
        <v>978.48333333333312</v>
      </c>
      <c r="J209" s="40">
        <v>1026.9666666666665</v>
      </c>
      <c r="K209" s="31">
        <v>930</v>
      </c>
      <c r="L209" s="31">
        <v>853</v>
      </c>
      <c r="M209" s="31">
        <v>13.35249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302.14999999999998</v>
      </c>
      <c r="D210" s="40">
        <v>304.71666666666664</v>
      </c>
      <c r="E210" s="40">
        <v>297.43333333333328</v>
      </c>
      <c r="F210" s="40">
        <v>292.71666666666664</v>
      </c>
      <c r="G210" s="40">
        <v>285.43333333333328</v>
      </c>
      <c r="H210" s="40">
        <v>309.43333333333328</v>
      </c>
      <c r="I210" s="40">
        <v>316.7166666666667</v>
      </c>
      <c r="J210" s="40">
        <v>321.43333333333328</v>
      </c>
      <c r="K210" s="31">
        <v>312</v>
      </c>
      <c r="L210" s="31">
        <v>300</v>
      </c>
      <c r="M210" s="31">
        <v>200.31854000000001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10.1</v>
      </c>
      <c r="D211" s="40">
        <v>9.9500000000000011</v>
      </c>
      <c r="E211" s="40">
        <v>9.6500000000000021</v>
      </c>
      <c r="F211" s="40">
        <v>9.2000000000000011</v>
      </c>
      <c r="G211" s="40">
        <v>8.9000000000000021</v>
      </c>
      <c r="H211" s="40">
        <v>10.400000000000002</v>
      </c>
      <c r="I211" s="40">
        <v>10.700000000000003</v>
      </c>
      <c r="J211" s="40">
        <v>11.150000000000002</v>
      </c>
      <c r="K211" s="31">
        <v>10.25</v>
      </c>
      <c r="L211" s="31">
        <v>9.5</v>
      </c>
      <c r="M211" s="31">
        <v>2244.8291899999999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1245.4000000000001</v>
      </c>
      <c r="D212" s="40">
        <v>1231.5333333333335</v>
      </c>
      <c r="E212" s="40">
        <v>1214.0666666666671</v>
      </c>
      <c r="F212" s="40">
        <v>1182.7333333333336</v>
      </c>
      <c r="G212" s="40">
        <v>1165.2666666666671</v>
      </c>
      <c r="H212" s="40">
        <v>1262.866666666667</v>
      </c>
      <c r="I212" s="40">
        <v>1280.3333333333337</v>
      </c>
      <c r="J212" s="40">
        <v>1311.666666666667</v>
      </c>
      <c r="K212" s="31">
        <v>1249</v>
      </c>
      <c r="L212" s="31">
        <v>1200.2</v>
      </c>
      <c r="M212" s="31">
        <v>15.90433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2118.6</v>
      </c>
      <c r="D213" s="40">
        <v>2148.1166666666668</v>
      </c>
      <c r="E213" s="40">
        <v>2062.4833333333336</v>
      </c>
      <c r="F213" s="40">
        <v>2006.3666666666668</v>
      </c>
      <c r="G213" s="40">
        <v>1920.7333333333336</v>
      </c>
      <c r="H213" s="40">
        <v>2204.2333333333336</v>
      </c>
      <c r="I213" s="40">
        <v>2289.8666666666668</v>
      </c>
      <c r="J213" s="40">
        <v>2345.9833333333336</v>
      </c>
      <c r="K213" s="31">
        <v>2233.75</v>
      </c>
      <c r="L213" s="31">
        <v>2092</v>
      </c>
      <c r="M213" s="31">
        <v>5.5443899999999999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655.45</v>
      </c>
      <c r="D214" s="40">
        <v>653.30000000000007</v>
      </c>
      <c r="E214" s="40">
        <v>649.65000000000009</v>
      </c>
      <c r="F214" s="40">
        <v>643.85</v>
      </c>
      <c r="G214" s="40">
        <v>640.20000000000005</v>
      </c>
      <c r="H214" s="40">
        <v>659.10000000000014</v>
      </c>
      <c r="I214" s="40">
        <v>662.75</v>
      </c>
      <c r="J214" s="40">
        <v>668.55000000000018</v>
      </c>
      <c r="K214" s="40">
        <v>656.95</v>
      </c>
      <c r="L214" s="40">
        <v>647.5</v>
      </c>
      <c r="M214" s="40">
        <v>44.012329999999999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13.05</v>
      </c>
      <c r="D215" s="40">
        <v>13</v>
      </c>
      <c r="E215" s="40">
        <v>12.75</v>
      </c>
      <c r="F215" s="40">
        <v>12.45</v>
      </c>
      <c r="G215" s="40">
        <v>12.2</v>
      </c>
      <c r="H215" s="40">
        <v>13.3</v>
      </c>
      <c r="I215" s="40">
        <v>13.55</v>
      </c>
      <c r="J215" s="40">
        <v>13.850000000000001</v>
      </c>
      <c r="K215" s="40">
        <v>13.25</v>
      </c>
      <c r="L215" s="40">
        <v>12.7</v>
      </c>
      <c r="M215" s="40">
        <v>959.19811000000004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311.14999999999998</v>
      </c>
      <c r="D216" s="40">
        <v>308.43333333333334</v>
      </c>
      <c r="E216" s="40">
        <v>304.11666666666667</v>
      </c>
      <c r="F216" s="40">
        <v>297.08333333333331</v>
      </c>
      <c r="G216" s="40">
        <v>292.76666666666665</v>
      </c>
      <c r="H216" s="40">
        <v>315.4666666666667</v>
      </c>
      <c r="I216" s="40">
        <v>319.78333333333342</v>
      </c>
      <c r="J216" s="40">
        <v>326.81666666666672</v>
      </c>
      <c r="K216" s="40">
        <v>312.75</v>
      </c>
      <c r="L216" s="40">
        <v>301.39999999999998</v>
      </c>
      <c r="M216" s="40">
        <v>107.72687999999999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7"/>
      <c r="B1" s="418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44502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10" t="s">
        <v>16</v>
      </c>
      <c r="B9" s="412" t="s">
        <v>18</v>
      </c>
      <c r="C9" s="416" t="s">
        <v>20</v>
      </c>
      <c r="D9" s="416" t="s">
        <v>21</v>
      </c>
      <c r="E9" s="407" t="s">
        <v>22</v>
      </c>
      <c r="F9" s="408"/>
      <c r="G9" s="409"/>
      <c r="H9" s="407" t="s">
        <v>23</v>
      </c>
      <c r="I9" s="408"/>
      <c r="J9" s="409"/>
      <c r="K9" s="26"/>
      <c r="L9" s="27"/>
      <c r="M9" s="53"/>
      <c r="N9" s="1"/>
      <c r="O9" s="1"/>
    </row>
    <row r="10" spans="1:15" ht="42.75" customHeight="1">
      <c r="A10" s="414"/>
      <c r="B10" s="415"/>
      <c r="C10" s="415"/>
      <c r="D10" s="41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25560.5</v>
      </c>
      <c r="D11" s="40">
        <v>25420.166666666668</v>
      </c>
      <c r="E11" s="40">
        <v>25140.333333333336</v>
      </c>
      <c r="F11" s="40">
        <v>24720.166666666668</v>
      </c>
      <c r="G11" s="40">
        <v>24440.333333333336</v>
      </c>
      <c r="H11" s="40">
        <v>25840.333333333336</v>
      </c>
      <c r="I11" s="40">
        <v>26120.166666666672</v>
      </c>
      <c r="J11" s="40">
        <v>26540.333333333336</v>
      </c>
      <c r="K11" s="31">
        <v>25700</v>
      </c>
      <c r="L11" s="31">
        <v>25000</v>
      </c>
      <c r="M11" s="31">
        <v>3.109E-2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579.15</v>
      </c>
      <c r="D12" s="40">
        <v>584.5</v>
      </c>
      <c r="E12" s="40">
        <v>570.85</v>
      </c>
      <c r="F12" s="40">
        <v>562.55000000000007</v>
      </c>
      <c r="G12" s="40">
        <v>548.90000000000009</v>
      </c>
      <c r="H12" s="40">
        <v>592.79999999999995</v>
      </c>
      <c r="I12" s="40">
        <v>606.45000000000005</v>
      </c>
      <c r="J12" s="40">
        <v>614.74999999999989</v>
      </c>
      <c r="K12" s="31">
        <v>598.15</v>
      </c>
      <c r="L12" s="31">
        <v>576.20000000000005</v>
      </c>
      <c r="M12" s="31">
        <v>1.73532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988.15</v>
      </c>
      <c r="D13" s="40">
        <v>980.4</v>
      </c>
      <c r="E13" s="40">
        <v>968.05</v>
      </c>
      <c r="F13" s="40">
        <v>947.94999999999993</v>
      </c>
      <c r="G13" s="40">
        <v>935.59999999999991</v>
      </c>
      <c r="H13" s="40">
        <v>1000.5</v>
      </c>
      <c r="I13" s="40">
        <v>1012.8500000000001</v>
      </c>
      <c r="J13" s="40">
        <v>1032.95</v>
      </c>
      <c r="K13" s="31">
        <v>992.75</v>
      </c>
      <c r="L13" s="31">
        <v>960.3</v>
      </c>
      <c r="M13" s="31">
        <v>5.5071300000000001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2795.1</v>
      </c>
      <c r="D14" s="40">
        <v>2812</v>
      </c>
      <c r="E14" s="40">
        <v>2774.1</v>
      </c>
      <c r="F14" s="40">
        <v>2753.1</v>
      </c>
      <c r="G14" s="40">
        <v>2715.2</v>
      </c>
      <c r="H14" s="40">
        <v>2833</v>
      </c>
      <c r="I14" s="40">
        <v>2870.8999999999996</v>
      </c>
      <c r="J14" s="40">
        <v>2891.9</v>
      </c>
      <c r="K14" s="31">
        <v>2849.9</v>
      </c>
      <c r="L14" s="31">
        <v>2791</v>
      </c>
      <c r="M14" s="31">
        <v>0.48526999999999998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2079.6999999999998</v>
      </c>
      <c r="D15" s="40">
        <v>2093.9333333333329</v>
      </c>
      <c r="E15" s="40">
        <v>2017.8666666666659</v>
      </c>
      <c r="F15" s="40">
        <v>1956.0333333333328</v>
      </c>
      <c r="G15" s="40">
        <v>1879.9666666666658</v>
      </c>
      <c r="H15" s="40">
        <v>2155.766666666666</v>
      </c>
      <c r="I15" s="40">
        <v>2231.8333333333326</v>
      </c>
      <c r="J15" s="40">
        <v>2293.6666666666661</v>
      </c>
      <c r="K15" s="31">
        <v>2170</v>
      </c>
      <c r="L15" s="31">
        <v>2032.1</v>
      </c>
      <c r="M15" s="31">
        <v>4.8530199999999999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19956.95</v>
      </c>
      <c r="D16" s="40">
        <v>20022.783333333333</v>
      </c>
      <c r="E16" s="40">
        <v>19800.766666666666</v>
      </c>
      <c r="F16" s="40">
        <v>19644.583333333332</v>
      </c>
      <c r="G16" s="40">
        <v>19422.566666666666</v>
      </c>
      <c r="H16" s="40">
        <v>20178.966666666667</v>
      </c>
      <c r="I16" s="40">
        <v>20400.98333333333</v>
      </c>
      <c r="J16" s="40">
        <v>20557.166666666668</v>
      </c>
      <c r="K16" s="31">
        <v>20244.8</v>
      </c>
      <c r="L16" s="31">
        <v>19866.599999999999</v>
      </c>
      <c r="M16" s="31">
        <v>0.14285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99.5</v>
      </c>
      <c r="D17" s="40">
        <v>99.666666666666671</v>
      </c>
      <c r="E17" s="40">
        <v>96.433333333333337</v>
      </c>
      <c r="F17" s="40">
        <v>93.36666666666666</v>
      </c>
      <c r="G17" s="40">
        <v>90.133333333333326</v>
      </c>
      <c r="H17" s="40">
        <v>102.73333333333335</v>
      </c>
      <c r="I17" s="40">
        <v>105.96666666666667</v>
      </c>
      <c r="J17" s="40">
        <v>109.03333333333336</v>
      </c>
      <c r="K17" s="31">
        <v>102.9</v>
      </c>
      <c r="L17" s="31">
        <v>96.6</v>
      </c>
      <c r="M17" s="31">
        <v>68.195130000000006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271.2</v>
      </c>
      <c r="D18" s="40">
        <v>268.5</v>
      </c>
      <c r="E18" s="40">
        <v>263.8</v>
      </c>
      <c r="F18" s="40">
        <v>256.40000000000003</v>
      </c>
      <c r="G18" s="40">
        <v>251.70000000000005</v>
      </c>
      <c r="H18" s="40">
        <v>275.89999999999998</v>
      </c>
      <c r="I18" s="40">
        <v>280.60000000000002</v>
      </c>
      <c r="J18" s="40">
        <v>287.99999999999994</v>
      </c>
      <c r="K18" s="31">
        <v>273.2</v>
      </c>
      <c r="L18" s="31">
        <v>261.10000000000002</v>
      </c>
      <c r="M18" s="31">
        <v>52.1325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2374.3000000000002</v>
      </c>
      <c r="D19" s="40">
        <v>2367.5</v>
      </c>
      <c r="E19" s="40">
        <v>2335.1999999999998</v>
      </c>
      <c r="F19" s="40">
        <v>2296.1</v>
      </c>
      <c r="G19" s="40">
        <v>2263.7999999999997</v>
      </c>
      <c r="H19" s="40">
        <v>2406.6</v>
      </c>
      <c r="I19" s="40">
        <v>2438.9</v>
      </c>
      <c r="J19" s="40">
        <v>2478</v>
      </c>
      <c r="K19" s="31">
        <v>2399.8000000000002</v>
      </c>
      <c r="L19" s="31">
        <v>2328.4</v>
      </c>
      <c r="M19" s="31">
        <v>7.0321699999999998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1445.3</v>
      </c>
      <c r="D20" s="40">
        <v>1437.8333333333333</v>
      </c>
      <c r="E20" s="40">
        <v>1418.6666666666665</v>
      </c>
      <c r="F20" s="40">
        <v>1392.0333333333333</v>
      </c>
      <c r="G20" s="40">
        <v>1372.8666666666666</v>
      </c>
      <c r="H20" s="40">
        <v>1464.4666666666665</v>
      </c>
      <c r="I20" s="40">
        <v>1483.633333333333</v>
      </c>
      <c r="J20" s="40">
        <v>1510.2666666666664</v>
      </c>
      <c r="K20" s="31">
        <v>1457</v>
      </c>
      <c r="L20" s="31">
        <v>1411.2</v>
      </c>
      <c r="M20" s="31">
        <v>15.43436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1172.3499999999999</v>
      </c>
      <c r="D21" s="40">
        <v>1163.8</v>
      </c>
      <c r="E21" s="40">
        <v>1149.55</v>
      </c>
      <c r="F21" s="40">
        <v>1126.75</v>
      </c>
      <c r="G21" s="40">
        <v>1112.5</v>
      </c>
      <c r="H21" s="40">
        <v>1186.5999999999999</v>
      </c>
      <c r="I21" s="40">
        <v>1200.8499999999999</v>
      </c>
      <c r="J21" s="40">
        <v>1223.6499999999999</v>
      </c>
      <c r="K21" s="31">
        <v>1178.05</v>
      </c>
      <c r="L21" s="31">
        <v>1141</v>
      </c>
      <c r="M21" s="31">
        <v>12.15021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704.4</v>
      </c>
      <c r="D22" s="40">
        <v>700.4666666666667</v>
      </c>
      <c r="E22" s="40">
        <v>693.93333333333339</v>
      </c>
      <c r="F22" s="40">
        <v>683.4666666666667</v>
      </c>
      <c r="G22" s="40">
        <v>676.93333333333339</v>
      </c>
      <c r="H22" s="40">
        <v>710.93333333333339</v>
      </c>
      <c r="I22" s="40">
        <v>717.4666666666667</v>
      </c>
      <c r="J22" s="40">
        <v>727.93333333333339</v>
      </c>
      <c r="K22" s="31">
        <v>707</v>
      </c>
      <c r="L22" s="31">
        <v>690</v>
      </c>
      <c r="M22" s="31">
        <v>32.336620000000003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1760.55</v>
      </c>
      <c r="D23" s="40">
        <v>1754.8500000000001</v>
      </c>
      <c r="E23" s="40">
        <v>1710.7000000000003</v>
      </c>
      <c r="F23" s="40">
        <v>1660.8500000000001</v>
      </c>
      <c r="G23" s="40">
        <v>1616.7000000000003</v>
      </c>
      <c r="H23" s="40">
        <v>1804.7000000000003</v>
      </c>
      <c r="I23" s="40">
        <v>1848.8500000000004</v>
      </c>
      <c r="J23" s="40">
        <v>1898.7000000000003</v>
      </c>
      <c r="K23" s="31">
        <v>1799</v>
      </c>
      <c r="L23" s="31">
        <v>1705</v>
      </c>
      <c r="M23" s="31">
        <v>0.87990999999999997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384.5</v>
      </c>
      <c r="D24" s="40">
        <v>381.45</v>
      </c>
      <c r="E24" s="40">
        <v>376.59999999999997</v>
      </c>
      <c r="F24" s="40">
        <v>368.7</v>
      </c>
      <c r="G24" s="40">
        <v>363.84999999999997</v>
      </c>
      <c r="H24" s="40">
        <v>389.34999999999997</v>
      </c>
      <c r="I24" s="40">
        <v>394.2</v>
      </c>
      <c r="J24" s="40">
        <v>402.09999999999997</v>
      </c>
      <c r="K24" s="31">
        <v>386.3</v>
      </c>
      <c r="L24" s="31">
        <v>373.55</v>
      </c>
      <c r="M24" s="31">
        <v>1.0910599999999999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209.9</v>
      </c>
      <c r="D25" s="40">
        <v>211.41666666666666</v>
      </c>
      <c r="E25" s="40">
        <v>207.18333333333331</v>
      </c>
      <c r="F25" s="40">
        <v>204.46666666666664</v>
      </c>
      <c r="G25" s="40">
        <v>200.23333333333329</v>
      </c>
      <c r="H25" s="40">
        <v>214.13333333333333</v>
      </c>
      <c r="I25" s="40">
        <v>218.36666666666667</v>
      </c>
      <c r="J25" s="40">
        <v>221.08333333333334</v>
      </c>
      <c r="K25" s="31">
        <v>215.65</v>
      </c>
      <c r="L25" s="31">
        <v>208.7</v>
      </c>
      <c r="M25" s="31">
        <v>5.2954800000000004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1068.7</v>
      </c>
      <c r="D26" s="40">
        <v>1064.4166666666667</v>
      </c>
      <c r="E26" s="40">
        <v>1044.2833333333335</v>
      </c>
      <c r="F26" s="40">
        <v>1019.8666666666668</v>
      </c>
      <c r="G26" s="40">
        <v>999.73333333333358</v>
      </c>
      <c r="H26" s="40">
        <v>1088.8333333333335</v>
      </c>
      <c r="I26" s="40">
        <v>1108.9666666666667</v>
      </c>
      <c r="J26" s="40">
        <v>1133.3833333333334</v>
      </c>
      <c r="K26" s="31">
        <v>1084.55</v>
      </c>
      <c r="L26" s="31">
        <v>1040</v>
      </c>
      <c r="M26" s="31">
        <v>1.7103200000000001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1937.6</v>
      </c>
      <c r="D27" s="40">
        <v>1926.7666666666667</v>
      </c>
      <c r="E27" s="40">
        <v>1904.8333333333333</v>
      </c>
      <c r="F27" s="40">
        <v>1872.0666666666666</v>
      </c>
      <c r="G27" s="40">
        <v>1850.1333333333332</v>
      </c>
      <c r="H27" s="40">
        <v>1959.5333333333333</v>
      </c>
      <c r="I27" s="40">
        <v>1981.4666666666667</v>
      </c>
      <c r="J27" s="40">
        <v>2014.2333333333333</v>
      </c>
      <c r="K27" s="31">
        <v>1948.7</v>
      </c>
      <c r="L27" s="31">
        <v>1894</v>
      </c>
      <c r="M27" s="31">
        <v>0.16173999999999999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2208.35</v>
      </c>
      <c r="D28" s="40">
        <v>2177.9500000000003</v>
      </c>
      <c r="E28" s="40">
        <v>2121.9000000000005</v>
      </c>
      <c r="F28" s="40">
        <v>2035.4500000000003</v>
      </c>
      <c r="G28" s="40">
        <v>1979.4000000000005</v>
      </c>
      <c r="H28" s="40">
        <v>2264.4000000000005</v>
      </c>
      <c r="I28" s="40">
        <v>2320.4500000000007</v>
      </c>
      <c r="J28" s="40">
        <v>2406.9000000000005</v>
      </c>
      <c r="K28" s="31">
        <v>2234</v>
      </c>
      <c r="L28" s="31">
        <v>2091.5</v>
      </c>
      <c r="M28" s="31">
        <v>1.0476799999999999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105.4</v>
      </c>
      <c r="D29" s="40">
        <v>104.85000000000001</v>
      </c>
      <c r="E29" s="40">
        <v>103.45000000000002</v>
      </c>
      <c r="F29" s="40">
        <v>101.50000000000001</v>
      </c>
      <c r="G29" s="40">
        <v>100.10000000000002</v>
      </c>
      <c r="H29" s="40">
        <v>106.80000000000001</v>
      </c>
      <c r="I29" s="40">
        <v>108.20000000000002</v>
      </c>
      <c r="J29" s="40">
        <v>110.15</v>
      </c>
      <c r="K29" s="31">
        <v>106.25</v>
      </c>
      <c r="L29" s="31">
        <v>102.9</v>
      </c>
      <c r="M29" s="31">
        <v>1.1818900000000001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3761.05</v>
      </c>
      <c r="D30" s="40">
        <v>3716.7166666666667</v>
      </c>
      <c r="E30" s="40">
        <v>3654.9833333333336</v>
      </c>
      <c r="F30" s="40">
        <v>3548.916666666667</v>
      </c>
      <c r="G30" s="40">
        <v>3487.1833333333338</v>
      </c>
      <c r="H30" s="40">
        <v>3822.7833333333333</v>
      </c>
      <c r="I30" s="40">
        <v>3884.516666666666</v>
      </c>
      <c r="J30" s="40">
        <v>3990.583333333333</v>
      </c>
      <c r="K30" s="31">
        <v>3778.45</v>
      </c>
      <c r="L30" s="31">
        <v>3610.65</v>
      </c>
      <c r="M30" s="31">
        <v>0.77324999999999999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3557.35</v>
      </c>
      <c r="D31" s="40">
        <v>3590.1333333333337</v>
      </c>
      <c r="E31" s="40">
        <v>3507.2666666666673</v>
      </c>
      <c r="F31" s="40">
        <v>3457.1833333333338</v>
      </c>
      <c r="G31" s="40">
        <v>3374.3166666666675</v>
      </c>
      <c r="H31" s="40">
        <v>3640.2166666666672</v>
      </c>
      <c r="I31" s="40">
        <v>3723.083333333333</v>
      </c>
      <c r="J31" s="40">
        <v>3773.166666666667</v>
      </c>
      <c r="K31" s="31">
        <v>3673</v>
      </c>
      <c r="L31" s="31">
        <v>3540.05</v>
      </c>
      <c r="M31" s="31">
        <v>0.50927999999999995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22.9</v>
      </c>
      <c r="D32" s="40">
        <v>22.650000000000002</v>
      </c>
      <c r="E32" s="40">
        <v>22.300000000000004</v>
      </c>
      <c r="F32" s="40">
        <v>21.700000000000003</v>
      </c>
      <c r="G32" s="40">
        <v>21.350000000000005</v>
      </c>
      <c r="H32" s="40">
        <v>23.250000000000004</v>
      </c>
      <c r="I32" s="40">
        <v>23.600000000000005</v>
      </c>
      <c r="J32" s="40">
        <v>24.200000000000003</v>
      </c>
      <c r="K32" s="31">
        <v>23</v>
      </c>
      <c r="L32" s="31">
        <v>22.05</v>
      </c>
      <c r="M32" s="31">
        <v>67.263189999999994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701.65</v>
      </c>
      <c r="D33" s="40">
        <v>696.65</v>
      </c>
      <c r="E33" s="40">
        <v>688.5</v>
      </c>
      <c r="F33" s="40">
        <v>675.35</v>
      </c>
      <c r="G33" s="40">
        <v>667.2</v>
      </c>
      <c r="H33" s="40">
        <v>709.8</v>
      </c>
      <c r="I33" s="40">
        <v>717.94999999999982</v>
      </c>
      <c r="J33" s="40">
        <v>731.09999999999991</v>
      </c>
      <c r="K33" s="31">
        <v>704.8</v>
      </c>
      <c r="L33" s="31">
        <v>683.5</v>
      </c>
      <c r="M33" s="31">
        <v>19.29327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3126.75</v>
      </c>
      <c r="D34" s="40">
        <v>3154.8166666666671</v>
      </c>
      <c r="E34" s="40">
        <v>3071.9333333333343</v>
      </c>
      <c r="F34" s="40">
        <v>3017.1166666666672</v>
      </c>
      <c r="G34" s="40">
        <v>2934.2333333333345</v>
      </c>
      <c r="H34" s="40">
        <v>3209.6333333333341</v>
      </c>
      <c r="I34" s="40">
        <v>3292.5166666666664</v>
      </c>
      <c r="J34" s="40">
        <v>3347.3333333333339</v>
      </c>
      <c r="K34" s="31">
        <v>3237.7</v>
      </c>
      <c r="L34" s="31">
        <v>3100</v>
      </c>
      <c r="M34" s="31">
        <v>0.84379000000000004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409.8</v>
      </c>
      <c r="D35" s="40">
        <v>408.4666666666667</v>
      </c>
      <c r="E35" s="40">
        <v>404.28333333333342</v>
      </c>
      <c r="F35" s="40">
        <v>398.76666666666671</v>
      </c>
      <c r="G35" s="40">
        <v>394.58333333333343</v>
      </c>
      <c r="H35" s="40">
        <v>413.98333333333341</v>
      </c>
      <c r="I35" s="40">
        <v>418.16666666666669</v>
      </c>
      <c r="J35" s="40">
        <v>423.68333333333339</v>
      </c>
      <c r="K35" s="31">
        <v>412.65</v>
      </c>
      <c r="L35" s="31">
        <v>402.95</v>
      </c>
      <c r="M35" s="31">
        <v>39.974069999999998</v>
      </c>
      <c r="N35" s="1"/>
      <c r="O35" s="1"/>
    </row>
    <row r="36" spans="1:15" ht="12.75" customHeight="1">
      <c r="A36" s="31">
        <v>26</v>
      </c>
      <c r="B36" s="31" t="s">
        <v>304</v>
      </c>
      <c r="C36" s="31">
        <v>1229.95</v>
      </c>
      <c r="D36" s="40">
        <v>1236.9833333333333</v>
      </c>
      <c r="E36" s="40">
        <v>1203.9666666666667</v>
      </c>
      <c r="F36" s="40">
        <v>1177.9833333333333</v>
      </c>
      <c r="G36" s="40">
        <v>1144.9666666666667</v>
      </c>
      <c r="H36" s="40">
        <v>1262.9666666666667</v>
      </c>
      <c r="I36" s="40">
        <v>1295.9833333333336</v>
      </c>
      <c r="J36" s="40">
        <v>1321.9666666666667</v>
      </c>
      <c r="K36" s="31">
        <v>1270</v>
      </c>
      <c r="L36" s="31">
        <v>1211</v>
      </c>
      <c r="M36" s="31">
        <v>3.2676500000000002</v>
      </c>
      <c r="N36" s="1"/>
      <c r="O36" s="1"/>
    </row>
    <row r="37" spans="1:15" ht="12.75" customHeight="1">
      <c r="A37" s="31">
        <v>27</v>
      </c>
      <c r="B37" s="31" t="s">
        <v>821</v>
      </c>
      <c r="C37" s="31">
        <v>805.25</v>
      </c>
      <c r="D37" s="40">
        <v>809.08333333333337</v>
      </c>
      <c r="E37" s="40">
        <v>798.16666666666674</v>
      </c>
      <c r="F37" s="40">
        <v>791.08333333333337</v>
      </c>
      <c r="G37" s="40">
        <v>780.16666666666674</v>
      </c>
      <c r="H37" s="40">
        <v>816.16666666666674</v>
      </c>
      <c r="I37" s="40">
        <v>827.08333333333348</v>
      </c>
      <c r="J37" s="40">
        <v>834.16666666666674</v>
      </c>
      <c r="K37" s="31">
        <v>820</v>
      </c>
      <c r="L37" s="31">
        <v>802</v>
      </c>
      <c r="M37" s="31">
        <v>0.27240999999999999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831.75</v>
      </c>
      <c r="D38" s="40">
        <v>822.25</v>
      </c>
      <c r="E38" s="40">
        <v>810.5</v>
      </c>
      <c r="F38" s="40">
        <v>789.25</v>
      </c>
      <c r="G38" s="40">
        <v>777.5</v>
      </c>
      <c r="H38" s="40">
        <v>843.5</v>
      </c>
      <c r="I38" s="40">
        <v>855.25</v>
      </c>
      <c r="J38" s="40">
        <v>876.5</v>
      </c>
      <c r="K38" s="31">
        <v>834</v>
      </c>
      <c r="L38" s="31">
        <v>801</v>
      </c>
      <c r="M38" s="31">
        <v>3.1738900000000001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779.35</v>
      </c>
      <c r="D39" s="40">
        <v>775.46666666666658</v>
      </c>
      <c r="E39" s="40">
        <v>768.93333333333317</v>
      </c>
      <c r="F39" s="40">
        <v>758.51666666666654</v>
      </c>
      <c r="G39" s="40">
        <v>751.98333333333312</v>
      </c>
      <c r="H39" s="40">
        <v>785.88333333333321</v>
      </c>
      <c r="I39" s="40">
        <v>792.41666666666674</v>
      </c>
      <c r="J39" s="40">
        <v>802.83333333333326</v>
      </c>
      <c r="K39" s="31">
        <v>782</v>
      </c>
      <c r="L39" s="31">
        <v>765.05</v>
      </c>
      <c r="M39" s="31">
        <v>1.6351100000000001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4336.6000000000004</v>
      </c>
      <c r="D40" s="40">
        <v>4314.8666666666668</v>
      </c>
      <c r="E40" s="40">
        <v>4279.7333333333336</v>
      </c>
      <c r="F40" s="40">
        <v>4222.8666666666668</v>
      </c>
      <c r="G40" s="40">
        <v>4187.7333333333336</v>
      </c>
      <c r="H40" s="40">
        <v>4371.7333333333336</v>
      </c>
      <c r="I40" s="40">
        <v>4406.8666666666668</v>
      </c>
      <c r="J40" s="40">
        <v>4463.7333333333336</v>
      </c>
      <c r="K40" s="31">
        <v>4350</v>
      </c>
      <c r="L40" s="31">
        <v>4258</v>
      </c>
      <c r="M40" s="31">
        <v>2.3937499999999998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220.65</v>
      </c>
      <c r="D41" s="40">
        <v>218.68333333333331</v>
      </c>
      <c r="E41" s="40">
        <v>214.86666666666662</v>
      </c>
      <c r="F41" s="40">
        <v>209.08333333333331</v>
      </c>
      <c r="G41" s="40">
        <v>205.26666666666662</v>
      </c>
      <c r="H41" s="40">
        <v>224.46666666666661</v>
      </c>
      <c r="I41" s="40">
        <v>228.28333333333327</v>
      </c>
      <c r="J41" s="40">
        <v>234.06666666666661</v>
      </c>
      <c r="K41" s="31">
        <v>222.5</v>
      </c>
      <c r="L41" s="31">
        <v>212.9</v>
      </c>
      <c r="M41" s="31">
        <v>55.461060000000003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422.4</v>
      </c>
      <c r="D42" s="40">
        <v>429.73333333333335</v>
      </c>
      <c r="E42" s="40">
        <v>411.4666666666667</v>
      </c>
      <c r="F42" s="40">
        <v>400.53333333333336</v>
      </c>
      <c r="G42" s="40">
        <v>382.26666666666671</v>
      </c>
      <c r="H42" s="40">
        <v>440.66666666666669</v>
      </c>
      <c r="I42" s="40">
        <v>458.93333333333334</v>
      </c>
      <c r="J42" s="40">
        <v>469.86666666666667</v>
      </c>
      <c r="K42" s="31">
        <v>448</v>
      </c>
      <c r="L42" s="31">
        <v>418.8</v>
      </c>
      <c r="M42" s="31">
        <v>8.9454999999999991</v>
      </c>
      <c r="N42" s="1"/>
      <c r="O42" s="1"/>
    </row>
    <row r="43" spans="1:15" ht="12.75" customHeight="1">
      <c r="A43" s="31">
        <v>33</v>
      </c>
      <c r="B43" s="31" t="s">
        <v>306</v>
      </c>
      <c r="C43" s="31">
        <v>103.6</v>
      </c>
      <c r="D43" s="40">
        <v>104.25</v>
      </c>
      <c r="E43" s="40">
        <v>101.65</v>
      </c>
      <c r="F43" s="40">
        <v>99.7</v>
      </c>
      <c r="G43" s="40">
        <v>97.100000000000009</v>
      </c>
      <c r="H43" s="40">
        <v>106.2</v>
      </c>
      <c r="I43" s="40">
        <v>108.8</v>
      </c>
      <c r="J43" s="40">
        <v>110.75</v>
      </c>
      <c r="K43" s="31">
        <v>106.85</v>
      </c>
      <c r="L43" s="31">
        <v>102.3</v>
      </c>
      <c r="M43" s="31">
        <v>9.6920199999999994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144.30000000000001</v>
      </c>
      <c r="D44" s="40">
        <v>143.76666666666668</v>
      </c>
      <c r="E44" s="40">
        <v>142.08333333333337</v>
      </c>
      <c r="F44" s="40">
        <v>139.8666666666667</v>
      </c>
      <c r="G44" s="40">
        <v>138.18333333333339</v>
      </c>
      <c r="H44" s="40">
        <v>145.98333333333335</v>
      </c>
      <c r="I44" s="40">
        <v>147.66666666666669</v>
      </c>
      <c r="J44" s="40">
        <v>149.88333333333333</v>
      </c>
      <c r="K44" s="31">
        <v>145.44999999999999</v>
      </c>
      <c r="L44" s="31">
        <v>141.55000000000001</v>
      </c>
      <c r="M44" s="31">
        <v>150.29721000000001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3121.8</v>
      </c>
      <c r="D45" s="40">
        <v>3118.5666666666671</v>
      </c>
      <c r="E45" s="40">
        <v>3094.8833333333341</v>
      </c>
      <c r="F45" s="40">
        <v>3067.9666666666672</v>
      </c>
      <c r="G45" s="40">
        <v>3044.2833333333342</v>
      </c>
      <c r="H45" s="40">
        <v>3145.483333333334</v>
      </c>
      <c r="I45" s="40">
        <v>3169.1666666666674</v>
      </c>
      <c r="J45" s="40">
        <v>3196.0833333333339</v>
      </c>
      <c r="K45" s="31">
        <v>3142.25</v>
      </c>
      <c r="L45" s="31">
        <v>3091.65</v>
      </c>
      <c r="M45" s="31">
        <v>7.5039300000000004</v>
      </c>
      <c r="N45" s="1"/>
      <c r="O45" s="1"/>
    </row>
    <row r="46" spans="1:15" ht="12.75" customHeight="1">
      <c r="A46" s="31">
        <v>36</v>
      </c>
      <c r="B46" s="31" t="s">
        <v>307</v>
      </c>
      <c r="C46" s="31">
        <v>184.05</v>
      </c>
      <c r="D46" s="40">
        <v>183.63333333333333</v>
      </c>
      <c r="E46" s="40">
        <v>179.41666666666666</v>
      </c>
      <c r="F46" s="40">
        <v>174.78333333333333</v>
      </c>
      <c r="G46" s="40">
        <v>170.56666666666666</v>
      </c>
      <c r="H46" s="40">
        <v>188.26666666666665</v>
      </c>
      <c r="I46" s="40">
        <v>192.48333333333335</v>
      </c>
      <c r="J46" s="40">
        <v>197.11666666666665</v>
      </c>
      <c r="K46" s="31">
        <v>187.85</v>
      </c>
      <c r="L46" s="31">
        <v>179</v>
      </c>
      <c r="M46" s="31">
        <v>14.38</v>
      </c>
      <c r="N46" s="1"/>
      <c r="O46" s="1"/>
    </row>
    <row r="47" spans="1:15" ht="12.75" customHeight="1">
      <c r="A47" s="31">
        <v>37</v>
      </c>
      <c r="B47" s="31" t="s">
        <v>309</v>
      </c>
      <c r="C47" s="31">
        <v>2235.1999999999998</v>
      </c>
      <c r="D47" s="40">
        <v>2227.7333333333331</v>
      </c>
      <c r="E47" s="40">
        <v>2192.4666666666662</v>
      </c>
      <c r="F47" s="40">
        <v>2149.7333333333331</v>
      </c>
      <c r="G47" s="40">
        <v>2114.4666666666662</v>
      </c>
      <c r="H47" s="40">
        <v>2270.4666666666662</v>
      </c>
      <c r="I47" s="40">
        <v>2305.7333333333336</v>
      </c>
      <c r="J47" s="40">
        <v>2348.4666666666662</v>
      </c>
      <c r="K47" s="31">
        <v>2263</v>
      </c>
      <c r="L47" s="31">
        <v>2185</v>
      </c>
      <c r="M47" s="31">
        <v>5.5061200000000001</v>
      </c>
      <c r="N47" s="1"/>
      <c r="O47" s="1"/>
    </row>
    <row r="48" spans="1:15" ht="12.75" customHeight="1">
      <c r="A48" s="31">
        <v>38</v>
      </c>
      <c r="B48" s="31" t="s">
        <v>308</v>
      </c>
      <c r="C48" s="31">
        <v>3042.5</v>
      </c>
      <c r="D48" s="40">
        <v>3033.9666666666667</v>
      </c>
      <c r="E48" s="40">
        <v>2994.3833333333332</v>
      </c>
      <c r="F48" s="40">
        <v>2946.2666666666664</v>
      </c>
      <c r="G48" s="40">
        <v>2906.6833333333329</v>
      </c>
      <c r="H48" s="40">
        <v>3082.0833333333335</v>
      </c>
      <c r="I48" s="40">
        <v>3121.6666666666665</v>
      </c>
      <c r="J48" s="40">
        <v>3169.7833333333338</v>
      </c>
      <c r="K48" s="31">
        <v>3073.55</v>
      </c>
      <c r="L48" s="31">
        <v>2985.85</v>
      </c>
      <c r="M48" s="31">
        <v>0.19303000000000001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1434.85</v>
      </c>
      <c r="D49" s="40">
        <v>1422.8</v>
      </c>
      <c r="E49" s="40">
        <v>1386.6</v>
      </c>
      <c r="F49" s="40">
        <v>1338.35</v>
      </c>
      <c r="G49" s="40">
        <v>1302.1499999999999</v>
      </c>
      <c r="H49" s="40">
        <v>1471.05</v>
      </c>
      <c r="I49" s="40">
        <v>1507.2500000000002</v>
      </c>
      <c r="J49" s="40">
        <v>1555.5</v>
      </c>
      <c r="K49" s="31">
        <v>1459</v>
      </c>
      <c r="L49" s="31">
        <v>1374.55</v>
      </c>
      <c r="M49" s="31">
        <v>4.5196100000000001</v>
      </c>
      <c r="N49" s="1"/>
      <c r="O49" s="1"/>
    </row>
    <row r="50" spans="1:15" ht="12.75" customHeight="1">
      <c r="A50" s="31">
        <v>40</v>
      </c>
      <c r="B50" s="31" t="s">
        <v>310</v>
      </c>
      <c r="C50" s="31">
        <v>9036.2000000000007</v>
      </c>
      <c r="D50" s="40">
        <v>9078.7333333333336</v>
      </c>
      <c r="E50" s="40">
        <v>8857.4666666666672</v>
      </c>
      <c r="F50" s="40">
        <v>8678.7333333333336</v>
      </c>
      <c r="G50" s="40">
        <v>8457.4666666666672</v>
      </c>
      <c r="H50" s="40">
        <v>9257.4666666666672</v>
      </c>
      <c r="I50" s="40">
        <v>9478.7333333333336</v>
      </c>
      <c r="J50" s="40">
        <v>9657.4666666666672</v>
      </c>
      <c r="K50" s="31">
        <v>9300</v>
      </c>
      <c r="L50" s="31">
        <v>8900</v>
      </c>
      <c r="M50" s="31">
        <v>0.37620999999999999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1206.9000000000001</v>
      </c>
      <c r="D51" s="40">
        <v>1211.9333333333334</v>
      </c>
      <c r="E51" s="40">
        <v>1188.9666666666667</v>
      </c>
      <c r="F51" s="40">
        <v>1171.0333333333333</v>
      </c>
      <c r="G51" s="40">
        <v>1148.0666666666666</v>
      </c>
      <c r="H51" s="40">
        <v>1229.8666666666668</v>
      </c>
      <c r="I51" s="40">
        <v>1252.8333333333335</v>
      </c>
      <c r="J51" s="40">
        <v>1270.7666666666669</v>
      </c>
      <c r="K51" s="31">
        <v>1234.9000000000001</v>
      </c>
      <c r="L51" s="31">
        <v>1194</v>
      </c>
      <c r="M51" s="31">
        <v>7.1697800000000003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697.6</v>
      </c>
      <c r="D52" s="40">
        <v>693.19999999999993</v>
      </c>
      <c r="E52" s="40">
        <v>687.39999999999986</v>
      </c>
      <c r="F52" s="40">
        <v>677.19999999999993</v>
      </c>
      <c r="G52" s="40">
        <v>671.39999999999986</v>
      </c>
      <c r="H52" s="40">
        <v>703.39999999999986</v>
      </c>
      <c r="I52" s="40">
        <v>709.19999999999982</v>
      </c>
      <c r="J52" s="40">
        <v>719.39999999999986</v>
      </c>
      <c r="K52" s="31">
        <v>699</v>
      </c>
      <c r="L52" s="31">
        <v>683</v>
      </c>
      <c r="M52" s="31">
        <v>15.492760000000001</v>
      </c>
      <c r="N52" s="1"/>
      <c r="O52" s="1"/>
    </row>
    <row r="53" spans="1:15" ht="12.75" customHeight="1">
      <c r="A53" s="31">
        <v>43</v>
      </c>
      <c r="B53" s="31" t="s">
        <v>311</v>
      </c>
      <c r="C53" s="31">
        <v>550.35</v>
      </c>
      <c r="D53" s="40">
        <v>551.51666666666665</v>
      </c>
      <c r="E53" s="40">
        <v>545.7833333333333</v>
      </c>
      <c r="F53" s="40">
        <v>541.2166666666667</v>
      </c>
      <c r="G53" s="40">
        <v>535.48333333333335</v>
      </c>
      <c r="H53" s="40">
        <v>556.08333333333326</v>
      </c>
      <c r="I53" s="40">
        <v>561.81666666666661</v>
      </c>
      <c r="J53" s="40">
        <v>566.38333333333321</v>
      </c>
      <c r="K53" s="31">
        <v>557.25</v>
      </c>
      <c r="L53" s="31">
        <v>546.95000000000005</v>
      </c>
      <c r="M53" s="31">
        <v>1.0682799999999999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752.35</v>
      </c>
      <c r="D54" s="40">
        <v>750.7833333333333</v>
      </c>
      <c r="E54" s="40">
        <v>741.56666666666661</v>
      </c>
      <c r="F54" s="40">
        <v>730.7833333333333</v>
      </c>
      <c r="G54" s="40">
        <v>721.56666666666661</v>
      </c>
      <c r="H54" s="40">
        <v>761.56666666666661</v>
      </c>
      <c r="I54" s="40">
        <v>770.7833333333333</v>
      </c>
      <c r="J54" s="40">
        <v>781.56666666666661</v>
      </c>
      <c r="K54" s="31">
        <v>760</v>
      </c>
      <c r="L54" s="31">
        <v>740</v>
      </c>
      <c r="M54" s="31">
        <v>116.94853999999999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3726.15</v>
      </c>
      <c r="D55" s="40">
        <v>3719.25</v>
      </c>
      <c r="E55" s="40">
        <v>3688.5</v>
      </c>
      <c r="F55" s="40">
        <v>3650.85</v>
      </c>
      <c r="G55" s="40">
        <v>3620.1</v>
      </c>
      <c r="H55" s="40">
        <v>3756.9</v>
      </c>
      <c r="I55" s="40">
        <v>3787.65</v>
      </c>
      <c r="J55" s="40">
        <v>3825.3</v>
      </c>
      <c r="K55" s="31">
        <v>3750</v>
      </c>
      <c r="L55" s="31">
        <v>3681.6</v>
      </c>
      <c r="M55" s="31">
        <v>2.28051</v>
      </c>
      <c r="N55" s="1"/>
      <c r="O55" s="1"/>
    </row>
    <row r="56" spans="1:15" ht="12.75" customHeight="1">
      <c r="A56" s="31">
        <v>46</v>
      </c>
      <c r="B56" s="31" t="s">
        <v>315</v>
      </c>
      <c r="C56" s="31">
        <v>235.3</v>
      </c>
      <c r="D56" s="40">
        <v>234.51666666666665</v>
      </c>
      <c r="E56" s="40">
        <v>232.83333333333331</v>
      </c>
      <c r="F56" s="40">
        <v>230.36666666666667</v>
      </c>
      <c r="G56" s="40">
        <v>228.68333333333334</v>
      </c>
      <c r="H56" s="40">
        <v>236.98333333333329</v>
      </c>
      <c r="I56" s="40">
        <v>238.66666666666663</v>
      </c>
      <c r="J56" s="40">
        <v>241.13333333333327</v>
      </c>
      <c r="K56" s="31">
        <v>236.2</v>
      </c>
      <c r="L56" s="31">
        <v>232.05</v>
      </c>
      <c r="M56" s="31">
        <v>2.0028199999999998</v>
      </c>
      <c r="N56" s="1"/>
      <c r="O56" s="1"/>
    </row>
    <row r="57" spans="1:15" ht="12.75" customHeight="1">
      <c r="A57" s="31">
        <v>47</v>
      </c>
      <c r="B57" s="31" t="s">
        <v>316</v>
      </c>
      <c r="C57" s="31">
        <v>1094.55</v>
      </c>
      <c r="D57" s="40">
        <v>1100.5333333333331</v>
      </c>
      <c r="E57" s="40">
        <v>1082.2166666666662</v>
      </c>
      <c r="F57" s="40">
        <v>1069.8833333333332</v>
      </c>
      <c r="G57" s="40">
        <v>1051.5666666666664</v>
      </c>
      <c r="H57" s="40">
        <v>1112.8666666666661</v>
      </c>
      <c r="I57" s="40">
        <v>1131.1833333333332</v>
      </c>
      <c r="J57" s="40">
        <v>1143.516666666666</v>
      </c>
      <c r="K57" s="31">
        <v>1118.8499999999999</v>
      </c>
      <c r="L57" s="31">
        <v>1088.2</v>
      </c>
      <c r="M57" s="31">
        <v>0.97790999999999995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17565.7</v>
      </c>
      <c r="D58" s="40">
        <v>17572.233333333334</v>
      </c>
      <c r="E58" s="40">
        <v>17164.466666666667</v>
      </c>
      <c r="F58" s="40">
        <v>16763.233333333334</v>
      </c>
      <c r="G58" s="40">
        <v>16355.466666666667</v>
      </c>
      <c r="H58" s="40">
        <v>17973.466666666667</v>
      </c>
      <c r="I58" s="40">
        <v>18381.233333333337</v>
      </c>
      <c r="J58" s="40">
        <v>18782.466666666667</v>
      </c>
      <c r="K58" s="31">
        <v>17980</v>
      </c>
      <c r="L58" s="31">
        <v>17171</v>
      </c>
      <c r="M58" s="31">
        <v>3.8492899999999999</v>
      </c>
      <c r="N58" s="1"/>
      <c r="O58" s="1"/>
    </row>
    <row r="59" spans="1:15" ht="12.75" customHeight="1">
      <c r="A59" s="31">
        <v>49</v>
      </c>
      <c r="B59" s="31" t="s">
        <v>246</v>
      </c>
      <c r="C59" s="31">
        <v>4763.75</v>
      </c>
      <c r="D59" s="40">
        <v>4793.4000000000005</v>
      </c>
      <c r="E59" s="40">
        <v>4704.3500000000013</v>
      </c>
      <c r="F59" s="40">
        <v>4644.9500000000007</v>
      </c>
      <c r="G59" s="40">
        <v>4555.9000000000015</v>
      </c>
      <c r="H59" s="40">
        <v>4852.8000000000011</v>
      </c>
      <c r="I59" s="40">
        <v>4941.8500000000004</v>
      </c>
      <c r="J59" s="40">
        <v>5001.2500000000009</v>
      </c>
      <c r="K59" s="31">
        <v>4882.45</v>
      </c>
      <c r="L59" s="31">
        <v>4734</v>
      </c>
      <c r="M59" s="31">
        <v>0.53708</v>
      </c>
      <c r="N59" s="1"/>
      <c r="O59" s="1"/>
    </row>
    <row r="60" spans="1:15" ht="12" customHeight="1">
      <c r="A60" s="31">
        <v>50</v>
      </c>
      <c r="B60" s="31" t="s">
        <v>65</v>
      </c>
      <c r="C60" s="31">
        <v>7413.95</v>
      </c>
      <c r="D60" s="40">
        <v>7378.05</v>
      </c>
      <c r="E60" s="40">
        <v>7255.9000000000005</v>
      </c>
      <c r="F60" s="40">
        <v>7097.85</v>
      </c>
      <c r="G60" s="40">
        <v>6975.7000000000007</v>
      </c>
      <c r="H60" s="40">
        <v>7536.1</v>
      </c>
      <c r="I60" s="40">
        <v>7658.25</v>
      </c>
      <c r="J60" s="40">
        <v>7816.3</v>
      </c>
      <c r="K60" s="31">
        <v>7500.2</v>
      </c>
      <c r="L60" s="31">
        <v>7220</v>
      </c>
      <c r="M60" s="31">
        <v>10.373139999999999</v>
      </c>
      <c r="N60" s="1"/>
      <c r="O60" s="1"/>
    </row>
    <row r="61" spans="1:15" ht="12.75" customHeight="1">
      <c r="A61" s="31">
        <v>51</v>
      </c>
      <c r="B61" s="31" t="s">
        <v>317</v>
      </c>
      <c r="C61" s="31">
        <v>3289.3</v>
      </c>
      <c r="D61" s="40">
        <v>3345.5166666666664</v>
      </c>
      <c r="E61" s="40">
        <v>3223.7833333333328</v>
      </c>
      <c r="F61" s="40">
        <v>3158.2666666666664</v>
      </c>
      <c r="G61" s="40">
        <v>3036.5333333333328</v>
      </c>
      <c r="H61" s="40">
        <v>3411.0333333333328</v>
      </c>
      <c r="I61" s="40">
        <v>3532.7666666666664</v>
      </c>
      <c r="J61" s="40">
        <v>3598.2833333333328</v>
      </c>
      <c r="K61" s="31">
        <v>3467.25</v>
      </c>
      <c r="L61" s="31">
        <v>3280</v>
      </c>
      <c r="M61" s="31">
        <v>1.5116000000000001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2515.5500000000002</v>
      </c>
      <c r="D62" s="40">
        <v>2500.1666666666665</v>
      </c>
      <c r="E62" s="40">
        <v>2478.3833333333332</v>
      </c>
      <c r="F62" s="40">
        <v>2441.2166666666667</v>
      </c>
      <c r="G62" s="40">
        <v>2419.4333333333334</v>
      </c>
      <c r="H62" s="40">
        <v>2537.333333333333</v>
      </c>
      <c r="I62" s="40">
        <v>2559.1166666666668</v>
      </c>
      <c r="J62" s="40">
        <v>2596.2833333333328</v>
      </c>
      <c r="K62" s="31">
        <v>2521.9499999999998</v>
      </c>
      <c r="L62" s="31">
        <v>2463</v>
      </c>
      <c r="M62" s="31">
        <v>1.79081</v>
      </c>
      <c r="N62" s="1"/>
      <c r="O62" s="1"/>
    </row>
    <row r="63" spans="1:15" ht="12.75" customHeight="1">
      <c r="A63" s="31">
        <v>53</v>
      </c>
      <c r="B63" s="31" t="s">
        <v>318</v>
      </c>
      <c r="C63" s="31">
        <v>327.35000000000002</v>
      </c>
      <c r="D63" s="40">
        <v>327.11666666666667</v>
      </c>
      <c r="E63" s="40">
        <v>322.48333333333335</v>
      </c>
      <c r="F63" s="40">
        <v>317.61666666666667</v>
      </c>
      <c r="G63" s="40">
        <v>312.98333333333335</v>
      </c>
      <c r="H63" s="40">
        <v>331.98333333333335</v>
      </c>
      <c r="I63" s="40">
        <v>336.61666666666667</v>
      </c>
      <c r="J63" s="40">
        <v>341.48333333333335</v>
      </c>
      <c r="K63" s="31">
        <v>331.75</v>
      </c>
      <c r="L63" s="31">
        <v>322.25</v>
      </c>
      <c r="M63" s="31">
        <v>5.0730500000000003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287.75</v>
      </c>
      <c r="D64" s="40">
        <v>283.66666666666669</v>
      </c>
      <c r="E64" s="40">
        <v>276.58333333333337</v>
      </c>
      <c r="F64" s="40">
        <v>265.41666666666669</v>
      </c>
      <c r="G64" s="40">
        <v>258.33333333333337</v>
      </c>
      <c r="H64" s="40">
        <v>294.83333333333337</v>
      </c>
      <c r="I64" s="40">
        <v>301.91666666666674</v>
      </c>
      <c r="J64" s="40">
        <v>313.08333333333337</v>
      </c>
      <c r="K64" s="31">
        <v>290.75</v>
      </c>
      <c r="L64" s="31">
        <v>272.5</v>
      </c>
      <c r="M64" s="31">
        <v>311.31993999999997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99.05</v>
      </c>
      <c r="D65" s="40">
        <v>98.566666666666663</v>
      </c>
      <c r="E65" s="40">
        <v>97.73333333333332</v>
      </c>
      <c r="F65" s="40">
        <v>96.416666666666657</v>
      </c>
      <c r="G65" s="40">
        <v>95.583333333333314</v>
      </c>
      <c r="H65" s="40">
        <v>99.883333333333326</v>
      </c>
      <c r="I65" s="40">
        <v>100.71666666666667</v>
      </c>
      <c r="J65" s="40">
        <v>102.03333333333333</v>
      </c>
      <c r="K65" s="31">
        <v>99.4</v>
      </c>
      <c r="L65" s="31">
        <v>97.25</v>
      </c>
      <c r="M65" s="31">
        <v>307.72894000000002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60.4</v>
      </c>
      <c r="D66" s="40">
        <v>60.333333333333336</v>
      </c>
      <c r="E66" s="40">
        <v>59.716666666666669</v>
      </c>
      <c r="F66" s="40">
        <v>59.033333333333331</v>
      </c>
      <c r="G66" s="40">
        <v>58.416666666666664</v>
      </c>
      <c r="H66" s="40">
        <v>61.016666666666673</v>
      </c>
      <c r="I66" s="40">
        <v>61.633333333333333</v>
      </c>
      <c r="J66" s="40">
        <v>62.316666666666677</v>
      </c>
      <c r="K66" s="31">
        <v>60.95</v>
      </c>
      <c r="L66" s="31">
        <v>59.65</v>
      </c>
      <c r="M66" s="31">
        <v>52.158160000000002</v>
      </c>
      <c r="N66" s="1"/>
      <c r="O66" s="1"/>
    </row>
    <row r="67" spans="1:15" ht="12.75" customHeight="1">
      <c r="A67" s="31">
        <v>57</v>
      </c>
      <c r="B67" s="31" t="s">
        <v>312</v>
      </c>
      <c r="C67" s="31">
        <v>3222.55</v>
      </c>
      <c r="D67" s="40">
        <v>3228.8166666666671</v>
      </c>
      <c r="E67" s="40">
        <v>3168.9333333333343</v>
      </c>
      <c r="F67" s="40">
        <v>3115.3166666666671</v>
      </c>
      <c r="G67" s="40">
        <v>3055.4333333333343</v>
      </c>
      <c r="H67" s="40">
        <v>3282.4333333333343</v>
      </c>
      <c r="I67" s="40">
        <v>3342.3166666666666</v>
      </c>
      <c r="J67" s="40">
        <v>3395.9333333333343</v>
      </c>
      <c r="K67" s="31">
        <v>3288.7</v>
      </c>
      <c r="L67" s="31">
        <v>3175.2</v>
      </c>
      <c r="M67" s="31">
        <v>0.57411999999999996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1996.85</v>
      </c>
      <c r="D68" s="40">
        <v>2001.8</v>
      </c>
      <c r="E68" s="40">
        <v>1978.6</v>
      </c>
      <c r="F68" s="40">
        <v>1960.35</v>
      </c>
      <c r="G68" s="40">
        <v>1937.1499999999999</v>
      </c>
      <c r="H68" s="40">
        <v>2020.05</v>
      </c>
      <c r="I68" s="40">
        <v>2043.2500000000002</v>
      </c>
      <c r="J68" s="40">
        <v>2061.5</v>
      </c>
      <c r="K68" s="31">
        <v>2025</v>
      </c>
      <c r="L68" s="31">
        <v>1983.55</v>
      </c>
      <c r="M68" s="31">
        <v>7.6122199999999998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5020.05</v>
      </c>
      <c r="D69" s="40">
        <v>5036.2833333333328</v>
      </c>
      <c r="E69" s="40">
        <v>4994.5666666666657</v>
      </c>
      <c r="F69" s="40">
        <v>4969.083333333333</v>
      </c>
      <c r="G69" s="40">
        <v>4927.3666666666659</v>
      </c>
      <c r="H69" s="40">
        <v>5061.7666666666655</v>
      </c>
      <c r="I69" s="40">
        <v>5103.4833333333327</v>
      </c>
      <c r="J69" s="40">
        <v>5128.9666666666653</v>
      </c>
      <c r="K69" s="31">
        <v>5078</v>
      </c>
      <c r="L69" s="31">
        <v>5010.8</v>
      </c>
      <c r="M69" s="31">
        <v>0.13558000000000001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1087.8</v>
      </c>
      <c r="D70" s="40">
        <v>1087.3500000000001</v>
      </c>
      <c r="E70" s="40">
        <v>1079.7000000000003</v>
      </c>
      <c r="F70" s="40">
        <v>1071.6000000000001</v>
      </c>
      <c r="G70" s="40">
        <v>1063.9500000000003</v>
      </c>
      <c r="H70" s="40">
        <v>1095.4500000000003</v>
      </c>
      <c r="I70" s="40">
        <v>1103.1000000000004</v>
      </c>
      <c r="J70" s="40">
        <v>1111.2000000000003</v>
      </c>
      <c r="K70" s="31">
        <v>1095</v>
      </c>
      <c r="L70" s="31">
        <v>1079.25</v>
      </c>
      <c r="M70" s="31">
        <v>0.19575000000000001</v>
      </c>
      <c r="N70" s="1"/>
      <c r="O70" s="1"/>
    </row>
    <row r="71" spans="1:15" ht="12.75" customHeight="1">
      <c r="A71" s="31">
        <v>61</v>
      </c>
      <c r="B71" s="31" t="s">
        <v>321</v>
      </c>
      <c r="C71" s="31">
        <v>414.8</v>
      </c>
      <c r="D71" s="40">
        <v>411.55</v>
      </c>
      <c r="E71" s="40">
        <v>405.05</v>
      </c>
      <c r="F71" s="40">
        <v>395.3</v>
      </c>
      <c r="G71" s="40">
        <v>388.8</v>
      </c>
      <c r="H71" s="40">
        <v>421.3</v>
      </c>
      <c r="I71" s="40">
        <v>427.8</v>
      </c>
      <c r="J71" s="40">
        <v>437.55</v>
      </c>
      <c r="K71" s="31">
        <v>418.05</v>
      </c>
      <c r="L71" s="31">
        <v>401.8</v>
      </c>
      <c r="M71" s="31">
        <v>1.62703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200.55</v>
      </c>
      <c r="D72" s="40">
        <v>201.88333333333335</v>
      </c>
      <c r="E72" s="40">
        <v>194.9666666666667</v>
      </c>
      <c r="F72" s="40">
        <v>189.38333333333335</v>
      </c>
      <c r="G72" s="40">
        <v>182.4666666666667</v>
      </c>
      <c r="H72" s="40">
        <v>207.4666666666667</v>
      </c>
      <c r="I72" s="40">
        <v>214.38333333333338</v>
      </c>
      <c r="J72" s="40">
        <v>219.9666666666667</v>
      </c>
      <c r="K72" s="31">
        <v>208.8</v>
      </c>
      <c r="L72" s="31">
        <v>196.3</v>
      </c>
      <c r="M72" s="31">
        <v>79.846699999999998</v>
      </c>
      <c r="N72" s="1"/>
      <c r="O72" s="1"/>
    </row>
    <row r="73" spans="1:15" ht="12.75" customHeight="1">
      <c r="A73" s="31">
        <v>63</v>
      </c>
      <c r="B73" s="31" t="s">
        <v>313</v>
      </c>
      <c r="C73" s="31">
        <v>1617.6</v>
      </c>
      <c r="D73" s="40">
        <v>1627.2</v>
      </c>
      <c r="E73" s="40">
        <v>1595.4</v>
      </c>
      <c r="F73" s="40">
        <v>1573.2</v>
      </c>
      <c r="G73" s="40">
        <v>1541.4</v>
      </c>
      <c r="H73" s="40">
        <v>1649.4</v>
      </c>
      <c r="I73" s="40">
        <v>1681.1999999999998</v>
      </c>
      <c r="J73" s="40">
        <v>1703.4</v>
      </c>
      <c r="K73" s="31">
        <v>1659</v>
      </c>
      <c r="L73" s="31">
        <v>1605</v>
      </c>
      <c r="M73" s="31">
        <v>2.3201999999999998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753.85</v>
      </c>
      <c r="D74" s="40">
        <v>751.36666666666667</v>
      </c>
      <c r="E74" s="40">
        <v>745.83333333333337</v>
      </c>
      <c r="F74" s="40">
        <v>737.81666666666672</v>
      </c>
      <c r="G74" s="40">
        <v>732.28333333333342</v>
      </c>
      <c r="H74" s="40">
        <v>759.38333333333333</v>
      </c>
      <c r="I74" s="40">
        <v>764.91666666666663</v>
      </c>
      <c r="J74" s="40">
        <v>772.93333333333328</v>
      </c>
      <c r="K74" s="31">
        <v>756.9</v>
      </c>
      <c r="L74" s="31">
        <v>743.35</v>
      </c>
      <c r="M74" s="31">
        <v>6.51675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791.4</v>
      </c>
      <c r="D75" s="40">
        <v>784.15</v>
      </c>
      <c r="E75" s="40">
        <v>774.3</v>
      </c>
      <c r="F75" s="40">
        <v>757.19999999999993</v>
      </c>
      <c r="G75" s="40">
        <v>747.34999999999991</v>
      </c>
      <c r="H75" s="40">
        <v>801.25</v>
      </c>
      <c r="I75" s="40">
        <v>811.10000000000014</v>
      </c>
      <c r="J75" s="40">
        <v>828.2</v>
      </c>
      <c r="K75" s="31">
        <v>794</v>
      </c>
      <c r="L75" s="31">
        <v>767.05</v>
      </c>
      <c r="M75" s="31">
        <v>9.1076499999999996</v>
      </c>
      <c r="N75" s="1"/>
      <c r="O75" s="1"/>
    </row>
    <row r="76" spans="1:15" ht="12.75" customHeight="1">
      <c r="A76" s="31">
        <v>66</v>
      </c>
      <c r="B76" s="31" t="s">
        <v>322</v>
      </c>
      <c r="C76" s="31">
        <v>10296.85</v>
      </c>
      <c r="D76" s="40">
        <v>10330.233333333334</v>
      </c>
      <c r="E76" s="40">
        <v>10166.616666666667</v>
      </c>
      <c r="F76" s="40">
        <v>10036.383333333333</v>
      </c>
      <c r="G76" s="40">
        <v>9872.7666666666664</v>
      </c>
      <c r="H76" s="40">
        <v>10460.466666666667</v>
      </c>
      <c r="I76" s="40">
        <v>10624.083333333336</v>
      </c>
      <c r="J76" s="40">
        <v>10754.316666666668</v>
      </c>
      <c r="K76" s="31">
        <v>10493.85</v>
      </c>
      <c r="L76" s="31">
        <v>10200</v>
      </c>
      <c r="M76" s="31">
        <v>2.1870000000000001E-2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712.5</v>
      </c>
      <c r="D77" s="40">
        <v>708.30000000000007</v>
      </c>
      <c r="E77" s="40">
        <v>693.80000000000018</v>
      </c>
      <c r="F77" s="40">
        <v>675.10000000000014</v>
      </c>
      <c r="G77" s="40">
        <v>660.60000000000025</v>
      </c>
      <c r="H77" s="40">
        <v>727.00000000000011</v>
      </c>
      <c r="I77" s="40">
        <v>741.49999999999989</v>
      </c>
      <c r="J77" s="40">
        <v>760.2</v>
      </c>
      <c r="K77" s="31">
        <v>722.8</v>
      </c>
      <c r="L77" s="31">
        <v>689.6</v>
      </c>
      <c r="M77" s="31">
        <v>171.21001000000001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71.75</v>
      </c>
      <c r="D78" s="40">
        <v>70.816666666666663</v>
      </c>
      <c r="E78" s="40">
        <v>69.633333333333326</v>
      </c>
      <c r="F78" s="40">
        <v>67.516666666666666</v>
      </c>
      <c r="G78" s="40">
        <v>66.333333333333329</v>
      </c>
      <c r="H78" s="40">
        <v>72.933333333333323</v>
      </c>
      <c r="I78" s="40">
        <v>74.11666666666666</v>
      </c>
      <c r="J78" s="40">
        <v>76.23333333333332</v>
      </c>
      <c r="K78" s="31">
        <v>72</v>
      </c>
      <c r="L78" s="31">
        <v>68.7</v>
      </c>
      <c r="M78" s="31">
        <v>470.88878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348.3</v>
      </c>
      <c r="D79" s="40">
        <v>349.45</v>
      </c>
      <c r="E79" s="40">
        <v>344.95</v>
      </c>
      <c r="F79" s="40">
        <v>341.6</v>
      </c>
      <c r="G79" s="40">
        <v>337.1</v>
      </c>
      <c r="H79" s="40">
        <v>352.79999999999995</v>
      </c>
      <c r="I79" s="40">
        <v>357.29999999999995</v>
      </c>
      <c r="J79" s="40">
        <v>360.64999999999992</v>
      </c>
      <c r="K79" s="31">
        <v>353.95</v>
      </c>
      <c r="L79" s="31">
        <v>346.1</v>
      </c>
      <c r="M79" s="31">
        <v>19.406639999999999</v>
      </c>
      <c r="N79" s="1"/>
      <c r="O79" s="1"/>
    </row>
    <row r="80" spans="1:15" ht="12.75" customHeight="1">
      <c r="A80" s="31">
        <v>70</v>
      </c>
      <c r="B80" s="31" t="s">
        <v>323</v>
      </c>
      <c r="C80" s="31">
        <v>1495.05</v>
      </c>
      <c r="D80" s="40">
        <v>1526.3833333333332</v>
      </c>
      <c r="E80" s="40">
        <v>1453.6666666666665</v>
      </c>
      <c r="F80" s="40">
        <v>1412.2833333333333</v>
      </c>
      <c r="G80" s="40">
        <v>1339.5666666666666</v>
      </c>
      <c r="H80" s="40">
        <v>1567.7666666666664</v>
      </c>
      <c r="I80" s="40">
        <v>1640.4833333333331</v>
      </c>
      <c r="J80" s="40">
        <v>1681.8666666666663</v>
      </c>
      <c r="K80" s="31">
        <v>1599.1</v>
      </c>
      <c r="L80" s="31">
        <v>1485</v>
      </c>
      <c r="M80" s="31">
        <v>3.1513599999999999</v>
      </c>
      <c r="N80" s="1"/>
      <c r="O80" s="1"/>
    </row>
    <row r="81" spans="1:15" ht="12.75" customHeight="1">
      <c r="A81" s="31">
        <v>71</v>
      </c>
      <c r="B81" s="31" t="s">
        <v>325</v>
      </c>
      <c r="C81" s="31">
        <v>6998.75</v>
      </c>
      <c r="D81" s="40">
        <v>6900.916666666667</v>
      </c>
      <c r="E81" s="40">
        <v>6742.8333333333339</v>
      </c>
      <c r="F81" s="40">
        <v>6486.916666666667</v>
      </c>
      <c r="G81" s="40">
        <v>6328.8333333333339</v>
      </c>
      <c r="H81" s="40">
        <v>7156.8333333333339</v>
      </c>
      <c r="I81" s="40">
        <v>7314.9166666666679</v>
      </c>
      <c r="J81" s="40">
        <v>7570.8333333333339</v>
      </c>
      <c r="K81" s="31">
        <v>7059</v>
      </c>
      <c r="L81" s="31">
        <v>6645</v>
      </c>
      <c r="M81" s="31">
        <v>1.22987</v>
      </c>
      <c r="N81" s="1"/>
      <c r="O81" s="1"/>
    </row>
    <row r="82" spans="1:15" ht="12.75" customHeight="1">
      <c r="A82" s="31">
        <v>72</v>
      </c>
      <c r="B82" s="31" t="s">
        <v>326</v>
      </c>
      <c r="C82" s="31">
        <v>990.35</v>
      </c>
      <c r="D82" s="40">
        <v>1004.1833333333334</v>
      </c>
      <c r="E82" s="40">
        <v>958.36666666666679</v>
      </c>
      <c r="F82" s="40">
        <v>926.38333333333344</v>
      </c>
      <c r="G82" s="40">
        <v>880.56666666666683</v>
      </c>
      <c r="H82" s="40">
        <v>1036.1666666666667</v>
      </c>
      <c r="I82" s="40">
        <v>1081.9833333333333</v>
      </c>
      <c r="J82" s="40">
        <v>1113.9666666666667</v>
      </c>
      <c r="K82" s="31">
        <v>1050</v>
      </c>
      <c r="L82" s="31">
        <v>972.2</v>
      </c>
      <c r="M82" s="31">
        <v>8.3311700000000002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17563.2</v>
      </c>
      <c r="D83" s="40">
        <v>17474.066666666669</v>
      </c>
      <c r="E83" s="40">
        <v>17108.483333333337</v>
      </c>
      <c r="F83" s="40">
        <v>16653.766666666666</v>
      </c>
      <c r="G83" s="40">
        <v>16288.183333333334</v>
      </c>
      <c r="H83" s="40">
        <v>17928.78333333334</v>
      </c>
      <c r="I83" s="40">
        <v>18294.366666666676</v>
      </c>
      <c r="J83" s="40">
        <v>18749.083333333343</v>
      </c>
      <c r="K83" s="31">
        <v>17839.650000000001</v>
      </c>
      <c r="L83" s="31">
        <v>17019.349999999999</v>
      </c>
      <c r="M83" s="31">
        <v>0.93823999999999996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421.65</v>
      </c>
      <c r="D84" s="40">
        <v>423.18333333333334</v>
      </c>
      <c r="E84" s="40">
        <v>418.36666666666667</v>
      </c>
      <c r="F84" s="40">
        <v>415.08333333333331</v>
      </c>
      <c r="G84" s="40">
        <v>410.26666666666665</v>
      </c>
      <c r="H84" s="40">
        <v>426.4666666666667</v>
      </c>
      <c r="I84" s="40">
        <v>431.28333333333342</v>
      </c>
      <c r="J84" s="40">
        <v>434.56666666666672</v>
      </c>
      <c r="K84" s="31">
        <v>428</v>
      </c>
      <c r="L84" s="31">
        <v>419.9</v>
      </c>
      <c r="M84" s="31">
        <v>58.262</v>
      </c>
      <c r="N84" s="1"/>
      <c r="O84" s="1"/>
    </row>
    <row r="85" spans="1:15" ht="12.75" customHeight="1">
      <c r="A85" s="31">
        <v>75</v>
      </c>
      <c r="B85" s="31" t="s">
        <v>327</v>
      </c>
      <c r="C85" s="31">
        <v>478.5</v>
      </c>
      <c r="D85" s="40">
        <v>472.83333333333331</v>
      </c>
      <c r="E85" s="40">
        <v>463.66666666666663</v>
      </c>
      <c r="F85" s="40">
        <v>448.83333333333331</v>
      </c>
      <c r="G85" s="40">
        <v>439.66666666666663</v>
      </c>
      <c r="H85" s="40">
        <v>487.66666666666663</v>
      </c>
      <c r="I85" s="40">
        <v>496.83333333333326</v>
      </c>
      <c r="J85" s="40">
        <v>511.66666666666663</v>
      </c>
      <c r="K85" s="31">
        <v>482</v>
      </c>
      <c r="L85" s="31">
        <v>458</v>
      </c>
      <c r="M85" s="31">
        <v>6.2351999999999999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3678.15</v>
      </c>
      <c r="D86" s="40">
        <v>3676.4166666666665</v>
      </c>
      <c r="E86" s="40">
        <v>3652.833333333333</v>
      </c>
      <c r="F86" s="40">
        <v>3627.5166666666664</v>
      </c>
      <c r="G86" s="40">
        <v>3603.9333333333329</v>
      </c>
      <c r="H86" s="40">
        <v>3701.7333333333331</v>
      </c>
      <c r="I86" s="40">
        <v>3725.3166666666662</v>
      </c>
      <c r="J86" s="40">
        <v>3750.6333333333332</v>
      </c>
      <c r="K86" s="31">
        <v>3700</v>
      </c>
      <c r="L86" s="31">
        <v>3651.1</v>
      </c>
      <c r="M86" s="31">
        <v>1.3976599999999999</v>
      </c>
      <c r="N86" s="1"/>
      <c r="O86" s="1"/>
    </row>
    <row r="87" spans="1:15" ht="12.75" customHeight="1">
      <c r="A87" s="31">
        <v>77</v>
      </c>
      <c r="B87" s="31" t="s">
        <v>314</v>
      </c>
      <c r="C87" s="31">
        <v>1352.35</v>
      </c>
      <c r="D87" s="40">
        <v>1348.7166666666667</v>
      </c>
      <c r="E87" s="40">
        <v>1329.7333333333333</v>
      </c>
      <c r="F87" s="40">
        <v>1307.1166666666666</v>
      </c>
      <c r="G87" s="40">
        <v>1288.1333333333332</v>
      </c>
      <c r="H87" s="40">
        <v>1371.3333333333335</v>
      </c>
      <c r="I87" s="40">
        <v>1390.3166666666671</v>
      </c>
      <c r="J87" s="40">
        <v>1412.9333333333336</v>
      </c>
      <c r="K87" s="31">
        <v>1367.7</v>
      </c>
      <c r="L87" s="31">
        <v>1326.1</v>
      </c>
      <c r="M87" s="31">
        <v>3.86558</v>
      </c>
      <c r="N87" s="1"/>
      <c r="O87" s="1"/>
    </row>
    <row r="88" spans="1:15" ht="12.75" customHeight="1">
      <c r="A88" s="31">
        <v>78</v>
      </c>
      <c r="B88" s="31" t="s">
        <v>324</v>
      </c>
      <c r="C88" s="31">
        <v>412.65</v>
      </c>
      <c r="D88" s="40">
        <v>410.2833333333333</v>
      </c>
      <c r="E88" s="40">
        <v>403.86666666666662</v>
      </c>
      <c r="F88" s="40">
        <v>395.08333333333331</v>
      </c>
      <c r="G88" s="40">
        <v>388.66666666666663</v>
      </c>
      <c r="H88" s="40">
        <v>419.06666666666661</v>
      </c>
      <c r="I88" s="40">
        <v>425.48333333333335</v>
      </c>
      <c r="J88" s="40">
        <v>434.26666666666659</v>
      </c>
      <c r="K88" s="31">
        <v>416.7</v>
      </c>
      <c r="L88" s="31">
        <v>401.5</v>
      </c>
      <c r="M88" s="31">
        <v>14.6294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155.05000000000001</v>
      </c>
      <c r="D89" s="40">
        <v>154.61666666666667</v>
      </c>
      <c r="E89" s="40">
        <v>153.18333333333334</v>
      </c>
      <c r="F89" s="40">
        <v>151.31666666666666</v>
      </c>
      <c r="G89" s="40">
        <v>149.88333333333333</v>
      </c>
      <c r="H89" s="40">
        <v>156.48333333333335</v>
      </c>
      <c r="I89" s="40">
        <v>157.91666666666669</v>
      </c>
      <c r="J89" s="40">
        <v>159.78333333333336</v>
      </c>
      <c r="K89" s="31">
        <v>156.05000000000001</v>
      </c>
      <c r="L89" s="31">
        <v>152.75</v>
      </c>
      <c r="M89" s="31">
        <v>13.233079999999999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501.45</v>
      </c>
      <c r="D90" s="40">
        <v>503.56666666666661</v>
      </c>
      <c r="E90" s="40">
        <v>498.03333333333319</v>
      </c>
      <c r="F90" s="40">
        <v>494.61666666666656</v>
      </c>
      <c r="G90" s="40">
        <v>489.08333333333314</v>
      </c>
      <c r="H90" s="40">
        <v>506.98333333333323</v>
      </c>
      <c r="I90" s="40">
        <v>512.51666666666665</v>
      </c>
      <c r="J90" s="40">
        <v>515.93333333333328</v>
      </c>
      <c r="K90" s="31">
        <v>509.1</v>
      </c>
      <c r="L90" s="31">
        <v>500.15</v>
      </c>
      <c r="M90" s="31">
        <v>15.5358</v>
      </c>
      <c r="N90" s="1"/>
      <c r="O90" s="1"/>
    </row>
    <row r="91" spans="1:15" ht="12.75" customHeight="1">
      <c r="A91" s="31">
        <v>81</v>
      </c>
      <c r="B91" s="31" t="s">
        <v>346</v>
      </c>
      <c r="C91" s="31">
        <v>2984.7</v>
      </c>
      <c r="D91" s="40">
        <v>3002.5666666666671</v>
      </c>
      <c r="E91" s="40">
        <v>2952.1333333333341</v>
      </c>
      <c r="F91" s="40">
        <v>2919.5666666666671</v>
      </c>
      <c r="G91" s="40">
        <v>2869.1333333333341</v>
      </c>
      <c r="H91" s="40">
        <v>3035.1333333333341</v>
      </c>
      <c r="I91" s="40">
        <v>3085.5666666666675</v>
      </c>
      <c r="J91" s="40">
        <v>3118.1333333333341</v>
      </c>
      <c r="K91" s="31">
        <v>3053</v>
      </c>
      <c r="L91" s="31">
        <v>2970</v>
      </c>
      <c r="M91" s="31">
        <v>3.33264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214.65</v>
      </c>
      <c r="D92" s="40">
        <v>213.15</v>
      </c>
      <c r="E92" s="40">
        <v>210.35000000000002</v>
      </c>
      <c r="F92" s="40">
        <v>206.05</v>
      </c>
      <c r="G92" s="40">
        <v>203.25000000000003</v>
      </c>
      <c r="H92" s="40">
        <v>217.45000000000002</v>
      </c>
      <c r="I92" s="40">
        <v>220.25000000000003</v>
      </c>
      <c r="J92" s="40">
        <v>224.55</v>
      </c>
      <c r="K92" s="31">
        <v>215.95</v>
      </c>
      <c r="L92" s="31">
        <v>208.85</v>
      </c>
      <c r="M92" s="31">
        <v>177.18714</v>
      </c>
      <c r="N92" s="1"/>
      <c r="O92" s="1"/>
    </row>
    <row r="93" spans="1:15" ht="12.75" customHeight="1">
      <c r="A93" s="31">
        <v>83</v>
      </c>
      <c r="B93" s="31" t="s">
        <v>332</v>
      </c>
      <c r="C93" s="31">
        <v>636.75</v>
      </c>
      <c r="D93" s="40">
        <v>634.2833333333333</v>
      </c>
      <c r="E93" s="40">
        <v>624.56666666666661</v>
      </c>
      <c r="F93" s="40">
        <v>612.38333333333333</v>
      </c>
      <c r="G93" s="40">
        <v>602.66666666666663</v>
      </c>
      <c r="H93" s="40">
        <v>646.46666666666658</v>
      </c>
      <c r="I93" s="40">
        <v>656.18333333333328</v>
      </c>
      <c r="J93" s="40">
        <v>668.36666666666656</v>
      </c>
      <c r="K93" s="31">
        <v>644</v>
      </c>
      <c r="L93" s="31">
        <v>622.1</v>
      </c>
      <c r="M93" s="31">
        <v>12.480639999999999</v>
      </c>
      <c r="N93" s="1"/>
      <c r="O93" s="1"/>
    </row>
    <row r="94" spans="1:15" ht="12.75" customHeight="1">
      <c r="A94" s="31">
        <v>84</v>
      </c>
      <c r="B94" s="31" t="s">
        <v>333</v>
      </c>
      <c r="C94" s="31">
        <v>832.15</v>
      </c>
      <c r="D94" s="40">
        <v>833.03333333333342</v>
      </c>
      <c r="E94" s="40">
        <v>817.06666666666683</v>
      </c>
      <c r="F94" s="40">
        <v>801.98333333333346</v>
      </c>
      <c r="G94" s="40">
        <v>786.01666666666688</v>
      </c>
      <c r="H94" s="40">
        <v>848.11666666666679</v>
      </c>
      <c r="I94" s="40">
        <v>864.08333333333326</v>
      </c>
      <c r="J94" s="40">
        <v>879.16666666666674</v>
      </c>
      <c r="K94" s="31">
        <v>849</v>
      </c>
      <c r="L94" s="31">
        <v>817.95</v>
      </c>
      <c r="M94" s="31">
        <v>1.6297200000000001</v>
      </c>
      <c r="N94" s="1"/>
      <c r="O94" s="1"/>
    </row>
    <row r="95" spans="1:15" ht="12.75" customHeight="1">
      <c r="A95" s="31">
        <v>85</v>
      </c>
      <c r="B95" s="31" t="s">
        <v>335</v>
      </c>
      <c r="C95" s="31">
        <v>833.95</v>
      </c>
      <c r="D95" s="40">
        <v>838.06666666666661</v>
      </c>
      <c r="E95" s="40">
        <v>811.13333333333321</v>
      </c>
      <c r="F95" s="40">
        <v>788.31666666666661</v>
      </c>
      <c r="G95" s="40">
        <v>761.38333333333321</v>
      </c>
      <c r="H95" s="40">
        <v>860.88333333333321</v>
      </c>
      <c r="I95" s="40">
        <v>887.81666666666661</v>
      </c>
      <c r="J95" s="40">
        <v>910.63333333333321</v>
      </c>
      <c r="K95" s="31">
        <v>865</v>
      </c>
      <c r="L95" s="31">
        <v>815.25</v>
      </c>
      <c r="M95" s="31">
        <v>2.2499099999999999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140.19999999999999</v>
      </c>
      <c r="D96" s="40">
        <v>139.56666666666666</v>
      </c>
      <c r="E96" s="40">
        <v>137.63333333333333</v>
      </c>
      <c r="F96" s="40">
        <v>135.06666666666666</v>
      </c>
      <c r="G96" s="40">
        <v>133.13333333333333</v>
      </c>
      <c r="H96" s="40">
        <v>142.13333333333333</v>
      </c>
      <c r="I96" s="40">
        <v>144.06666666666666</v>
      </c>
      <c r="J96" s="40">
        <v>146.63333333333333</v>
      </c>
      <c r="K96" s="31">
        <v>141.5</v>
      </c>
      <c r="L96" s="31">
        <v>137</v>
      </c>
      <c r="M96" s="31">
        <v>11.40635</v>
      </c>
      <c r="N96" s="1"/>
      <c r="O96" s="1"/>
    </row>
    <row r="97" spans="1:15" ht="12.75" customHeight="1">
      <c r="A97" s="31">
        <v>87</v>
      </c>
      <c r="B97" s="31" t="s">
        <v>329</v>
      </c>
      <c r="C97" s="31">
        <v>385.05</v>
      </c>
      <c r="D97" s="40">
        <v>382.83333333333331</v>
      </c>
      <c r="E97" s="40">
        <v>379.26666666666665</v>
      </c>
      <c r="F97" s="40">
        <v>373.48333333333335</v>
      </c>
      <c r="G97" s="40">
        <v>369.91666666666669</v>
      </c>
      <c r="H97" s="40">
        <v>388.61666666666662</v>
      </c>
      <c r="I97" s="40">
        <v>392.18333333333334</v>
      </c>
      <c r="J97" s="40">
        <v>397.96666666666658</v>
      </c>
      <c r="K97" s="31">
        <v>386.4</v>
      </c>
      <c r="L97" s="31">
        <v>377.05</v>
      </c>
      <c r="M97" s="31">
        <v>2.9774699999999998</v>
      </c>
      <c r="N97" s="1"/>
      <c r="O97" s="1"/>
    </row>
    <row r="98" spans="1:15" ht="12.75" customHeight="1">
      <c r="A98" s="31">
        <v>88</v>
      </c>
      <c r="B98" s="31" t="s">
        <v>338</v>
      </c>
      <c r="C98" s="31">
        <v>1388.15</v>
      </c>
      <c r="D98" s="40">
        <v>1383.55</v>
      </c>
      <c r="E98" s="40">
        <v>1367.1</v>
      </c>
      <c r="F98" s="40">
        <v>1346.05</v>
      </c>
      <c r="G98" s="40">
        <v>1329.6</v>
      </c>
      <c r="H98" s="40">
        <v>1404.6</v>
      </c>
      <c r="I98" s="40">
        <v>1421.0500000000002</v>
      </c>
      <c r="J98" s="40">
        <v>1442.1</v>
      </c>
      <c r="K98" s="31">
        <v>1400</v>
      </c>
      <c r="L98" s="31">
        <v>1362.5</v>
      </c>
      <c r="M98" s="31">
        <v>5.9439900000000003</v>
      </c>
      <c r="N98" s="1"/>
      <c r="O98" s="1"/>
    </row>
    <row r="99" spans="1:15" ht="12.75" customHeight="1">
      <c r="A99" s="31">
        <v>89</v>
      </c>
      <c r="B99" s="31" t="s">
        <v>336</v>
      </c>
      <c r="C99" s="31">
        <v>1244.4000000000001</v>
      </c>
      <c r="D99" s="40">
        <v>1249.6166666666668</v>
      </c>
      <c r="E99" s="40">
        <v>1230.7833333333335</v>
      </c>
      <c r="F99" s="40">
        <v>1217.1666666666667</v>
      </c>
      <c r="G99" s="40">
        <v>1198.3333333333335</v>
      </c>
      <c r="H99" s="40">
        <v>1263.2333333333336</v>
      </c>
      <c r="I99" s="40">
        <v>1282.0666666666666</v>
      </c>
      <c r="J99" s="40">
        <v>1295.6833333333336</v>
      </c>
      <c r="K99" s="31">
        <v>1268.45</v>
      </c>
      <c r="L99" s="31">
        <v>1236</v>
      </c>
      <c r="M99" s="31">
        <v>0.63920999999999994</v>
      </c>
      <c r="N99" s="1"/>
      <c r="O99" s="1"/>
    </row>
    <row r="100" spans="1:15" ht="12.75" customHeight="1">
      <c r="A100" s="31">
        <v>90</v>
      </c>
      <c r="B100" s="31" t="s">
        <v>337</v>
      </c>
      <c r="C100" s="31">
        <v>21.8</v>
      </c>
      <c r="D100" s="40">
        <v>21.850000000000005</v>
      </c>
      <c r="E100" s="40">
        <v>21.600000000000009</v>
      </c>
      <c r="F100" s="40">
        <v>21.400000000000002</v>
      </c>
      <c r="G100" s="40">
        <v>21.150000000000006</v>
      </c>
      <c r="H100" s="40">
        <v>22.050000000000011</v>
      </c>
      <c r="I100" s="40">
        <v>22.300000000000004</v>
      </c>
      <c r="J100" s="40">
        <v>22.500000000000014</v>
      </c>
      <c r="K100" s="31">
        <v>22.1</v>
      </c>
      <c r="L100" s="31">
        <v>21.65</v>
      </c>
      <c r="M100" s="31">
        <v>28.995280000000001</v>
      </c>
      <c r="N100" s="1"/>
      <c r="O100" s="1"/>
    </row>
    <row r="101" spans="1:15" ht="12.75" customHeight="1">
      <c r="A101" s="31">
        <v>91</v>
      </c>
      <c r="B101" s="31" t="s">
        <v>339</v>
      </c>
      <c r="C101" s="31">
        <v>573.20000000000005</v>
      </c>
      <c r="D101" s="40">
        <v>574.19999999999993</v>
      </c>
      <c r="E101" s="40">
        <v>541.84999999999991</v>
      </c>
      <c r="F101" s="40">
        <v>510.5</v>
      </c>
      <c r="G101" s="40">
        <v>478.15</v>
      </c>
      <c r="H101" s="40">
        <v>605.54999999999984</v>
      </c>
      <c r="I101" s="40">
        <v>637.9</v>
      </c>
      <c r="J101" s="40">
        <v>669.24999999999977</v>
      </c>
      <c r="K101" s="31">
        <v>606.54999999999995</v>
      </c>
      <c r="L101" s="31">
        <v>542.85</v>
      </c>
      <c r="M101" s="31">
        <v>9.9351000000000003</v>
      </c>
      <c r="N101" s="1"/>
      <c r="O101" s="1"/>
    </row>
    <row r="102" spans="1:15" ht="12.75" customHeight="1">
      <c r="A102" s="31">
        <v>92</v>
      </c>
      <c r="B102" s="31" t="s">
        <v>340</v>
      </c>
      <c r="C102" s="31">
        <v>822.55</v>
      </c>
      <c r="D102" s="40">
        <v>813</v>
      </c>
      <c r="E102" s="40">
        <v>797</v>
      </c>
      <c r="F102" s="40">
        <v>771.45</v>
      </c>
      <c r="G102" s="40">
        <v>755.45</v>
      </c>
      <c r="H102" s="40">
        <v>838.55</v>
      </c>
      <c r="I102" s="40">
        <v>854.55</v>
      </c>
      <c r="J102" s="40">
        <v>880.09999999999991</v>
      </c>
      <c r="K102" s="31">
        <v>829</v>
      </c>
      <c r="L102" s="31">
        <v>787.45</v>
      </c>
      <c r="M102" s="31">
        <v>4.9375499999999999</v>
      </c>
      <c r="N102" s="1"/>
      <c r="O102" s="1"/>
    </row>
    <row r="103" spans="1:15" ht="12.75" customHeight="1">
      <c r="A103" s="31">
        <v>93</v>
      </c>
      <c r="B103" s="31" t="s">
        <v>341</v>
      </c>
      <c r="C103" s="31">
        <v>5460.4</v>
      </c>
      <c r="D103" s="40">
        <v>5410.1333333333332</v>
      </c>
      <c r="E103" s="40">
        <v>5250.2666666666664</v>
      </c>
      <c r="F103" s="40">
        <v>5040.1333333333332</v>
      </c>
      <c r="G103" s="40">
        <v>4880.2666666666664</v>
      </c>
      <c r="H103" s="40">
        <v>5620.2666666666664</v>
      </c>
      <c r="I103" s="40">
        <v>5780.1333333333332</v>
      </c>
      <c r="J103" s="40">
        <v>5990.2666666666664</v>
      </c>
      <c r="K103" s="31">
        <v>5570</v>
      </c>
      <c r="L103" s="31">
        <v>5200</v>
      </c>
      <c r="M103" s="31">
        <v>0.25663000000000002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88.2</v>
      </c>
      <c r="D104" s="40">
        <v>88.233333333333334</v>
      </c>
      <c r="E104" s="40">
        <v>86.716666666666669</v>
      </c>
      <c r="F104" s="40">
        <v>85.233333333333334</v>
      </c>
      <c r="G104" s="40">
        <v>83.716666666666669</v>
      </c>
      <c r="H104" s="40">
        <v>89.716666666666669</v>
      </c>
      <c r="I104" s="40">
        <v>91.233333333333348</v>
      </c>
      <c r="J104" s="40">
        <v>92.716666666666669</v>
      </c>
      <c r="K104" s="31">
        <v>89.75</v>
      </c>
      <c r="L104" s="31">
        <v>86.75</v>
      </c>
      <c r="M104" s="31">
        <v>27.502099999999999</v>
      </c>
      <c r="N104" s="1"/>
      <c r="O104" s="1"/>
    </row>
    <row r="105" spans="1:15" ht="12.75" customHeight="1">
      <c r="A105" s="31">
        <v>95</v>
      </c>
      <c r="B105" s="31" t="s">
        <v>334</v>
      </c>
      <c r="C105" s="31">
        <v>541</v>
      </c>
      <c r="D105" s="40">
        <v>537</v>
      </c>
      <c r="E105" s="40">
        <v>524</v>
      </c>
      <c r="F105" s="40">
        <v>507</v>
      </c>
      <c r="G105" s="40">
        <v>494</v>
      </c>
      <c r="H105" s="40">
        <v>554</v>
      </c>
      <c r="I105" s="40">
        <v>567</v>
      </c>
      <c r="J105" s="40">
        <v>584</v>
      </c>
      <c r="K105" s="31">
        <v>550</v>
      </c>
      <c r="L105" s="31">
        <v>520</v>
      </c>
      <c r="M105" s="31">
        <v>0.46794999999999998</v>
      </c>
      <c r="N105" s="1"/>
      <c r="O105" s="1"/>
    </row>
    <row r="106" spans="1:15" ht="12.75" customHeight="1">
      <c r="A106" s="31">
        <v>96</v>
      </c>
      <c r="B106" s="31" t="s">
        <v>865</v>
      </c>
      <c r="C106" s="31">
        <v>148.94999999999999</v>
      </c>
      <c r="D106" s="40">
        <v>148.65</v>
      </c>
      <c r="E106" s="40">
        <v>147.30000000000001</v>
      </c>
      <c r="F106" s="40">
        <v>145.65</v>
      </c>
      <c r="G106" s="40">
        <v>144.30000000000001</v>
      </c>
      <c r="H106" s="40">
        <v>150.30000000000001</v>
      </c>
      <c r="I106" s="40">
        <v>151.64999999999998</v>
      </c>
      <c r="J106" s="40">
        <v>153.30000000000001</v>
      </c>
      <c r="K106" s="31">
        <v>150</v>
      </c>
      <c r="L106" s="31">
        <v>147</v>
      </c>
      <c r="M106" s="31">
        <v>7.5946800000000003</v>
      </c>
      <c r="N106" s="1"/>
      <c r="O106" s="1"/>
    </row>
    <row r="107" spans="1:15" ht="12.75" customHeight="1">
      <c r="A107" s="31">
        <v>97</v>
      </c>
      <c r="B107" s="31" t="s">
        <v>342</v>
      </c>
      <c r="C107" s="31">
        <v>246.25</v>
      </c>
      <c r="D107" s="40">
        <v>243.66666666666666</v>
      </c>
      <c r="E107" s="40">
        <v>239.13333333333333</v>
      </c>
      <c r="F107" s="40">
        <v>232.01666666666668</v>
      </c>
      <c r="G107" s="40">
        <v>227.48333333333335</v>
      </c>
      <c r="H107" s="40">
        <v>250.7833333333333</v>
      </c>
      <c r="I107" s="40">
        <v>255.31666666666666</v>
      </c>
      <c r="J107" s="40">
        <v>262.43333333333328</v>
      </c>
      <c r="K107" s="31">
        <v>248.2</v>
      </c>
      <c r="L107" s="31">
        <v>236.55</v>
      </c>
      <c r="M107" s="31">
        <v>2.9895399999999999</v>
      </c>
      <c r="N107" s="1"/>
      <c r="O107" s="1"/>
    </row>
    <row r="108" spans="1:15" ht="12.75" customHeight="1">
      <c r="A108" s="31">
        <v>98</v>
      </c>
      <c r="B108" s="31" t="s">
        <v>343</v>
      </c>
      <c r="C108" s="31">
        <v>363.1</v>
      </c>
      <c r="D108" s="40">
        <v>364.86666666666662</v>
      </c>
      <c r="E108" s="40">
        <v>353.88333333333321</v>
      </c>
      <c r="F108" s="40">
        <v>344.66666666666657</v>
      </c>
      <c r="G108" s="40">
        <v>333.68333333333317</v>
      </c>
      <c r="H108" s="40">
        <v>374.08333333333326</v>
      </c>
      <c r="I108" s="40">
        <v>385.06666666666672</v>
      </c>
      <c r="J108" s="40">
        <v>394.2833333333333</v>
      </c>
      <c r="K108" s="31">
        <v>375.85</v>
      </c>
      <c r="L108" s="31">
        <v>355.65</v>
      </c>
      <c r="M108" s="31">
        <v>13.956189999999999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588.65</v>
      </c>
      <c r="D109" s="40">
        <v>591.51666666666665</v>
      </c>
      <c r="E109" s="40">
        <v>551.33333333333326</v>
      </c>
      <c r="F109" s="40">
        <v>514.01666666666665</v>
      </c>
      <c r="G109" s="40">
        <v>473.83333333333326</v>
      </c>
      <c r="H109" s="40">
        <v>628.83333333333326</v>
      </c>
      <c r="I109" s="40">
        <v>669.01666666666665</v>
      </c>
      <c r="J109" s="40">
        <v>706.33333333333326</v>
      </c>
      <c r="K109" s="31">
        <v>631.70000000000005</v>
      </c>
      <c r="L109" s="31">
        <v>554.20000000000005</v>
      </c>
      <c r="M109" s="31">
        <v>112.75046</v>
      </c>
      <c r="N109" s="1"/>
      <c r="O109" s="1"/>
    </row>
    <row r="110" spans="1:15" ht="12.75" customHeight="1">
      <c r="A110" s="31">
        <v>100</v>
      </c>
      <c r="B110" s="31" t="s">
        <v>344</v>
      </c>
      <c r="C110" s="31">
        <v>687.3</v>
      </c>
      <c r="D110" s="40">
        <v>693.35</v>
      </c>
      <c r="E110" s="40">
        <v>671.7</v>
      </c>
      <c r="F110" s="40">
        <v>656.1</v>
      </c>
      <c r="G110" s="40">
        <v>634.45000000000005</v>
      </c>
      <c r="H110" s="40">
        <v>708.95</v>
      </c>
      <c r="I110" s="40">
        <v>730.59999999999991</v>
      </c>
      <c r="J110" s="40">
        <v>746.2</v>
      </c>
      <c r="K110" s="31">
        <v>715</v>
      </c>
      <c r="L110" s="31">
        <v>677.75</v>
      </c>
      <c r="M110" s="31">
        <v>0.68903999999999999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909.25</v>
      </c>
      <c r="D111" s="40">
        <v>910</v>
      </c>
      <c r="E111" s="40">
        <v>901.45</v>
      </c>
      <c r="F111" s="40">
        <v>893.65000000000009</v>
      </c>
      <c r="G111" s="40">
        <v>885.10000000000014</v>
      </c>
      <c r="H111" s="40">
        <v>917.8</v>
      </c>
      <c r="I111" s="40">
        <v>926.34999999999991</v>
      </c>
      <c r="J111" s="40">
        <v>934.14999999999986</v>
      </c>
      <c r="K111" s="31">
        <v>918.55</v>
      </c>
      <c r="L111" s="31">
        <v>902.2</v>
      </c>
      <c r="M111" s="31">
        <v>9.8613300000000006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170.75</v>
      </c>
      <c r="D112" s="40">
        <v>168.83333333333334</v>
      </c>
      <c r="E112" s="40">
        <v>165.7166666666667</v>
      </c>
      <c r="F112" s="40">
        <v>160.68333333333337</v>
      </c>
      <c r="G112" s="40">
        <v>157.56666666666672</v>
      </c>
      <c r="H112" s="40">
        <v>173.86666666666667</v>
      </c>
      <c r="I112" s="40">
        <v>176.98333333333329</v>
      </c>
      <c r="J112" s="40">
        <v>182.01666666666665</v>
      </c>
      <c r="K112" s="31">
        <v>171.95</v>
      </c>
      <c r="L112" s="31">
        <v>163.80000000000001</v>
      </c>
      <c r="M112" s="31">
        <v>135.85169999999999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350.6</v>
      </c>
      <c r="D113" s="40">
        <v>350.06666666666661</v>
      </c>
      <c r="E113" s="40">
        <v>347.43333333333322</v>
      </c>
      <c r="F113" s="40">
        <v>344.26666666666659</v>
      </c>
      <c r="G113" s="40">
        <v>341.63333333333321</v>
      </c>
      <c r="H113" s="40">
        <v>353.23333333333323</v>
      </c>
      <c r="I113" s="40">
        <v>355.86666666666667</v>
      </c>
      <c r="J113" s="40">
        <v>359.03333333333325</v>
      </c>
      <c r="K113" s="31">
        <v>352.7</v>
      </c>
      <c r="L113" s="31">
        <v>346.9</v>
      </c>
      <c r="M113" s="31">
        <v>0.89509000000000005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5077.45</v>
      </c>
      <c r="D114" s="40">
        <v>5022.4666666666662</v>
      </c>
      <c r="E114" s="40">
        <v>4944.9833333333327</v>
      </c>
      <c r="F114" s="40">
        <v>4812.5166666666664</v>
      </c>
      <c r="G114" s="40">
        <v>4735.0333333333328</v>
      </c>
      <c r="H114" s="40">
        <v>5154.9333333333325</v>
      </c>
      <c r="I114" s="40">
        <v>5232.4166666666661</v>
      </c>
      <c r="J114" s="40">
        <v>5364.8833333333323</v>
      </c>
      <c r="K114" s="31">
        <v>5099.95</v>
      </c>
      <c r="L114" s="31">
        <v>4890</v>
      </c>
      <c r="M114" s="31">
        <v>4.7933700000000004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1527.15</v>
      </c>
      <c r="D115" s="40">
        <v>1523.6333333333332</v>
      </c>
      <c r="E115" s="40">
        <v>1509.5166666666664</v>
      </c>
      <c r="F115" s="40">
        <v>1491.8833333333332</v>
      </c>
      <c r="G115" s="40">
        <v>1477.7666666666664</v>
      </c>
      <c r="H115" s="40">
        <v>1541.2666666666664</v>
      </c>
      <c r="I115" s="40">
        <v>1555.3833333333332</v>
      </c>
      <c r="J115" s="40">
        <v>1573.0166666666664</v>
      </c>
      <c r="K115" s="31">
        <v>1537.75</v>
      </c>
      <c r="L115" s="31">
        <v>1506</v>
      </c>
      <c r="M115" s="31">
        <v>6.0253300000000003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667.05</v>
      </c>
      <c r="D116" s="40">
        <v>663.56666666666672</v>
      </c>
      <c r="E116" s="40">
        <v>658.28333333333342</v>
      </c>
      <c r="F116" s="40">
        <v>649.51666666666665</v>
      </c>
      <c r="G116" s="40">
        <v>644.23333333333335</v>
      </c>
      <c r="H116" s="40">
        <v>672.33333333333348</v>
      </c>
      <c r="I116" s="40">
        <v>677.61666666666679</v>
      </c>
      <c r="J116" s="40">
        <v>686.38333333333355</v>
      </c>
      <c r="K116" s="31">
        <v>668.85</v>
      </c>
      <c r="L116" s="31">
        <v>654.79999999999995</v>
      </c>
      <c r="M116" s="31">
        <v>5.9658699999999998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784.7</v>
      </c>
      <c r="D117" s="40">
        <v>785.30000000000007</v>
      </c>
      <c r="E117" s="40">
        <v>775.65000000000009</v>
      </c>
      <c r="F117" s="40">
        <v>766.6</v>
      </c>
      <c r="G117" s="40">
        <v>756.95</v>
      </c>
      <c r="H117" s="40">
        <v>794.35000000000014</v>
      </c>
      <c r="I117" s="40">
        <v>804</v>
      </c>
      <c r="J117" s="40">
        <v>813.05000000000018</v>
      </c>
      <c r="K117" s="31">
        <v>794.95</v>
      </c>
      <c r="L117" s="31">
        <v>776.25</v>
      </c>
      <c r="M117" s="31">
        <v>2.8465699999999998</v>
      </c>
      <c r="N117" s="1"/>
      <c r="O117" s="1"/>
    </row>
    <row r="118" spans="1:15" ht="12.75" customHeight="1">
      <c r="A118" s="31">
        <v>108</v>
      </c>
      <c r="B118" s="31" t="s">
        <v>347</v>
      </c>
      <c r="C118" s="31">
        <v>622.29999999999995</v>
      </c>
      <c r="D118" s="40">
        <v>624.69999999999993</v>
      </c>
      <c r="E118" s="40">
        <v>615.99999999999989</v>
      </c>
      <c r="F118" s="40">
        <v>609.69999999999993</v>
      </c>
      <c r="G118" s="40">
        <v>600.99999999999989</v>
      </c>
      <c r="H118" s="40">
        <v>630.99999999999989</v>
      </c>
      <c r="I118" s="40">
        <v>639.69999999999993</v>
      </c>
      <c r="J118" s="40">
        <v>645.99999999999989</v>
      </c>
      <c r="K118" s="31">
        <v>633.4</v>
      </c>
      <c r="L118" s="31">
        <v>618.4</v>
      </c>
      <c r="M118" s="31">
        <v>0.29510999999999998</v>
      </c>
      <c r="N118" s="1"/>
      <c r="O118" s="1"/>
    </row>
    <row r="119" spans="1:15" ht="12.75" customHeight="1">
      <c r="A119" s="31">
        <v>109</v>
      </c>
      <c r="B119" s="31" t="s">
        <v>330</v>
      </c>
      <c r="C119" s="31">
        <v>2801.85</v>
      </c>
      <c r="D119" s="40">
        <v>2805.6166666666668</v>
      </c>
      <c r="E119" s="40">
        <v>2786.2333333333336</v>
      </c>
      <c r="F119" s="40">
        <v>2770.6166666666668</v>
      </c>
      <c r="G119" s="40">
        <v>2751.2333333333336</v>
      </c>
      <c r="H119" s="40">
        <v>2821.2333333333336</v>
      </c>
      <c r="I119" s="40">
        <v>2840.6166666666668</v>
      </c>
      <c r="J119" s="40">
        <v>2856.2333333333336</v>
      </c>
      <c r="K119" s="31">
        <v>2825</v>
      </c>
      <c r="L119" s="31">
        <v>2790</v>
      </c>
      <c r="M119" s="31">
        <v>7.0610000000000006E-2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488.05</v>
      </c>
      <c r="D120" s="40">
        <v>481.01666666666665</v>
      </c>
      <c r="E120" s="40">
        <v>472.0333333333333</v>
      </c>
      <c r="F120" s="40">
        <v>456.01666666666665</v>
      </c>
      <c r="G120" s="40">
        <v>447.0333333333333</v>
      </c>
      <c r="H120" s="40">
        <v>497.0333333333333</v>
      </c>
      <c r="I120" s="40">
        <v>506.01666666666665</v>
      </c>
      <c r="J120" s="40">
        <v>522.0333333333333</v>
      </c>
      <c r="K120" s="31">
        <v>490</v>
      </c>
      <c r="L120" s="31">
        <v>465</v>
      </c>
      <c r="M120" s="31">
        <v>13.9</v>
      </c>
      <c r="N120" s="1"/>
      <c r="O120" s="1"/>
    </row>
    <row r="121" spans="1:15" ht="12.75" customHeight="1">
      <c r="A121" s="31">
        <v>111</v>
      </c>
      <c r="B121" s="31" t="s">
        <v>331</v>
      </c>
      <c r="C121" s="31">
        <v>291.5</v>
      </c>
      <c r="D121" s="40">
        <v>292.5</v>
      </c>
      <c r="E121" s="40">
        <v>288</v>
      </c>
      <c r="F121" s="40">
        <v>284.5</v>
      </c>
      <c r="G121" s="40">
        <v>280</v>
      </c>
      <c r="H121" s="40">
        <v>296</v>
      </c>
      <c r="I121" s="40">
        <v>300.5</v>
      </c>
      <c r="J121" s="40">
        <v>304</v>
      </c>
      <c r="K121" s="31">
        <v>297</v>
      </c>
      <c r="L121" s="31">
        <v>289</v>
      </c>
      <c r="M121" s="31">
        <v>1.69686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167.45</v>
      </c>
      <c r="D122" s="40">
        <v>167.53333333333333</v>
      </c>
      <c r="E122" s="40">
        <v>164.91666666666666</v>
      </c>
      <c r="F122" s="40">
        <v>162.38333333333333</v>
      </c>
      <c r="G122" s="40">
        <v>159.76666666666665</v>
      </c>
      <c r="H122" s="40">
        <v>170.06666666666666</v>
      </c>
      <c r="I122" s="40">
        <v>172.68333333333334</v>
      </c>
      <c r="J122" s="40">
        <v>175.21666666666667</v>
      </c>
      <c r="K122" s="31">
        <v>170.15</v>
      </c>
      <c r="L122" s="31">
        <v>165</v>
      </c>
      <c r="M122" s="31">
        <v>11.290749999999999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912.75</v>
      </c>
      <c r="D123" s="40">
        <v>910.80000000000007</v>
      </c>
      <c r="E123" s="40">
        <v>897.95000000000016</v>
      </c>
      <c r="F123" s="40">
        <v>883.15000000000009</v>
      </c>
      <c r="G123" s="40">
        <v>870.30000000000018</v>
      </c>
      <c r="H123" s="40">
        <v>925.60000000000014</v>
      </c>
      <c r="I123" s="40">
        <v>938.45</v>
      </c>
      <c r="J123" s="40">
        <v>953.25000000000011</v>
      </c>
      <c r="K123" s="31">
        <v>923.65</v>
      </c>
      <c r="L123" s="31">
        <v>896</v>
      </c>
      <c r="M123" s="31">
        <v>12.112679999999999</v>
      </c>
      <c r="N123" s="1"/>
      <c r="O123" s="1"/>
    </row>
    <row r="124" spans="1:15" ht="12.75" customHeight="1">
      <c r="A124" s="31">
        <v>114</v>
      </c>
      <c r="B124" s="31" t="s">
        <v>348</v>
      </c>
      <c r="C124" s="31">
        <v>1072.3</v>
      </c>
      <c r="D124" s="40">
        <v>1074.95</v>
      </c>
      <c r="E124" s="40">
        <v>1062.5</v>
      </c>
      <c r="F124" s="40">
        <v>1052.7</v>
      </c>
      <c r="G124" s="40">
        <v>1040.25</v>
      </c>
      <c r="H124" s="40">
        <v>1084.75</v>
      </c>
      <c r="I124" s="40">
        <v>1097.2000000000003</v>
      </c>
      <c r="J124" s="40">
        <v>1107</v>
      </c>
      <c r="K124" s="31">
        <v>1087.4000000000001</v>
      </c>
      <c r="L124" s="31">
        <v>1065.1500000000001</v>
      </c>
      <c r="M124" s="31">
        <v>5.1342100000000004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597.04999999999995</v>
      </c>
      <c r="D125" s="40">
        <v>594.94999999999993</v>
      </c>
      <c r="E125" s="40">
        <v>589.09999999999991</v>
      </c>
      <c r="F125" s="40">
        <v>581.15</v>
      </c>
      <c r="G125" s="40">
        <v>575.29999999999995</v>
      </c>
      <c r="H125" s="40">
        <v>602.89999999999986</v>
      </c>
      <c r="I125" s="40">
        <v>608.75</v>
      </c>
      <c r="J125" s="40">
        <v>616.69999999999982</v>
      </c>
      <c r="K125" s="31">
        <v>600.79999999999995</v>
      </c>
      <c r="L125" s="31">
        <v>587</v>
      </c>
      <c r="M125" s="31">
        <v>31.04045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2016.45</v>
      </c>
      <c r="D126" s="40">
        <v>2014.9166666666667</v>
      </c>
      <c r="E126" s="40">
        <v>1988.8333333333335</v>
      </c>
      <c r="F126" s="40">
        <v>1961.2166666666667</v>
      </c>
      <c r="G126" s="40">
        <v>1935.1333333333334</v>
      </c>
      <c r="H126" s="40">
        <v>2042.5333333333335</v>
      </c>
      <c r="I126" s="40">
        <v>2068.6166666666668</v>
      </c>
      <c r="J126" s="40">
        <v>2096.2333333333336</v>
      </c>
      <c r="K126" s="31">
        <v>2041</v>
      </c>
      <c r="L126" s="31">
        <v>1987.3</v>
      </c>
      <c r="M126" s="31">
        <v>1.7129399999999999</v>
      </c>
      <c r="N126" s="1"/>
      <c r="O126" s="1"/>
    </row>
    <row r="127" spans="1:15" ht="12.75" customHeight="1">
      <c r="A127" s="31">
        <v>117</v>
      </c>
      <c r="B127" s="31" t="s">
        <v>353</v>
      </c>
      <c r="C127" s="31">
        <v>597.4</v>
      </c>
      <c r="D127" s="40">
        <v>600.80000000000007</v>
      </c>
      <c r="E127" s="40">
        <v>591.70000000000016</v>
      </c>
      <c r="F127" s="40">
        <v>586.00000000000011</v>
      </c>
      <c r="G127" s="40">
        <v>576.9000000000002</v>
      </c>
      <c r="H127" s="40">
        <v>606.50000000000011</v>
      </c>
      <c r="I127" s="40">
        <v>615.6</v>
      </c>
      <c r="J127" s="40">
        <v>621.30000000000007</v>
      </c>
      <c r="K127" s="31">
        <v>609.9</v>
      </c>
      <c r="L127" s="31">
        <v>595.1</v>
      </c>
      <c r="M127" s="31">
        <v>2.1061000000000001</v>
      </c>
      <c r="N127" s="1"/>
      <c r="O127" s="1"/>
    </row>
    <row r="128" spans="1:15" ht="12.75" customHeight="1">
      <c r="A128" s="31">
        <v>118</v>
      </c>
      <c r="B128" s="31" t="s">
        <v>349</v>
      </c>
      <c r="C128" s="31">
        <v>96.25</v>
      </c>
      <c r="D128" s="40">
        <v>94.899999999999991</v>
      </c>
      <c r="E128" s="40">
        <v>92.399999999999977</v>
      </c>
      <c r="F128" s="40">
        <v>88.549999999999983</v>
      </c>
      <c r="G128" s="40">
        <v>86.049999999999969</v>
      </c>
      <c r="H128" s="40">
        <v>98.749999999999986</v>
      </c>
      <c r="I128" s="40">
        <v>101.25000000000001</v>
      </c>
      <c r="J128" s="40">
        <v>105.1</v>
      </c>
      <c r="K128" s="31">
        <v>97.4</v>
      </c>
      <c r="L128" s="31">
        <v>91.05</v>
      </c>
      <c r="M128" s="31">
        <v>37.182839999999999</v>
      </c>
      <c r="N128" s="1"/>
      <c r="O128" s="1"/>
    </row>
    <row r="129" spans="1:15" ht="12.75" customHeight="1">
      <c r="A129" s="31">
        <v>119</v>
      </c>
      <c r="B129" s="31" t="s">
        <v>350</v>
      </c>
      <c r="C129" s="31">
        <v>992.4</v>
      </c>
      <c r="D129" s="40">
        <v>993.4666666666667</v>
      </c>
      <c r="E129" s="40">
        <v>981.93333333333339</v>
      </c>
      <c r="F129" s="40">
        <v>971.4666666666667</v>
      </c>
      <c r="G129" s="40">
        <v>959.93333333333339</v>
      </c>
      <c r="H129" s="40">
        <v>1003.9333333333334</v>
      </c>
      <c r="I129" s="40">
        <v>1015.4666666666667</v>
      </c>
      <c r="J129" s="40">
        <v>1025.9333333333334</v>
      </c>
      <c r="K129" s="31">
        <v>1005</v>
      </c>
      <c r="L129" s="31">
        <v>983</v>
      </c>
      <c r="M129" s="31">
        <v>0.37052000000000002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2302.9</v>
      </c>
      <c r="D130" s="40">
        <v>2289.2333333333336</v>
      </c>
      <c r="E130" s="40">
        <v>2263.666666666667</v>
      </c>
      <c r="F130" s="40">
        <v>2224.4333333333334</v>
      </c>
      <c r="G130" s="40">
        <v>2198.8666666666668</v>
      </c>
      <c r="H130" s="40">
        <v>2328.4666666666672</v>
      </c>
      <c r="I130" s="40">
        <v>2354.0333333333338</v>
      </c>
      <c r="J130" s="40">
        <v>2393.2666666666673</v>
      </c>
      <c r="K130" s="31">
        <v>2314.8000000000002</v>
      </c>
      <c r="L130" s="31">
        <v>2250</v>
      </c>
      <c r="M130" s="31">
        <v>9.8235899999999994</v>
      </c>
      <c r="N130" s="1"/>
      <c r="O130" s="1"/>
    </row>
    <row r="131" spans="1:15" ht="12.75" customHeight="1">
      <c r="A131" s="31">
        <v>121</v>
      </c>
      <c r="B131" s="31" t="s">
        <v>351</v>
      </c>
      <c r="C131" s="31">
        <v>275.45</v>
      </c>
      <c r="D131" s="40">
        <v>270.38333333333338</v>
      </c>
      <c r="E131" s="40">
        <v>263.76666666666677</v>
      </c>
      <c r="F131" s="40">
        <v>252.08333333333337</v>
      </c>
      <c r="G131" s="40">
        <v>245.46666666666675</v>
      </c>
      <c r="H131" s="40">
        <v>282.06666666666678</v>
      </c>
      <c r="I131" s="40">
        <v>288.68333333333345</v>
      </c>
      <c r="J131" s="40">
        <v>300.36666666666679</v>
      </c>
      <c r="K131" s="31">
        <v>277</v>
      </c>
      <c r="L131" s="31">
        <v>258.7</v>
      </c>
      <c r="M131" s="31">
        <v>60.076689999999999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186.85</v>
      </c>
      <c r="D132" s="40">
        <v>186.29999999999998</v>
      </c>
      <c r="E132" s="40">
        <v>178.94999999999996</v>
      </c>
      <c r="F132" s="40">
        <v>171.04999999999998</v>
      </c>
      <c r="G132" s="40">
        <v>163.69999999999996</v>
      </c>
      <c r="H132" s="40">
        <v>194.19999999999996</v>
      </c>
      <c r="I132" s="40">
        <v>201.54999999999998</v>
      </c>
      <c r="J132" s="40">
        <v>209.44999999999996</v>
      </c>
      <c r="K132" s="31">
        <v>193.65</v>
      </c>
      <c r="L132" s="31">
        <v>178.4</v>
      </c>
      <c r="M132" s="31">
        <v>28.48742</v>
      </c>
      <c r="N132" s="1"/>
      <c r="O132" s="1"/>
    </row>
    <row r="133" spans="1:15" ht="12.75" customHeight="1">
      <c r="A133" s="31">
        <v>123</v>
      </c>
      <c r="B133" s="31" t="s">
        <v>352</v>
      </c>
      <c r="C133" s="31">
        <v>742.55</v>
      </c>
      <c r="D133" s="40">
        <v>736.85</v>
      </c>
      <c r="E133" s="40">
        <v>725.7</v>
      </c>
      <c r="F133" s="40">
        <v>708.85</v>
      </c>
      <c r="G133" s="40">
        <v>697.7</v>
      </c>
      <c r="H133" s="40">
        <v>753.7</v>
      </c>
      <c r="I133" s="40">
        <v>764.84999999999991</v>
      </c>
      <c r="J133" s="40">
        <v>781.7</v>
      </c>
      <c r="K133" s="31">
        <v>748</v>
      </c>
      <c r="L133" s="31">
        <v>720</v>
      </c>
      <c r="M133" s="31">
        <v>0.44761000000000001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5228.2</v>
      </c>
      <c r="D134" s="40">
        <v>5221.416666666667</v>
      </c>
      <c r="E134" s="40">
        <v>5157.7833333333338</v>
      </c>
      <c r="F134" s="40">
        <v>5087.3666666666668</v>
      </c>
      <c r="G134" s="40">
        <v>5023.7333333333336</v>
      </c>
      <c r="H134" s="40">
        <v>5291.8333333333339</v>
      </c>
      <c r="I134" s="40">
        <v>5355.4666666666672</v>
      </c>
      <c r="J134" s="40">
        <v>5425.8833333333341</v>
      </c>
      <c r="K134" s="31">
        <v>5285.05</v>
      </c>
      <c r="L134" s="31">
        <v>5151</v>
      </c>
      <c r="M134" s="31">
        <v>3.0714399999999999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5306.1</v>
      </c>
      <c r="D135" s="40">
        <v>5213.5999999999995</v>
      </c>
      <c r="E135" s="40">
        <v>5082.4999999999991</v>
      </c>
      <c r="F135" s="40">
        <v>4858.8999999999996</v>
      </c>
      <c r="G135" s="40">
        <v>4727.7999999999993</v>
      </c>
      <c r="H135" s="40">
        <v>5437.1999999999989</v>
      </c>
      <c r="I135" s="40">
        <v>5568.2999999999993</v>
      </c>
      <c r="J135" s="40">
        <v>5791.8999999999987</v>
      </c>
      <c r="K135" s="31">
        <v>5344.7</v>
      </c>
      <c r="L135" s="31">
        <v>4990</v>
      </c>
      <c r="M135" s="31">
        <v>5.9017799999999996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408.85</v>
      </c>
      <c r="D136" s="40">
        <v>408.9666666666667</v>
      </c>
      <c r="E136" s="40">
        <v>402.93333333333339</v>
      </c>
      <c r="F136" s="40">
        <v>397.01666666666671</v>
      </c>
      <c r="G136" s="40">
        <v>390.98333333333341</v>
      </c>
      <c r="H136" s="40">
        <v>414.88333333333338</v>
      </c>
      <c r="I136" s="40">
        <v>420.91666666666669</v>
      </c>
      <c r="J136" s="40">
        <v>426.83333333333337</v>
      </c>
      <c r="K136" s="31">
        <v>415</v>
      </c>
      <c r="L136" s="31">
        <v>403.05</v>
      </c>
      <c r="M136" s="31">
        <v>124.18986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4564.75</v>
      </c>
      <c r="D137" s="40">
        <v>4607.583333333333</v>
      </c>
      <c r="E137" s="40">
        <v>4507.1666666666661</v>
      </c>
      <c r="F137" s="40">
        <v>4449.583333333333</v>
      </c>
      <c r="G137" s="40">
        <v>4349.1666666666661</v>
      </c>
      <c r="H137" s="40">
        <v>4665.1666666666661</v>
      </c>
      <c r="I137" s="40">
        <v>4765.5833333333321</v>
      </c>
      <c r="J137" s="40">
        <v>4823.1666666666661</v>
      </c>
      <c r="K137" s="31">
        <v>4708</v>
      </c>
      <c r="L137" s="31">
        <v>4550</v>
      </c>
      <c r="M137" s="31">
        <v>3.9244599999999998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4801.45</v>
      </c>
      <c r="D138" s="40">
        <v>4755.1500000000005</v>
      </c>
      <c r="E138" s="40">
        <v>4675.3500000000013</v>
      </c>
      <c r="F138" s="40">
        <v>4549.2500000000009</v>
      </c>
      <c r="G138" s="40">
        <v>4469.4500000000016</v>
      </c>
      <c r="H138" s="40">
        <v>4881.2500000000009</v>
      </c>
      <c r="I138" s="40">
        <v>4961.05</v>
      </c>
      <c r="J138" s="40">
        <v>5087.1500000000005</v>
      </c>
      <c r="K138" s="31">
        <v>4834.95</v>
      </c>
      <c r="L138" s="31">
        <v>4629.05</v>
      </c>
      <c r="M138" s="31">
        <v>6.76701</v>
      </c>
      <c r="N138" s="1"/>
      <c r="O138" s="1"/>
    </row>
    <row r="139" spans="1:15" ht="12.75" customHeight="1">
      <c r="A139" s="31">
        <v>129</v>
      </c>
      <c r="B139" s="31" t="s">
        <v>567</v>
      </c>
      <c r="C139" s="31">
        <v>2187.1999999999998</v>
      </c>
      <c r="D139" s="40">
        <v>2180.7333333333331</v>
      </c>
      <c r="E139" s="40">
        <v>2141.4666666666662</v>
      </c>
      <c r="F139" s="40">
        <v>2095.7333333333331</v>
      </c>
      <c r="G139" s="40">
        <v>2056.4666666666662</v>
      </c>
      <c r="H139" s="40">
        <v>2226.4666666666662</v>
      </c>
      <c r="I139" s="40">
        <v>2265.7333333333336</v>
      </c>
      <c r="J139" s="40">
        <v>2311.4666666666662</v>
      </c>
      <c r="K139" s="31">
        <v>2220</v>
      </c>
      <c r="L139" s="31">
        <v>2135</v>
      </c>
      <c r="M139" s="31">
        <v>0.80022000000000004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77.25</v>
      </c>
      <c r="D140" s="40">
        <v>77.116666666666674</v>
      </c>
      <c r="E140" s="40">
        <v>76.433333333333351</v>
      </c>
      <c r="F140" s="40">
        <v>75.616666666666674</v>
      </c>
      <c r="G140" s="40">
        <v>74.933333333333351</v>
      </c>
      <c r="H140" s="40">
        <v>77.933333333333351</v>
      </c>
      <c r="I140" s="40">
        <v>78.616666666666688</v>
      </c>
      <c r="J140" s="40">
        <v>79.433333333333351</v>
      </c>
      <c r="K140" s="31">
        <v>77.8</v>
      </c>
      <c r="L140" s="31">
        <v>76.3</v>
      </c>
      <c r="M140" s="31">
        <v>11.323180000000001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2560</v>
      </c>
      <c r="D141" s="40">
        <v>2535.0499999999997</v>
      </c>
      <c r="E141" s="40">
        <v>2503.0499999999993</v>
      </c>
      <c r="F141" s="40">
        <v>2446.0999999999995</v>
      </c>
      <c r="G141" s="40">
        <v>2414.099999999999</v>
      </c>
      <c r="H141" s="40">
        <v>2591.9999999999995</v>
      </c>
      <c r="I141" s="40">
        <v>2624.0000000000005</v>
      </c>
      <c r="J141" s="40">
        <v>2680.95</v>
      </c>
      <c r="K141" s="31">
        <v>2567.0500000000002</v>
      </c>
      <c r="L141" s="31">
        <v>2478.1</v>
      </c>
      <c r="M141" s="31">
        <v>10.718059999999999</v>
      </c>
      <c r="N141" s="1"/>
      <c r="O141" s="1"/>
    </row>
    <row r="142" spans="1:15" ht="12.75" customHeight="1">
      <c r="A142" s="31">
        <v>132</v>
      </c>
      <c r="B142" s="31" t="s">
        <v>354</v>
      </c>
      <c r="C142" s="31">
        <v>458.1</v>
      </c>
      <c r="D142" s="40">
        <v>458.2833333333333</v>
      </c>
      <c r="E142" s="40">
        <v>452.56666666666661</v>
      </c>
      <c r="F142" s="40">
        <v>447.0333333333333</v>
      </c>
      <c r="G142" s="40">
        <v>441.31666666666661</v>
      </c>
      <c r="H142" s="40">
        <v>463.81666666666661</v>
      </c>
      <c r="I142" s="40">
        <v>469.5333333333333</v>
      </c>
      <c r="J142" s="40">
        <v>475.06666666666661</v>
      </c>
      <c r="K142" s="31">
        <v>464</v>
      </c>
      <c r="L142" s="31">
        <v>452.75</v>
      </c>
      <c r="M142" s="31">
        <v>3.1826699999999999</v>
      </c>
      <c r="N142" s="1"/>
      <c r="O142" s="1"/>
    </row>
    <row r="143" spans="1:15" ht="12.75" customHeight="1">
      <c r="A143" s="31">
        <v>133</v>
      </c>
      <c r="B143" s="31" t="s">
        <v>355</v>
      </c>
      <c r="C143" s="31">
        <v>140.65</v>
      </c>
      <c r="D143" s="40">
        <v>139.76666666666665</v>
      </c>
      <c r="E143" s="40">
        <v>138.0333333333333</v>
      </c>
      <c r="F143" s="40">
        <v>135.41666666666666</v>
      </c>
      <c r="G143" s="40">
        <v>133.68333333333331</v>
      </c>
      <c r="H143" s="40">
        <v>142.3833333333333</v>
      </c>
      <c r="I143" s="40">
        <v>144.11666666666665</v>
      </c>
      <c r="J143" s="40">
        <v>146.73333333333329</v>
      </c>
      <c r="K143" s="31">
        <v>141.5</v>
      </c>
      <c r="L143" s="31">
        <v>137.15</v>
      </c>
      <c r="M143" s="31">
        <v>3.52495</v>
      </c>
      <c r="N143" s="1"/>
      <c r="O143" s="1"/>
    </row>
    <row r="144" spans="1:15" ht="12.75" customHeight="1">
      <c r="A144" s="31">
        <v>134</v>
      </c>
      <c r="B144" s="31" t="s">
        <v>358</v>
      </c>
      <c r="C144" s="31">
        <v>199.8</v>
      </c>
      <c r="D144" s="40">
        <v>200.1</v>
      </c>
      <c r="E144" s="40">
        <v>198.45</v>
      </c>
      <c r="F144" s="40">
        <v>197.1</v>
      </c>
      <c r="G144" s="40">
        <v>195.45</v>
      </c>
      <c r="H144" s="40">
        <v>201.45</v>
      </c>
      <c r="I144" s="40">
        <v>203.10000000000002</v>
      </c>
      <c r="J144" s="40">
        <v>204.45</v>
      </c>
      <c r="K144" s="31">
        <v>201.75</v>
      </c>
      <c r="L144" s="31">
        <v>198.75</v>
      </c>
      <c r="M144" s="31">
        <v>0.52266000000000001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549.29999999999995</v>
      </c>
      <c r="D145" s="40">
        <v>545.80000000000007</v>
      </c>
      <c r="E145" s="40">
        <v>538.60000000000014</v>
      </c>
      <c r="F145" s="40">
        <v>527.90000000000009</v>
      </c>
      <c r="G145" s="40">
        <v>520.70000000000016</v>
      </c>
      <c r="H145" s="40">
        <v>556.50000000000011</v>
      </c>
      <c r="I145" s="40">
        <v>563.70000000000016</v>
      </c>
      <c r="J145" s="40">
        <v>574.40000000000009</v>
      </c>
      <c r="K145" s="31">
        <v>553</v>
      </c>
      <c r="L145" s="31">
        <v>535.1</v>
      </c>
      <c r="M145" s="31">
        <v>3.4452199999999999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1847.8</v>
      </c>
      <c r="D146" s="40">
        <v>1849.05</v>
      </c>
      <c r="E146" s="40">
        <v>1815.75</v>
      </c>
      <c r="F146" s="40">
        <v>1783.7</v>
      </c>
      <c r="G146" s="40">
        <v>1750.4</v>
      </c>
      <c r="H146" s="40">
        <v>1881.1</v>
      </c>
      <c r="I146" s="40">
        <v>1914.3999999999996</v>
      </c>
      <c r="J146" s="40">
        <v>1946.4499999999998</v>
      </c>
      <c r="K146" s="31">
        <v>1882.35</v>
      </c>
      <c r="L146" s="31">
        <v>1817</v>
      </c>
      <c r="M146" s="31">
        <v>0.54691000000000001</v>
      </c>
      <c r="N146" s="1"/>
      <c r="O146" s="1"/>
    </row>
    <row r="147" spans="1:15" ht="12.75" customHeight="1">
      <c r="A147" s="31">
        <v>137</v>
      </c>
      <c r="B147" s="31" t="s">
        <v>359</v>
      </c>
      <c r="C147" s="31">
        <v>72.349999999999994</v>
      </c>
      <c r="D147" s="40">
        <v>72.483333333333334</v>
      </c>
      <c r="E147" s="40">
        <v>71.866666666666674</v>
      </c>
      <c r="F147" s="40">
        <v>71.38333333333334</v>
      </c>
      <c r="G147" s="40">
        <v>70.76666666666668</v>
      </c>
      <c r="H147" s="40">
        <v>72.966666666666669</v>
      </c>
      <c r="I147" s="40">
        <v>73.583333333333314</v>
      </c>
      <c r="J147" s="40">
        <v>74.066666666666663</v>
      </c>
      <c r="K147" s="31">
        <v>73.099999999999994</v>
      </c>
      <c r="L147" s="31">
        <v>72</v>
      </c>
      <c r="M147" s="31">
        <v>16.632860000000001</v>
      </c>
      <c r="N147" s="1"/>
      <c r="O147" s="1"/>
    </row>
    <row r="148" spans="1:15" ht="12.75" customHeight="1">
      <c r="A148" s="31">
        <v>138</v>
      </c>
      <c r="B148" s="31" t="s">
        <v>356</v>
      </c>
      <c r="C148" s="31">
        <v>214.85</v>
      </c>
      <c r="D148" s="40">
        <v>216.1</v>
      </c>
      <c r="E148" s="40">
        <v>212.75</v>
      </c>
      <c r="F148" s="40">
        <v>210.65</v>
      </c>
      <c r="G148" s="40">
        <v>207.3</v>
      </c>
      <c r="H148" s="40">
        <v>218.2</v>
      </c>
      <c r="I148" s="40">
        <v>221.54999999999995</v>
      </c>
      <c r="J148" s="40">
        <v>223.64999999999998</v>
      </c>
      <c r="K148" s="31">
        <v>219.45</v>
      </c>
      <c r="L148" s="31">
        <v>214</v>
      </c>
      <c r="M148" s="31">
        <v>1.01508</v>
      </c>
      <c r="N148" s="1"/>
      <c r="O148" s="1"/>
    </row>
    <row r="149" spans="1:15" ht="12.75" customHeight="1">
      <c r="A149" s="31">
        <v>139</v>
      </c>
      <c r="B149" s="31" t="s">
        <v>360</v>
      </c>
      <c r="C149" s="31">
        <v>127.45</v>
      </c>
      <c r="D149" s="40">
        <v>128.15</v>
      </c>
      <c r="E149" s="40">
        <v>125.70000000000002</v>
      </c>
      <c r="F149" s="40">
        <v>123.95000000000002</v>
      </c>
      <c r="G149" s="40">
        <v>121.50000000000003</v>
      </c>
      <c r="H149" s="40">
        <v>129.9</v>
      </c>
      <c r="I149" s="40">
        <v>132.35</v>
      </c>
      <c r="J149" s="40">
        <v>134.1</v>
      </c>
      <c r="K149" s="31">
        <v>130.6</v>
      </c>
      <c r="L149" s="31">
        <v>126.4</v>
      </c>
      <c r="M149" s="31">
        <v>4.45472</v>
      </c>
      <c r="N149" s="1"/>
      <c r="O149" s="1"/>
    </row>
    <row r="150" spans="1:15" ht="12.75" customHeight="1">
      <c r="A150" s="31">
        <v>140</v>
      </c>
      <c r="B150" s="31" t="s">
        <v>866</v>
      </c>
      <c r="C150" s="31">
        <v>62.05</v>
      </c>
      <c r="D150" s="40">
        <v>62.033333333333331</v>
      </c>
      <c r="E150" s="40">
        <v>60.566666666666663</v>
      </c>
      <c r="F150" s="40">
        <v>59.083333333333329</v>
      </c>
      <c r="G150" s="40">
        <v>57.61666666666666</v>
      </c>
      <c r="H150" s="40">
        <v>63.516666666666666</v>
      </c>
      <c r="I150" s="40">
        <v>64.983333333333334</v>
      </c>
      <c r="J150" s="40">
        <v>66.466666666666669</v>
      </c>
      <c r="K150" s="31">
        <v>63.5</v>
      </c>
      <c r="L150" s="31">
        <v>60.55</v>
      </c>
      <c r="M150" s="31">
        <v>23.78265</v>
      </c>
      <c r="N150" s="1"/>
      <c r="O150" s="1"/>
    </row>
    <row r="151" spans="1:15" ht="12.75" customHeight="1">
      <c r="A151" s="31">
        <v>141</v>
      </c>
      <c r="B151" s="31" t="s">
        <v>361</v>
      </c>
      <c r="C151" s="31">
        <v>813.25</v>
      </c>
      <c r="D151" s="40">
        <v>817.75</v>
      </c>
      <c r="E151" s="40">
        <v>800.6</v>
      </c>
      <c r="F151" s="40">
        <v>787.95</v>
      </c>
      <c r="G151" s="40">
        <v>770.80000000000007</v>
      </c>
      <c r="H151" s="40">
        <v>830.4</v>
      </c>
      <c r="I151" s="40">
        <v>847.55000000000007</v>
      </c>
      <c r="J151" s="40">
        <v>860.19999999999993</v>
      </c>
      <c r="K151" s="31">
        <v>834.9</v>
      </c>
      <c r="L151" s="31">
        <v>805.1</v>
      </c>
      <c r="M151" s="31">
        <v>0.51666999999999996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1545.6</v>
      </c>
      <c r="D152" s="40">
        <v>1567.9333333333332</v>
      </c>
      <c r="E152" s="40">
        <v>1469.5166666666664</v>
      </c>
      <c r="F152" s="40">
        <v>1393.4333333333332</v>
      </c>
      <c r="G152" s="40">
        <v>1295.0166666666664</v>
      </c>
      <c r="H152" s="40">
        <v>1644.0166666666664</v>
      </c>
      <c r="I152" s="40">
        <v>1742.4333333333329</v>
      </c>
      <c r="J152" s="40">
        <v>1818.5166666666664</v>
      </c>
      <c r="K152" s="31">
        <v>1666.35</v>
      </c>
      <c r="L152" s="31">
        <v>1491.85</v>
      </c>
      <c r="M152" s="31">
        <v>33.940399999999997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178.6</v>
      </c>
      <c r="D153" s="40">
        <v>177.20000000000002</v>
      </c>
      <c r="E153" s="40">
        <v>175.00000000000003</v>
      </c>
      <c r="F153" s="40">
        <v>171.4</v>
      </c>
      <c r="G153" s="40">
        <v>169.20000000000002</v>
      </c>
      <c r="H153" s="40">
        <v>180.80000000000004</v>
      </c>
      <c r="I153" s="40">
        <v>183.00000000000003</v>
      </c>
      <c r="J153" s="40">
        <v>186.60000000000005</v>
      </c>
      <c r="K153" s="31">
        <v>179.4</v>
      </c>
      <c r="L153" s="31">
        <v>173.6</v>
      </c>
      <c r="M153" s="31">
        <v>32.1173</v>
      </c>
      <c r="N153" s="1"/>
      <c r="O153" s="1"/>
    </row>
    <row r="154" spans="1:15" ht="12.75" customHeight="1">
      <c r="A154" s="31">
        <v>144</v>
      </c>
      <c r="B154" s="31" t="s">
        <v>867</v>
      </c>
      <c r="C154" s="31">
        <v>118.8</v>
      </c>
      <c r="D154" s="40">
        <v>118.3</v>
      </c>
      <c r="E154" s="40">
        <v>116.6</v>
      </c>
      <c r="F154" s="40">
        <v>114.39999999999999</v>
      </c>
      <c r="G154" s="40">
        <v>112.69999999999999</v>
      </c>
      <c r="H154" s="40">
        <v>120.5</v>
      </c>
      <c r="I154" s="40">
        <v>122.20000000000002</v>
      </c>
      <c r="J154" s="40">
        <v>124.4</v>
      </c>
      <c r="K154" s="31">
        <v>120</v>
      </c>
      <c r="L154" s="31">
        <v>116.1</v>
      </c>
      <c r="M154" s="31">
        <v>0.76456999999999997</v>
      </c>
      <c r="N154" s="1"/>
      <c r="O154" s="1"/>
    </row>
    <row r="155" spans="1:15" ht="12.75" customHeight="1">
      <c r="A155" s="31">
        <v>145</v>
      </c>
      <c r="B155" s="31" t="s">
        <v>362</v>
      </c>
      <c r="C155" s="31">
        <v>324.25</v>
      </c>
      <c r="D155" s="40">
        <v>322.63333333333338</v>
      </c>
      <c r="E155" s="40">
        <v>319.81666666666678</v>
      </c>
      <c r="F155" s="40">
        <v>315.38333333333338</v>
      </c>
      <c r="G155" s="40">
        <v>312.56666666666678</v>
      </c>
      <c r="H155" s="40">
        <v>327.06666666666678</v>
      </c>
      <c r="I155" s="40">
        <v>329.88333333333338</v>
      </c>
      <c r="J155" s="40">
        <v>334.31666666666678</v>
      </c>
      <c r="K155" s="31">
        <v>325.45</v>
      </c>
      <c r="L155" s="31">
        <v>318.2</v>
      </c>
      <c r="M155" s="31">
        <v>0.64485000000000003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98</v>
      </c>
      <c r="D156" s="40">
        <v>98.033333333333346</v>
      </c>
      <c r="E156" s="40">
        <v>96.816666666666691</v>
      </c>
      <c r="F156" s="40">
        <v>95.63333333333334</v>
      </c>
      <c r="G156" s="40">
        <v>94.416666666666686</v>
      </c>
      <c r="H156" s="40">
        <v>99.216666666666697</v>
      </c>
      <c r="I156" s="40">
        <v>100.43333333333337</v>
      </c>
      <c r="J156" s="40">
        <v>101.6166666666667</v>
      </c>
      <c r="K156" s="31">
        <v>99.25</v>
      </c>
      <c r="L156" s="31">
        <v>96.85</v>
      </c>
      <c r="M156" s="31">
        <v>211.86299</v>
      </c>
      <c r="N156" s="1"/>
      <c r="O156" s="1"/>
    </row>
    <row r="157" spans="1:15" ht="12.75" customHeight="1">
      <c r="A157" s="31">
        <v>147</v>
      </c>
      <c r="B157" s="31" t="s">
        <v>364</v>
      </c>
      <c r="C157" s="31">
        <v>470.6</v>
      </c>
      <c r="D157" s="40">
        <v>468.9666666666667</v>
      </c>
      <c r="E157" s="40">
        <v>465.13333333333338</v>
      </c>
      <c r="F157" s="40">
        <v>459.66666666666669</v>
      </c>
      <c r="G157" s="40">
        <v>455.83333333333337</v>
      </c>
      <c r="H157" s="40">
        <v>474.43333333333339</v>
      </c>
      <c r="I157" s="40">
        <v>478.26666666666665</v>
      </c>
      <c r="J157" s="40">
        <v>483.73333333333341</v>
      </c>
      <c r="K157" s="31">
        <v>472.8</v>
      </c>
      <c r="L157" s="31">
        <v>463.5</v>
      </c>
      <c r="M157" s="31">
        <v>0.64134000000000002</v>
      </c>
      <c r="N157" s="1"/>
      <c r="O157" s="1"/>
    </row>
    <row r="158" spans="1:15" ht="12.75" customHeight="1">
      <c r="A158" s="31">
        <v>148</v>
      </c>
      <c r="B158" s="31" t="s">
        <v>363</v>
      </c>
      <c r="C158" s="31">
        <v>3296.15</v>
      </c>
      <c r="D158" s="40">
        <v>3274.1666666666665</v>
      </c>
      <c r="E158" s="40">
        <v>3213.333333333333</v>
      </c>
      <c r="F158" s="40">
        <v>3130.5166666666664</v>
      </c>
      <c r="G158" s="40">
        <v>3069.6833333333329</v>
      </c>
      <c r="H158" s="40">
        <v>3356.9833333333331</v>
      </c>
      <c r="I158" s="40">
        <v>3417.8166666666662</v>
      </c>
      <c r="J158" s="40">
        <v>3500.6333333333332</v>
      </c>
      <c r="K158" s="31">
        <v>3335</v>
      </c>
      <c r="L158" s="31">
        <v>3191.35</v>
      </c>
      <c r="M158" s="31">
        <v>0.22516</v>
      </c>
      <c r="N158" s="1"/>
      <c r="O158" s="1"/>
    </row>
    <row r="159" spans="1:15" ht="12.75" customHeight="1">
      <c r="A159" s="31">
        <v>149</v>
      </c>
      <c r="B159" s="31" t="s">
        <v>365</v>
      </c>
      <c r="C159" s="31">
        <v>222.85</v>
      </c>
      <c r="D159" s="40">
        <v>225.08333333333334</v>
      </c>
      <c r="E159" s="40">
        <v>219.66666666666669</v>
      </c>
      <c r="F159" s="40">
        <v>216.48333333333335</v>
      </c>
      <c r="G159" s="40">
        <v>211.06666666666669</v>
      </c>
      <c r="H159" s="40">
        <v>228.26666666666668</v>
      </c>
      <c r="I159" s="40">
        <v>233.68333333333337</v>
      </c>
      <c r="J159" s="40">
        <v>236.86666666666667</v>
      </c>
      <c r="K159" s="31">
        <v>230.5</v>
      </c>
      <c r="L159" s="31">
        <v>221.9</v>
      </c>
      <c r="M159" s="31">
        <v>9.4245300000000007</v>
      </c>
      <c r="N159" s="1"/>
      <c r="O159" s="1"/>
    </row>
    <row r="160" spans="1:15" ht="12.75" customHeight="1">
      <c r="A160" s="31">
        <v>150</v>
      </c>
      <c r="B160" s="31" t="s">
        <v>382</v>
      </c>
      <c r="C160" s="31">
        <v>1896.3</v>
      </c>
      <c r="D160" s="40">
        <v>1885.0666666666666</v>
      </c>
      <c r="E160" s="40">
        <v>1830.2333333333331</v>
      </c>
      <c r="F160" s="40">
        <v>1764.1666666666665</v>
      </c>
      <c r="G160" s="40">
        <v>1709.333333333333</v>
      </c>
      <c r="H160" s="40">
        <v>1951.1333333333332</v>
      </c>
      <c r="I160" s="40">
        <v>2005.9666666666667</v>
      </c>
      <c r="J160" s="40">
        <v>2072.0333333333333</v>
      </c>
      <c r="K160" s="31">
        <v>1939.9</v>
      </c>
      <c r="L160" s="31">
        <v>1819</v>
      </c>
      <c r="M160" s="31">
        <v>0.63229000000000002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242.4</v>
      </c>
      <c r="D161" s="40">
        <v>240.63333333333335</v>
      </c>
      <c r="E161" s="40">
        <v>233.06666666666672</v>
      </c>
      <c r="F161" s="40">
        <v>223.73333333333338</v>
      </c>
      <c r="G161" s="40">
        <v>216.16666666666674</v>
      </c>
      <c r="H161" s="40">
        <v>249.9666666666667</v>
      </c>
      <c r="I161" s="40">
        <v>257.53333333333336</v>
      </c>
      <c r="J161" s="40">
        <v>266.86666666666667</v>
      </c>
      <c r="K161" s="31">
        <v>248.2</v>
      </c>
      <c r="L161" s="31">
        <v>231.3</v>
      </c>
      <c r="M161" s="31">
        <v>34.341230000000003</v>
      </c>
      <c r="N161" s="1"/>
      <c r="O161" s="1"/>
    </row>
    <row r="162" spans="1:15" ht="12.75" customHeight="1">
      <c r="A162" s="31">
        <v>152</v>
      </c>
      <c r="B162" s="31" t="s">
        <v>368</v>
      </c>
      <c r="C162" s="31">
        <v>48</v>
      </c>
      <c r="D162" s="40">
        <v>47.9</v>
      </c>
      <c r="E162" s="40">
        <v>47.099999999999994</v>
      </c>
      <c r="F162" s="40">
        <v>46.199999999999996</v>
      </c>
      <c r="G162" s="40">
        <v>45.399999999999991</v>
      </c>
      <c r="H162" s="40">
        <v>48.8</v>
      </c>
      <c r="I162" s="40">
        <v>49.599999999999994</v>
      </c>
      <c r="J162" s="40">
        <v>50.5</v>
      </c>
      <c r="K162" s="31">
        <v>48.7</v>
      </c>
      <c r="L162" s="31">
        <v>47</v>
      </c>
      <c r="M162" s="31">
        <v>14.487920000000001</v>
      </c>
      <c r="N162" s="1"/>
      <c r="O162" s="1"/>
    </row>
    <row r="163" spans="1:15" ht="12.75" customHeight="1">
      <c r="A163" s="31">
        <v>153</v>
      </c>
      <c r="B163" s="31" t="s">
        <v>366</v>
      </c>
      <c r="C163" s="31">
        <v>204.15</v>
      </c>
      <c r="D163" s="40">
        <v>202.68333333333331</v>
      </c>
      <c r="E163" s="40">
        <v>200.46666666666661</v>
      </c>
      <c r="F163" s="40">
        <v>196.7833333333333</v>
      </c>
      <c r="G163" s="40">
        <v>194.56666666666661</v>
      </c>
      <c r="H163" s="40">
        <v>206.36666666666662</v>
      </c>
      <c r="I163" s="40">
        <v>208.58333333333331</v>
      </c>
      <c r="J163" s="40">
        <v>212.26666666666662</v>
      </c>
      <c r="K163" s="31">
        <v>204.9</v>
      </c>
      <c r="L163" s="31">
        <v>199</v>
      </c>
      <c r="M163" s="31">
        <v>26.449619999999999</v>
      </c>
      <c r="N163" s="1"/>
      <c r="O163" s="1"/>
    </row>
    <row r="164" spans="1:15" ht="12.75" customHeight="1">
      <c r="A164" s="31">
        <v>154</v>
      </c>
      <c r="B164" s="31" t="s">
        <v>381</v>
      </c>
      <c r="C164" s="31">
        <v>171</v>
      </c>
      <c r="D164" s="40">
        <v>168.93333333333334</v>
      </c>
      <c r="E164" s="40">
        <v>165.06666666666666</v>
      </c>
      <c r="F164" s="40">
        <v>159.13333333333333</v>
      </c>
      <c r="G164" s="40">
        <v>155.26666666666665</v>
      </c>
      <c r="H164" s="40">
        <v>174.86666666666667</v>
      </c>
      <c r="I164" s="40">
        <v>178.73333333333335</v>
      </c>
      <c r="J164" s="40">
        <v>184.66666666666669</v>
      </c>
      <c r="K164" s="31">
        <v>172.8</v>
      </c>
      <c r="L164" s="31">
        <v>163</v>
      </c>
      <c r="M164" s="31">
        <v>6.4399899999999999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150.19999999999999</v>
      </c>
      <c r="D165" s="40">
        <v>151.33333333333334</v>
      </c>
      <c r="E165" s="40">
        <v>147.86666666666667</v>
      </c>
      <c r="F165" s="40">
        <v>145.53333333333333</v>
      </c>
      <c r="G165" s="40">
        <v>142.06666666666666</v>
      </c>
      <c r="H165" s="40">
        <v>153.66666666666669</v>
      </c>
      <c r="I165" s="40">
        <v>157.13333333333333</v>
      </c>
      <c r="J165" s="40">
        <v>159.4666666666667</v>
      </c>
      <c r="K165" s="31">
        <v>154.80000000000001</v>
      </c>
      <c r="L165" s="31">
        <v>149</v>
      </c>
      <c r="M165" s="31">
        <v>165.47935000000001</v>
      </c>
      <c r="N165" s="1"/>
      <c r="O165" s="1"/>
    </row>
    <row r="166" spans="1:15" ht="12.75" customHeight="1">
      <c r="A166" s="31">
        <v>156</v>
      </c>
      <c r="B166" s="31" t="s">
        <v>370</v>
      </c>
      <c r="C166" s="31">
        <v>3094.45</v>
      </c>
      <c r="D166" s="40">
        <v>3113.5166666666664</v>
      </c>
      <c r="E166" s="40">
        <v>3060.9333333333329</v>
      </c>
      <c r="F166" s="40">
        <v>3027.4166666666665</v>
      </c>
      <c r="G166" s="40">
        <v>2974.833333333333</v>
      </c>
      <c r="H166" s="40">
        <v>3147.0333333333328</v>
      </c>
      <c r="I166" s="40">
        <v>3199.6166666666668</v>
      </c>
      <c r="J166" s="40">
        <v>3233.1333333333328</v>
      </c>
      <c r="K166" s="31">
        <v>3166.1</v>
      </c>
      <c r="L166" s="31">
        <v>3080</v>
      </c>
      <c r="M166" s="31">
        <v>0.14781</v>
      </c>
      <c r="N166" s="1"/>
      <c r="O166" s="1"/>
    </row>
    <row r="167" spans="1:15" ht="12.75" customHeight="1">
      <c r="A167" s="31">
        <v>157</v>
      </c>
      <c r="B167" s="31" t="s">
        <v>371</v>
      </c>
      <c r="C167" s="31">
        <v>3422.35</v>
      </c>
      <c r="D167" s="40">
        <v>3412.0333333333333</v>
      </c>
      <c r="E167" s="40">
        <v>3379.0666666666666</v>
      </c>
      <c r="F167" s="40">
        <v>3335.7833333333333</v>
      </c>
      <c r="G167" s="40">
        <v>3302.8166666666666</v>
      </c>
      <c r="H167" s="40">
        <v>3455.3166666666666</v>
      </c>
      <c r="I167" s="40">
        <v>3488.2833333333328</v>
      </c>
      <c r="J167" s="40">
        <v>3531.5666666666666</v>
      </c>
      <c r="K167" s="31">
        <v>3445</v>
      </c>
      <c r="L167" s="31">
        <v>3368.75</v>
      </c>
      <c r="M167" s="31">
        <v>7.1819999999999995E-2</v>
      </c>
      <c r="N167" s="1"/>
      <c r="O167" s="1"/>
    </row>
    <row r="168" spans="1:15" ht="12.75" customHeight="1">
      <c r="A168" s="31">
        <v>158</v>
      </c>
      <c r="B168" s="31" t="s">
        <v>377</v>
      </c>
      <c r="C168" s="31">
        <v>330.25</v>
      </c>
      <c r="D168" s="40">
        <v>329.45</v>
      </c>
      <c r="E168" s="40">
        <v>326.89999999999998</v>
      </c>
      <c r="F168" s="40">
        <v>323.55</v>
      </c>
      <c r="G168" s="40">
        <v>321</v>
      </c>
      <c r="H168" s="40">
        <v>332.79999999999995</v>
      </c>
      <c r="I168" s="40">
        <v>335.35</v>
      </c>
      <c r="J168" s="40">
        <v>338.69999999999993</v>
      </c>
      <c r="K168" s="31">
        <v>332</v>
      </c>
      <c r="L168" s="31">
        <v>326.10000000000002</v>
      </c>
      <c r="M168" s="31">
        <v>2.1418499999999998</v>
      </c>
      <c r="N168" s="1"/>
      <c r="O168" s="1"/>
    </row>
    <row r="169" spans="1:15" ht="12.75" customHeight="1">
      <c r="A169" s="31">
        <v>159</v>
      </c>
      <c r="B169" s="31" t="s">
        <v>372</v>
      </c>
      <c r="C169" s="31">
        <v>133.19999999999999</v>
      </c>
      <c r="D169" s="40">
        <v>133.13333333333333</v>
      </c>
      <c r="E169" s="40">
        <v>131.71666666666664</v>
      </c>
      <c r="F169" s="40">
        <v>130.23333333333332</v>
      </c>
      <c r="G169" s="40">
        <v>128.81666666666663</v>
      </c>
      <c r="H169" s="40">
        <v>134.61666666666665</v>
      </c>
      <c r="I169" s="40">
        <v>136.03333333333333</v>
      </c>
      <c r="J169" s="40">
        <v>137.51666666666665</v>
      </c>
      <c r="K169" s="31">
        <v>134.55000000000001</v>
      </c>
      <c r="L169" s="31">
        <v>131.65</v>
      </c>
      <c r="M169" s="31">
        <v>5.6695200000000003</v>
      </c>
      <c r="N169" s="1"/>
      <c r="O169" s="1"/>
    </row>
    <row r="170" spans="1:15" ht="12.75" customHeight="1">
      <c r="A170" s="31">
        <v>160</v>
      </c>
      <c r="B170" s="31" t="s">
        <v>373</v>
      </c>
      <c r="C170" s="31">
        <v>5727.25</v>
      </c>
      <c r="D170" s="40">
        <v>5702.8500000000013</v>
      </c>
      <c r="E170" s="40">
        <v>5665.7500000000027</v>
      </c>
      <c r="F170" s="40">
        <v>5604.2500000000018</v>
      </c>
      <c r="G170" s="40">
        <v>5567.1500000000033</v>
      </c>
      <c r="H170" s="40">
        <v>5764.3500000000022</v>
      </c>
      <c r="I170" s="40">
        <v>5801.4500000000007</v>
      </c>
      <c r="J170" s="40">
        <v>5862.9500000000016</v>
      </c>
      <c r="K170" s="31">
        <v>5739.95</v>
      </c>
      <c r="L170" s="31">
        <v>5641.35</v>
      </c>
      <c r="M170" s="31">
        <v>4.1390000000000003E-2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3681.65</v>
      </c>
      <c r="D171" s="40">
        <v>3683.3833333333332</v>
      </c>
      <c r="E171" s="40">
        <v>3641.7666666666664</v>
      </c>
      <c r="F171" s="40">
        <v>3601.8833333333332</v>
      </c>
      <c r="G171" s="40">
        <v>3560.2666666666664</v>
      </c>
      <c r="H171" s="40">
        <v>3723.2666666666664</v>
      </c>
      <c r="I171" s="40">
        <v>3764.8833333333332</v>
      </c>
      <c r="J171" s="40">
        <v>3804.7666666666664</v>
      </c>
      <c r="K171" s="31">
        <v>3725</v>
      </c>
      <c r="L171" s="31">
        <v>3643.5</v>
      </c>
      <c r="M171" s="31">
        <v>2.2793700000000001</v>
      </c>
      <c r="N171" s="1"/>
      <c r="O171" s="1"/>
    </row>
    <row r="172" spans="1:15" ht="12.75" customHeight="1">
      <c r="A172" s="31">
        <v>162</v>
      </c>
      <c r="B172" s="31" t="s">
        <v>374</v>
      </c>
      <c r="C172" s="31">
        <v>1597.6</v>
      </c>
      <c r="D172" s="40">
        <v>1577.8666666666668</v>
      </c>
      <c r="E172" s="40">
        <v>1550.7333333333336</v>
      </c>
      <c r="F172" s="40">
        <v>1503.8666666666668</v>
      </c>
      <c r="G172" s="40">
        <v>1476.7333333333336</v>
      </c>
      <c r="H172" s="40">
        <v>1624.7333333333336</v>
      </c>
      <c r="I172" s="40">
        <v>1651.8666666666668</v>
      </c>
      <c r="J172" s="40">
        <v>1698.7333333333336</v>
      </c>
      <c r="K172" s="31">
        <v>1605</v>
      </c>
      <c r="L172" s="31">
        <v>1531</v>
      </c>
      <c r="M172" s="31">
        <v>3.1319300000000001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514.29999999999995</v>
      </c>
      <c r="D173" s="40">
        <v>510.48333333333329</v>
      </c>
      <c r="E173" s="40">
        <v>505.96666666666658</v>
      </c>
      <c r="F173" s="40">
        <v>497.63333333333327</v>
      </c>
      <c r="G173" s="40">
        <v>493.11666666666656</v>
      </c>
      <c r="H173" s="40">
        <v>518.81666666666661</v>
      </c>
      <c r="I173" s="40">
        <v>523.33333333333337</v>
      </c>
      <c r="J173" s="40">
        <v>531.66666666666663</v>
      </c>
      <c r="K173" s="31">
        <v>515</v>
      </c>
      <c r="L173" s="31">
        <v>502.15</v>
      </c>
      <c r="M173" s="31">
        <v>7.0643399999999996</v>
      </c>
      <c r="N173" s="1"/>
      <c r="O173" s="1"/>
    </row>
    <row r="174" spans="1:15" ht="12.75" customHeight="1">
      <c r="A174" s="31">
        <v>164</v>
      </c>
      <c r="B174" s="31" t="s">
        <v>369</v>
      </c>
      <c r="C174" s="31">
        <v>4745.55</v>
      </c>
      <c r="D174" s="40">
        <v>4739.6166666666668</v>
      </c>
      <c r="E174" s="40">
        <v>4680.9333333333334</v>
      </c>
      <c r="F174" s="40">
        <v>4616.3166666666666</v>
      </c>
      <c r="G174" s="40">
        <v>4557.6333333333332</v>
      </c>
      <c r="H174" s="40">
        <v>4804.2333333333336</v>
      </c>
      <c r="I174" s="40">
        <v>4862.9166666666679</v>
      </c>
      <c r="J174" s="40">
        <v>4927.5333333333338</v>
      </c>
      <c r="K174" s="31">
        <v>4798.3</v>
      </c>
      <c r="L174" s="31">
        <v>4675</v>
      </c>
      <c r="M174" s="31">
        <v>0.21401999999999999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42.25</v>
      </c>
      <c r="D175" s="40">
        <v>41.699999999999996</v>
      </c>
      <c r="E175" s="40">
        <v>40.949999999999989</v>
      </c>
      <c r="F175" s="40">
        <v>39.649999999999991</v>
      </c>
      <c r="G175" s="40">
        <v>38.899999999999984</v>
      </c>
      <c r="H175" s="40">
        <v>42.999999999999993</v>
      </c>
      <c r="I175" s="40">
        <v>43.750000000000007</v>
      </c>
      <c r="J175" s="40">
        <v>45.05</v>
      </c>
      <c r="K175" s="31">
        <v>42.45</v>
      </c>
      <c r="L175" s="31">
        <v>40.4</v>
      </c>
      <c r="M175" s="31">
        <v>227.02105</v>
      </c>
      <c r="N175" s="1"/>
      <c r="O175" s="1"/>
    </row>
    <row r="176" spans="1:15" ht="12.75" customHeight="1">
      <c r="A176" s="31">
        <v>166</v>
      </c>
      <c r="B176" s="31" t="s">
        <v>383</v>
      </c>
      <c r="C176" s="31">
        <v>497.35</v>
      </c>
      <c r="D176" s="40">
        <v>485.81666666666666</v>
      </c>
      <c r="E176" s="40">
        <v>470.7833333333333</v>
      </c>
      <c r="F176" s="40">
        <v>444.21666666666664</v>
      </c>
      <c r="G176" s="40">
        <v>429.18333333333328</v>
      </c>
      <c r="H176" s="40">
        <v>512.38333333333333</v>
      </c>
      <c r="I176" s="40">
        <v>527.41666666666674</v>
      </c>
      <c r="J176" s="40">
        <v>553.98333333333335</v>
      </c>
      <c r="K176" s="31">
        <v>500.85</v>
      </c>
      <c r="L176" s="31">
        <v>459.25</v>
      </c>
      <c r="M176" s="31">
        <v>28.61</v>
      </c>
      <c r="N176" s="1"/>
      <c r="O176" s="1"/>
    </row>
    <row r="177" spans="1:15" ht="12.75" customHeight="1">
      <c r="A177" s="31">
        <v>167</v>
      </c>
      <c r="B177" s="31" t="s">
        <v>375</v>
      </c>
      <c r="C177" s="31">
        <v>1269.3</v>
      </c>
      <c r="D177" s="40">
        <v>1278.9666666666665</v>
      </c>
      <c r="E177" s="40">
        <v>1239.383333333333</v>
      </c>
      <c r="F177" s="40">
        <v>1209.4666666666665</v>
      </c>
      <c r="G177" s="40">
        <v>1169.883333333333</v>
      </c>
      <c r="H177" s="40">
        <v>1308.883333333333</v>
      </c>
      <c r="I177" s="40">
        <v>1348.4666666666665</v>
      </c>
      <c r="J177" s="40">
        <v>1378.383333333333</v>
      </c>
      <c r="K177" s="31">
        <v>1318.55</v>
      </c>
      <c r="L177" s="31">
        <v>1249.05</v>
      </c>
      <c r="M177" s="31">
        <v>0.85243999999999998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586.85</v>
      </c>
      <c r="D178" s="40">
        <v>587.66666666666663</v>
      </c>
      <c r="E178" s="40">
        <v>577.2833333333333</v>
      </c>
      <c r="F178" s="40">
        <v>567.7166666666667</v>
      </c>
      <c r="G178" s="40">
        <v>557.33333333333337</v>
      </c>
      <c r="H178" s="40">
        <v>597.23333333333323</v>
      </c>
      <c r="I178" s="40">
        <v>607.61666666666667</v>
      </c>
      <c r="J178" s="40">
        <v>617.18333333333317</v>
      </c>
      <c r="K178" s="31">
        <v>598.04999999999995</v>
      </c>
      <c r="L178" s="31">
        <v>578.1</v>
      </c>
      <c r="M178" s="31">
        <v>0.63654999999999995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974.2</v>
      </c>
      <c r="D179" s="40">
        <v>967.85</v>
      </c>
      <c r="E179" s="40">
        <v>958.15000000000009</v>
      </c>
      <c r="F179" s="40">
        <v>942.1</v>
      </c>
      <c r="G179" s="40">
        <v>932.40000000000009</v>
      </c>
      <c r="H179" s="40">
        <v>983.90000000000009</v>
      </c>
      <c r="I179" s="40">
        <v>993.60000000000014</v>
      </c>
      <c r="J179" s="40">
        <v>1009.6500000000001</v>
      </c>
      <c r="K179" s="31">
        <v>977.55</v>
      </c>
      <c r="L179" s="31">
        <v>951.8</v>
      </c>
      <c r="M179" s="31">
        <v>6.21347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581.95000000000005</v>
      </c>
      <c r="D180" s="40">
        <v>579.51666666666677</v>
      </c>
      <c r="E180" s="40">
        <v>574.03333333333353</v>
      </c>
      <c r="F180" s="40">
        <v>566.11666666666679</v>
      </c>
      <c r="G180" s="40">
        <v>560.63333333333355</v>
      </c>
      <c r="H180" s="40">
        <v>587.43333333333351</v>
      </c>
      <c r="I180" s="40">
        <v>592.91666666666686</v>
      </c>
      <c r="J180" s="40">
        <v>600.83333333333348</v>
      </c>
      <c r="K180" s="31">
        <v>585</v>
      </c>
      <c r="L180" s="31">
        <v>571.6</v>
      </c>
      <c r="M180" s="31">
        <v>2.0658400000000001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2345.3000000000002</v>
      </c>
      <c r="D181" s="40">
        <v>2341.2666666666669</v>
      </c>
      <c r="E181" s="40">
        <v>2244.0333333333338</v>
      </c>
      <c r="F181" s="40">
        <v>2142.7666666666669</v>
      </c>
      <c r="G181" s="40">
        <v>2045.5333333333338</v>
      </c>
      <c r="H181" s="40">
        <v>2442.5333333333338</v>
      </c>
      <c r="I181" s="40">
        <v>2539.7666666666664</v>
      </c>
      <c r="J181" s="40">
        <v>2641.0333333333338</v>
      </c>
      <c r="K181" s="31">
        <v>2438.5</v>
      </c>
      <c r="L181" s="31">
        <v>2240</v>
      </c>
      <c r="M181" s="31">
        <v>26.118919999999999</v>
      </c>
      <c r="N181" s="1"/>
      <c r="O181" s="1"/>
    </row>
    <row r="182" spans="1:15" ht="12.75" customHeight="1">
      <c r="A182" s="31">
        <v>172</v>
      </c>
      <c r="B182" s="31" t="s">
        <v>384</v>
      </c>
      <c r="C182" s="31">
        <v>111.05</v>
      </c>
      <c r="D182" s="40">
        <v>111.33333333333333</v>
      </c>
      <c r="E182" s="40">
        <v>109.91666666666666</v>
      </c>
      <c r="F182" s="40">
        <v>108.78333333333333</v>
      </c>
      <c r="G182" s="40">
        <v>107.36666666666666</v>
      </c>
      <c r="H182" s="40">
        <v>112.46666666666665</v>
      </c>
      <c r="I182" s="40">
        <v>113.88333333333331</v>
      </c>
      <c r="J182" s="40">
        <v>115.01666666666665</v>
      </c>
      <c r="K182" s="31">
        <v>112.75</v>
      </c>
      <c r="L182" s="31">
        <v>110.2</v>
      </c>
      <c r="M182" s="31">
        <v>6.0394300000000003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316.25</v>
      </c>
      <c r="D183" s="40">
        <v>314.38333333333338</v>
      </c>
      <c r="E183" s="40">
        <v>310.06666666666678</v>
      </c>
      <c r="F183" s="40">
        <v>303.88333333333338</v>
      </c>
      <c r="G183" s="40">
        <v>299.56666666666678</v>
      </c>
      <c r="H183" s="40">
        <v>320.56666666666678</v>
      </c>
      <c r="I183" s="40">
        <v>324.88333333333338</v>
      </c>
      <c r="J183" s="40">
        <v>331.06666666666678</v>
      </c>
      <c r="K183" s="31">
        <v>318.7</v>
      </c>
      <c r="L183" s="31">
        <v>308.2</v>
      </c>
      <c r="M183" s="31">
        <v>11.872719999999999</v>
      </c>
      <c r="N183" s="1"/>
      <c r="O183" s="1"/>
    </row>
    <row r="184" spans="1:15" ht="12.75" customHeight="1">
      <c r="A184" s="31">
        <v>174</v>
      </c>
      <c r="B184" s="31" t="s">
        <v>376</v>
      </c>
      <c r="C184" s="31">
        <v>526.5</v>
      </c>
      <c r="D184" s="40">
        <v>536.68333333333328</v>
      </c>
      <c r="E184" s="40">
        <v>513.76666666666654</v>
      </c>
      <c r="F184" s="40">
        <v>501.0333333333333</v>
      </c>
      <c r="G184" s="40">
        <v>478.11666666666656</v>
      </c>
      <c r="H184" s="40">
        <v>549.41666666666652</v>
      </c>
      <c r="I184" s="40">
        <v>572.33333333333326</v>
      </c>
      <c r="J184" s="40">
        <v>585.06666666666649</v>
      </c>
      <c r="K184" s="31">
        <v>559.6</v>
      </c>
      <c r="L184" s="31">
        <v>523.95000000000005</v>
      </c>
      <c r="M184" s="31">
        <v>10.50559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1789</v>
      </c>
      <c r="D185" s="40">
        <v>1768.0166666666667</v>
      </c>
      <c r="E185" s="40">
        <v>1740.1833333333334</v>
      </c>
      <c r="F185" s="40">
        <v>1691.3666666666668</v>
      </c>
      <c r="G185" s="40">
        <v>1663.5333333333335</v>
      </c>
      <c r="H185" s="40">
        <v>1816.8333333333333</v>
      </c>
      <c r="I185" s="40">
        <v>1844.6666666666667</v>
      </c>
      <c r="J185" s="40">
        <v>1893.4833333333331</v>
      </c>
      <c r="K185" s="31">
        <v>1795.85</v>
      </c>
      <c r="L185" s="31">
        <v>1719.2</v>
      </c>
      <c r="M185" s="31">
        <v>14.10919</v>
      </c>
      <c r="N185" s="1"/>
      <c r="O185" s="1"/>
    </row>
    <row r="186" spans="1:15" ht="12.75" customHeight="1">
      <c r="A186" s="31">
        <v>176</v>
      </c>
      <c r="B186" s="31" t="s">
        <v>378</v>
      </c>
      <c r="C186" s="31">
        <v>132.94999999999999</v>
      </c>
      <c r="D186" s="40">
        <v>133.65</v>
      </c>
      <c r="E186" s="40">
        <v>131.80000000000001</v>
      </c>
      <c r="F186" s="40">
        <v>130.65</v>
      </c>
      <c r="G186" s="40">
        <v>128.80000000000001</v>
      </c>
      <c r="H186" s="40">
        <v>134.80000000000001</v>
      </c>
      <c r="I186" s="40">
        <v>136.64999999999998</v>
      </c>
      <c r="J186" s="40">
        <v>137.80000000000001</v>
      </c>
      <c r="K186" s="31">
        <v>135.5</v>
      </c>
      <c r="L186" s="31">
        <v>132.5</v>
      </c>
      <c r="M186" s="31">
        <v>6.6648800000000001</v>
      </c>
      <c r="N186" s="1"/>
      <c r="O186" s="1"/>
    </row>
    <row r="187" spans="1:15" ht="12.75" customHeight="1">
      <c r="A187" s="31">
        <v>177</v>
      </c>
      <c r="B187" s="31" t="s">
        <v>379</v>
      </c>
      <c r="C187" s="31">
        <v>1674.5</v>
      </c>
      <c r="D187" s="40">
        <v>1682.1499999999999</v>
      </c>
      <c r="E187" s="40">
        <v>1627.2999999999997</v>
      </c>
      <c r="F187" s="40">
        <v>1580.1</v>
      </c>
      <c r="G187" s="40">
        <v>1525.2499999999998</v>
      </c>
      <c r="H187" s="40">
        <v>1729.3499999999997</v>
      </c>
      <c r="I187" s="40">
        <v>1784.1999999999996</v>
      </c>
      <c r="J187" s="40">
        <v>1831.3999999999996</v>
      </c>
      <c r="K187" s="31">
        <v>1737</v>
      </c>
      <c r="L187" s="31">
        <v>1634.95</v>
      </c>
      <c r="M187" s="31">
        <v>1.73102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135.15</v>
      </c>
      <c r="D188" s="40">
        <v>134.11666666666665</v>
      </c>
      <c r="E188" s="40">
        <v>132.23333333333329</v>
      </c>
      <c r="F188" s="40">
        <v>129.31666666666663</v>
      </c>
      <c r="G188" s="40">
        <v>127.43333333333328</v>
      </c>
      <c r="H188" s="40">
        <v>137.0333333333333</v>
      </c>
      <c r="I188" s="40">
        <v>138.91666666666669</v>
      </c>
      <c r="J188" s="40">
        <v>141.83333333333331</v>
      </c>
      <c r="K188" s="31">
        <v>136</v>
      </c>
      <c r="L188" s="31">
        <v>131.19999999999999</v>
      </c>
      <c r="M188" s="31">
        <v>21.701260000000001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323.64999999999998</v>
      </c>
      <c r="D189" s="40">
        <v>317.7</v>
      </c>
      <c r="E189" s="40">
        <v>310.7</v>
      </c>
      <c r="F189" s="40">
        <v>297.75</v>
      </c>
      <c r="G189" s="40">
        <v>290.75</v>
      </c>
      <c r="H189" s="40">
        <v>330.65</v>
      </c>
      <c r="I189" s="40">
        <v>337.65</v>
      </c>
      <c r="J189" s="40">
        <v>350.59999999999997</v>
      </c>
      <c r="K189" s="31">
        <v>324.7</v>
      </c>
      <c r="L189" s="31">
        <v>304.75</v>
      </c>
      <c r="M189" s="31">
        <v>10.40499</v>
      </c>
      <c r="N189" s="1"/>
      <c r="O189" s="1"/>
    </row>
    <row r="190" spans="1:15" ht="12.75" customHeight="1">
      <c r="A190" s="31">
        <v>180</v>
      </c>
      <c r="B190" s="31" t="s">
        <v>380</v>
      </c>
      <c r="C190" s="31">
        <v>748.85</v>
      </c>
      <c r="D190" s="40">
        <v>756.80000000000007</v>
      </c>
      <c r="E190" s="40">
        <v>734.65000000000009</v>
      </c>
      <c r="F190" s="40">
        <v>720.45</v>
      </c>
      <c r="G190" s="40">
        <v>698.30000000000007</v>
      </c>
      <c r="H190" s="40">
        <v>771.00000000000011</v>
      </c>
      <c r="I190" s="40">
        <v>793.15</v>
      </c>
      <c r="J190" s="40">
        <v>807.35000000000014</v>
      </c>
      <c r="K190" s="31">
        <v>778.95</v>
      </c>
      <c r="L190" s="31">
        <v>742.6</v>
      </c>
      <c r="M190" s="31">
        <v>2.9928599999999999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639.54999999999995</v>
      </c>
      <c r="D191" s="40">
        <v>634.56666666666661</v>
      </c>
      <c r="E191" s="40">
        <v>628.23333333333323</v>
      </c>
      <c r="F191" s="40">
        <v>616.91666666666663</v>
      </c>
      <c r="G191" s="40">
        <v>610.58333333333326</v>
      </c>
      <c r="H191" s="40">
        <v>645.88333333333321</v>
      </c>
      <c r="I191" s="40">
        <v>652.2166666666667</v>
      </c>
      <c r="J191" s="40">
        <v>663.53333333333319</v>
      </c>
      <c r="K191" s="31">
        <v>640.9</v>
      </c>
      <c r="L191" s="31">
        <v>623.25</v>
      </c>
      <c r="M191" s="31">
        <v>20.798829999999999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1328.9</v>
      </c>
      <c r="D192" s="40">
        <v>1325.6833333333334</v>
      </c>
      <c r="E192" s="40">
        <v>1307.4166666666667</v>
      </c>
      <c r="F192" s="40">
        <v>1285.9333333333334</v>
      </c>
      <c r="G192" s="40">
        <v>1267.6666666666667</v>
      </c>
      <c r="H192" s="40">
        <v>1347.1666666666667</v>
      </c>
      <c r="I192" s="40">
        <v>1365.4333333333332</v>
      </c>
      <c r="J192" s="40">
        <v>1386.9166666666667</v>
      </c>
      <c r="K192" s="31">
        <v>1343.95</v>
      </c>
      <c r="L192" s="31">
        <v>1304.2</v>
      </c>
      <c r="M192" s="31">
        <v>7.9438599999999999</v>
      </c>
      <c r="N192" s="1"/>
      <c r="O192" s="1"/>
    </row>
    <row r="193" spans="1:15" ht="12.75" customHeight="1">
      <c r="A193" s="31">
        <v>183</v>
      </c>
      <c r="B193" s="31" t="s">
        <v>389</v>
      </c>
      <c r="C193" s="31">
        <v>1261.25</v>
      </c>
      <c r="D193" s="40">
        <v>1256.0833333333333</v>
      </c>
      <c r="E193" s="40">
        <v>1242.1666666666665</v>
      </c>
      <c r="F193" s="40">
        <v>1223.0833333333333</v>
      </c>
      <c r="G193" s="40">
        <v>1209.1666666666665</v>
      </c>
      <c r="H193" s="40">
        <v>1275.1666666666665</v>
      </c>
      <c r="I193" s="40">
        <v>1289.083333333333</v>
      </c>
      <c r="J193" s="40">
        <v>1308.1666666666665</v>
      </c>
      <c r="K193" s="31">
        <v>1270</v>
      </c>
      <c r="L193" s="31">
        <v>1237</v>
      </c>
      <c r="M193" s="31">
        <v>2.0205700000000002</v>
      </c>
      <c r="N193" s="1"/>
      <c r="O193" s="1"/>
    </row>
    <row r="194" spans="1:15" ht="12.75" customHeight="1">
      <c r="A194" s="31">
        <v>184</v>
      </c>
      <c r="B194" s="31" t="s">
        <v>868</v>
      </c>
      <c r="C194" s="31">
        <v>21.75</v>
      </c>
      <c r="D194" s="40">
        <v>21.95</v>
      </c>
      <c r="E194" s="40">
        <v>21.45</v>
      </c>
      <c r="F194" s="40">
        <v>21.15</v>
      </c>
      <c r="G194" s="40">
        <v>20.65</v>
      </c>
      <c r="H194" s="40">
        <v>22.25</v>
      </c>
      <c r="I194" s="40">
        <v>22.75</v>
      </c>
      <c r="J194" s="40">
        <v>23.05</v>
      </c>
      <c r="K194" s="31">
        <v>22.45</v>
      </c>
      <c r="L194" s="31">
        <v>21.65</v>
      </c>
      <c r="M194" s="31">
        <v>42.041820000000001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1398.45</v>
      </c>
      <c r="D195" s="40">
        <v>1389.2166666666665</v>
      </c>
      <c r="E195" s="40">
        <v>1345.4333333333329</v>
      </c>
      <c r="F195" s="40">
        <v>1292.4166666666665</v>
      </c>
      <c r="G195" s="40">
        <v>1248.633333333333</v>
      </c>
      <c r="H195" s="40">
        <v>1442.2333333333329</v>
      </c>
      <c r="I195" s="40">
        <v>1486.0166666666662</v>
      </c>
      <c r="J195" s="40">
        <v>1539.0333333333328</v>
      </c>
      <c r="K195" s="31">
        <v>1433</v>
      </c>
      <c r="L195" s="31">
        <v>1336.2</v>
      </c>
      <c r="M195" s="31">
        <v>1.4036299999999999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1288.1500000000001</v>
      </c>
      <c r="D196" s="40">
        <v>1279.5833333333333</v>
      </c>
      <c r="E196" s="40">
        <v>1269.1666666666665</v>
      </c>
      <c r="F196" s="40">
        <v>1250.1833333333332</v>
      </c>
      <c r="G196" s="40">
        <v>1239.7666666666664</v>
      </c>
      <c r="H196" s="40">
        <v>1298.5666666666666</v>
      </c>
      <c r="I196" s="40">
        <v>1308.9833333333331</v>
      </c>
      <c r="J196" s="40">
        <v>1327.9666666666667</v>
      </c>
      <c r="K196" s="31">
        <v>1290</v>
      </c>
      <c r="L196" s="31">
        <v>1260.5999999999999</v>
      </c>
      <c r="M196" s="31">
        <v>8.9033899999999999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1189.2</v>
      </c>
      <c r="D197" s="40">
        <v>1174.7166666666667</v>
      </c>
      <c r="E197" s="40">
        <v>1157.9833333333333</v>
      </c>
      <c r="F197" s="40">
        <v>1126.7666666666667</v>
      </c>
      <c r="G197" s="40">
        <v>1110.0333333333333</v>
      </c>
      <c r="H197" s="40">
        <v>1205.9333333333334</v>
      </c>
      <c r="I197" s="40">
        <v>1222.666666666667</v>
      </c>
      <c r="J197" s="40">
        <v>1253.8833333333334</v>
      </c>
      <c r="K197" s="31">
        <v>1191.45</v>
      </c>
      <c r="L197" s="31">
        <v>1143.5</v>
      </c>
      <c r="M197" s="31">
        <v>45.11112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2887.95</v>
      </c>
      <c r="D198" s="40">
        <v>2891.3000000000006</v>
      </c>
      <c r="E198" s="40">
        <v>2834.7000000000012</v>
      </c>
      <c r="F198" s="40">
        <v>2781.4500000000007</v>
      </c>
      <c r="G198" s="40">
        <v>2724.8500000000013</v>
      </c>
      <c r="H198" s="40">
        <v>2944.5500000000011</v>
      </c>
      <c r="I198" s="40">
        <v>3001.1500000000005</v>
      </c>
      <c r="J198" s="40">
        <v>3054.400000000001</v>
      </c>
      <c r="K198" s="31">
        <v>2947.9</v>
      </c>
      <c r="L198" s="31">
        <v>2838.05</v>
      </c>
      <c r="M198" s="31">
        <v>49.510390000000001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2655.8</v>
      </c>
      <c r="D199" s="40">
        <v>2650.4166666666665</v>
      </c>
      <c r="E199" s="40">
        <v>2635.833333333333</v>
      </c>
      <c r="F199" s="40">
        <v>2615.8666666666663</v>
      </c>
      <c r="G199" s="40">
        <v>2601.2833333333328</v>
      </c>
      <c r="H199" s="40">
        <v>2670.3833333333332</v>
      </c>
      <c r="I199" s="40">
        <v>2684.9666666666662</v>
      </c>
      <c r="J199" s="40">
        <v>2704.9333333333334</v>
      </c>
      <c r="K199" s="31">
        <v>2665</v>
      </c>
      <c r="L199" s="31">
        <v>2630.45</v>
      </c>
      <c r="M199" s="31">
        <v>1.7203900000000001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1605.3</v>
      </c>
      <c r="D200" s="40">
        <v>1599.95</v>
      </c>
      <c r="E200" s="40">
        <v>1588.9</v>
      </c>
      <c r="F200" s="40">
        <v>1572.5</v>
      </c>
      <c r="G200" s="40">
        <v>1561.45</v>
      </c>
      <c r="H200" s="40">
        <v>1616.3500000000001</v>
      </c>
      <c r="I200" s="40">
        <v>1627.3999999999999</v>
      </c>
      <c r="J200" s="40">
        <v>1643.8000000000002</v>
      </c>
      <c r="K200" s="31">
        <v>1611</v>
      </c>
      <c r="L200" s="31">
        <v>1583.55</v>
      </c>
      <c r="M200" s="31">
        <v>40.611600000000003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689.8</v>
      </c>
      <c r="D201" s="40">
        <v>687.86666666666667</v>
      </c>
      <c r="E201" s="40">
        <v>682.2833333333333</v>
      </c>
      <c r="F201" s="40">
        <v>674.76666666666665</v>
      </c>
      <c r="G201" s="40">
        <v>669.18333333333328</v>
      </c>
      <c r="H201" s="40">
        <v>695.38333333333333</v>
      </c>
      <c r="I201" s="40">
        <v>700.96666666666658</v>
      </c>
      <c r="J201" s="40">
        <v>708.48333333333335</v>
      </c>
      <c r="K201" s="31">
        <v>693.45</v>
      </c>
      <c r="L201" s="31">
        <v>680.35</v>
      </c>
      <c r="M201" s="31">
        <v>15.75508</v>
      </c>
      <c r="N201" s="1"/>
      <c r="O201" s="1"/>
    </row>
    <row r="202" spans="1:15" ht="12.75" customHeight="1">
      <c r="A202" s="31">
        <v>192</v>
      </c>
      <c r="B202" s="31" t="s">
        <v>387</v>
      </c>
      <c r="C202" s="31">
        <v>2050.9</v>
      </c>
      <c r="D202" s="40">
        <v>2064.3333333333335</v>
      </c>
      <c r="E202" s="40">
        <v>2026.5666666666671</v>
      </c>
      <c r="F202" s="40">
        <v>2002.2333333333336</v>
      </c>
      <c r="G202" s="40">
        <v>1964.4666666666672</v>
      </c>
      <c r="H202" s="40">
        <v>2088.666666666667</v>
      </c>
      <c r="I202" s="40">
        <v>2126.4333333333334</v>
      </c>
      <c r="J202" s="40">
        <v>2150.7666666666669</v>
      </c>
      <c r="K202" s="31">
        <v>2102.1</v>
      </c>
      <c r="L202" s="31">
        <v>2040</v>
      </c>
      <c r="M202" s="31">
        <v>0.79281999999999997</v>
      </c>
      <c r="N202" s="1"/>
      <c r="O202" s="1"/>
    </row>
    <row r="203" spans="1:15" ht="12.75" customHeight="1">
      <c r="A203" s="31">
        <v>193</v>
      </c>
      <c r="B203" s="31" t="s">
        <v>391</v>
      </c>
      <c r="C203" s="31">
        <v>242.25</v>
      </c>
      <c r="D203" s="40">
        <v>241.43333333333331</v>
      </c>
      <c r="E203" s="40">
        <v>239.86666666666662</v>
      </c>
      <c r="F203" s="40">
        <v>237.48333333333332</v>
      </c>
      <c r="G203" s="40">
        <v>235.91666666666663</v>
      </c>
      <c r="H203" s="40">
        <v>243.81666666666661</v>
      </c>
      <c r="I203" s="40">
        <v>245.38333333333327</v>
      </c>
      <c r="J203" s="40">
        <v>247.76666666666659</v>
      </c>
      <c r="K203" s="31">
        <v>243</v>
      </c>
      <c r="L203" s="31">
        <v>239.05</v>
      </c>
      <c r="M203" s="31">
        <v>0.76817000000000002</v>
      </c>
      <c r="N203" s="1"/>
      <c r="O203" s="1"/>
    </row>
    <row r="204" spans="1:15" ht="12.75" customHeight="1">
      <c r="A204" s="31">
        <v>194</v>
      </c>
      <c r="B204" s="31" t="s">
        <v>392</v>
      </c>
      <c r="C204" s="31">
        <v>136.35</v>
      </c>
      <c r="D204" s="40">
        <v>136.54999999999998</v>
      </c>
      <c r="E204" s="40">
        <v>134.89999999999998</v>
      </c>
      <c r="F204" s="40">
        <v>133.44999999999999</v>
      </c>
      <c r="G204" s="40">
        <v>131.79999999999998</v>
      </c>
      <c r="H204" s="40">
        <v>137.99999999999997</v>
      </c>
      <c r="I204" s="40">
        <v>139.65</v>
      </c>
      <c r="J204" s="40">
        <v>141.09999999999997</v>
      </c>
      <c r="K204" s="31">
        <v>138.19999999999999</v>
      </c>
      <c r="L204" s="31">
        <v>135.1</v>
      </c>
      <c r="M204" s="31">
        <v>4.5640599999999996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2680.7</v>
      </c>
      <c r="D205" s="40">
        <v>2671.8333333333335</v>
      </c>
      <c r="E205" s="40">
        <v>2650.8666666666668</v>
      </c>
      <c r="F205" s="40">
        <v>2621.0333333333333</v>
      </c>
      <c r="G205" s="40">
        <v>2600.0666666666666</v>
      </c>
      <c r="H205" s="40">
        <v>2701.666666666667</v>
      </c>
      <c r="I205" s="40">
        <v>2722.6333333333332</v>
      </c>
      <c r="J205" s="40">
        <v>2752.4666666666672</v>
      </c>
      <c r="K205" s="31">
        <v>2692.8</v>
      </c>
      <c r="L205" s="31">
        <v>2642</v>
      </c>
      <c r="M205" s="31">
        <v>5.0248100000000004</v>
      </c>
      <c r="N205" s="1"/>
      <c r="O205" s="1"/>
    </row>
    <row r="206" spans="1:15" ht="12.75" customHeight="1">
      <c r="A206" s="31">
        <v>196</v>
      </c>
      <c r="B206" s="31" t="s">
        <v>388</v>
      </c>
      <c r="C206" s="31">
        <v>73.55</v>
      </c>
      <c r="D206" s="40">
        <v>73.483333333333334</v>
      </c>
      <c r="E206" s="40">
        <v>72.566666666666663</v>
      </c>
      <c r="F206" s="40">
        <v>71.583333333333329</v>
      </c>
      <c r="G206" s="40">
        <v>70.666666666666657</v>
      </c>
      <c r="H206" s="40">
        <v>74.466666666666669</v>
      </c>
      <c r="I206" s="40">
        <v>75.383333333333326</v>
      </c>
      <c r="J206" s="40">
        <v>76.366666666666674</v>
      </c>
      <c r="K206" s="31">
        <v>74.400000000000006</v>
      </c>
      <c r="L206" s="31">
        <v>72.5</v>
      </c>
      <c r="M206" s="31">
        <v>19.714040000000001</v>
      </c>
      <c r="N206" s="1"/>
      <c r="O206" s="1"/>
    </row>
    <row r="207" spans="1:15" ht="12.75" customHeight="1">
      <c r="A207" s="31">
        <v>197</v>
      </c>
      <c r="B207" s="31" t="s">
        <v>869</v>
      </c>
      <c r="C207" s="31">
        <v>2706.2</v>
      </c>
      <c r="D207" s="40">
        <v>2687.4333333333329</v>
      </c>
      <c r="E207" s="40">
        <v>2659.8666666666659</v>
      </c>
      <c r="F207" s="40">
        <v>2613.5333333333328</v>
      </c>
      <c r="G207" s="40">
        <v>2585.9666666666658</v>
      </c>
      <c r="H207" s="40">
        <v>2733.766666666666</v>
      </c>
      <c r="I207" s="40">
        <v>2761.3333333333326</v>
      </c>
      <c r="J207" s="40">
        <v>2807.6666666666661</v>
      </c>
      <c r="K207" s="31">
        <v>2715</v>
      </c>
      <c r="L207" s="31">
        <v>2641.1</v>
      </c>
      <c r="M207" s="31">
        <v>3.2329999999999998E-2</v>
      </c>
      <c r="N207" s="1"/>
      <c r="O207" s="1"/>
    </row>
    <row r="208" spans="1:15" ht="12.75" customHeight="1">
      <c r="A208" s="31">
        <v>198</v>
      </c>
      <c r="B208" s="31" t="s">
        <v>845</v>
      </c>
      <c r="C208" s="31">
        <v>546.1</v>
      </c>
      <c r="D208" s="40">
        <v>556.33333333333337</v>
      </c>
      <c r="E208" s="40">
        <v>532.66666666666674</v>
      </c>
      <c r="F208" s="40">
        <v>519.23333333333335</v>
      </c>
      <c r="G208" s="40">
        <v>495.56666666666672</v>
      </c>
      <c r="H208" s="40">
        <v>569.76666666666677</v>
      </c>
      <c r="I208" s="40">
        <v>593.43333333333351</v>
      </c>
      <c r="J208" s="40">
        <v>606.86666666666679</v>
      </c>
      <c r="K208" s="31">
        <v>580</v>
      </c>
      <c r="L208" s="31">
        <v>542.9</v>
      </c>
      <c r="M208" s="31">
        <v>4.0972099999999996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478.15</v>
      </c>
      <c r="D209" s="40">
        <v>474.2</v>
      </c>
      <c r="E209" s="40">
        <v>467.29999999999995</v>
      </c>
      <c r="F209" s="40">
        <v>456.45</v>
      </c>
      <c r="G209" s="40">
        <v>449.54999999999995</v>
      </c>
      <c r="H209" s="40">
        <v>485.04999999999995</v>
      </c>
      <c r="I209" s="40">
        <v>491.94999999999993</v>
      </c>
      <c r="J209" s="40">
        <v>502.79999999999995</v>
      </c>
      <c r="K209" s="31">
        <v>481.1</v>
      </c>
      <c r="L209" s="31">
        <v>463.35</v>
      </c>
      <c r="M209" s="31">
        <v>74.662670000000006</v>
      </c>
      <c r="N209" s="1"/>
      <c r="O209" s="1"/>
    </row>
    <row r="210" spans="1:15" ht="12.75" customHeight="1">
      <c r="A210" s="31">
        <v>200</v>
      </c>
      <c r="B210" s="31" t="s">
        <v>393</v>
      </c>
      <c r="C210" s="31">
        <v>128.5</v>
      </c>
      <c r="D210" s="40">
        <v>129.38333333333333</v>
      </c>
      <c r="E210" s="40">
        <v>126.01666666666665</v>
      </c>
      <c r="F210" s="40">
        <v>123.53333333333333</v>
      </c>
      <c r="G210" s="40">
        <v>120.16666666666666</v>
      </c>
      <c r="H210" s="40">
        <v>131.86666666666665</v>
      </c>
      <c r="I210" s="40">
        <v>135.23333333333332</v>
      </c>
      <c r="J210" s="40">
        <v>137.71666666666664</v>
      </c>
      <c r="K210" s="31">
        <v>132.75</v>
      </c>
      <c r="L210" s="31">
        <v>126.9</v>
      </c>
      <c r="M210" s="31">
        <v>41.475909999999999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311.95</v>
      </c>
      <c r="D211" s="40">
        <v>311.83333333333331</v>
      </c>
      <c r="E211" s="40">
        <v>308.61666666666662</v>
      </c>
      <c r="F211" s="40">
        <v>305.2833333333333</v>
      </c>
      <c r="G211" s="40">
        <v>302.06666666666661</v>
      </c>
      <c r="H211" s="40">
        <v>315.16666666666663</v>
      </c>
      <c r="I211" s="40">
        <v>318.38333333333333</v>
      </c>
      <c r="J211" s="40">
        <v>321.71666666666664</v>
      </c>
      <c r="K211" s="31">
        <v>315.05</v>
      </c>
      <c r="L211" s="31">
        <v>308.5</v>
      </c>
      <c r="M211" s="31">
        <v>33.985199999999999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2407.1</v>
      </c>
      <c r="D212" s="40">
        <v>2395.4166666666665</v>
      </c>
      <c r="E212" s="40">
        <v>2379.9333333333329</v>
      </c>
      <c r="F212" s="40">
        <v>2352.7666666666664</v>
      </c>
      <c r="G212" s="40">
        <v>2337.2833333333328</v>
      </c>
      <c r="H212" s="40">
        <v>2422.583333333333</v>
      </c>
      <c r="I212" s="40">
        <v>2438.0666666666666</v>
      </c>
      <c r="J212" s="40">
        <v>2465.2333333333331</v>
      </c>
      <c r="K212" s="31">
        <v>2410.9</v>
      </c>
      <c r="L212" s="31">
        <v>2368.25</v>
      </c>
      <c r="M212" s="31">
        <v>19.41114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315.45</v>
      </c>
      <c r="D213" s="40">
        <v>315.59999999999997</v>
      </c>
      <c r="E213" s="40">
        <v>312.39999999999992</v>
      </c>
      <c r="F213" s="40">
        <v>309.34999999999997</v>
      </c>
      <c r="G213" s="40">
        <v>306.14999999999992</v>
      </c>
      <c r="H213" s="40">
        <v>318.64999999999992</v>
      </c>
      <c r="I213" s="40">
        <v>321.84999999999997</v>
      </c>
      <c r="J213" s="40">
        <v>324.89999999999992</v>
      </c>
      <c r="K213" s="31">
        <v>318.8</v>
      </c>
      <c r="L213" s="31">
        <v>312.55</v>
      </c>
      <c r="M213" s="31">
        <v>5.4526599999999998</v>
      </c>
      <c r="N213" s="1"/>
      <c r="O213" s="1"/>
    </row>
    <row r="214" spans="1:15" ht="12.75" customHeight="1">
      <c r="A214" s="31">
        <v>204</v>
      </c>
      <c r="B214" s="31" t="s">
        <v>870</v>
      </c>
      <c r="C214" s="31">
        <v>700.55</v>
      </c>
      <c r="D214" s="40">
        <v>708.06666666666661</v>
      </c>
      <c r="E214" s="40">
        <v>684.03333333333319</v>
      </c>
      <c r="F214" s="40">
        <v>667.51666666666654</v>
      </c>
      <c r="G214" s="40">
        <v>643.48333333333312</v>
      </c>
      <c r="H214" s="40">
        <v>724.58333333333326</v>
      </c>
      <c r="I214" s="40">
        <v>748.61666666666656</v>
      </c>
      <c r="J214" s="40">
        <v>765.13333333333333</v>
      </c>
      <c r="K214" s="31">
        <v>732.1</v>
      </c>
      <c r="L214" s="31">
        <v>691.55</v>
      </c>
      <c r="M214" s="31">
        <v>3.00684</v>
      </c>
      <c r="N214" s="1"/>
      <c r="O214" s="1"/>
    </row>
    <row r="215" spans="1:15" ht="12.75" customHeight="1">
      <c r="A215" s="31">
        <v>205</v>
      </c>
      <c r="B215" s="31" t="s">
        <v>394</v>
      </c>
      <c r="C215" s="31">
        <v>42451</v>
      </c>
      <c r="D215" s="40">
        <v>42217</v>
      </c>
      <c r="E215" s="40">
        <v>41884</v>
      </c>
      <c r="F215" s="40">
        <v>41317</v>
      </c>
      <c r="G215" s="40">
        <v>40984</v>
      </c>
      <c r="H215" s="40">
        <v>42784</v>
      </c>
      <c r="I215" s="40">
        <v>43117</v>
      </c>
      <c r="J215" s="40">
        <v>43684</v>
      </c>
      <c r="K215" s="31">
        <v>42550</v>
      </c>
      <c r="L215" s="31">
        <v>41650</v>
      </c>
      <c r="M215" s="31">
        <v>1.7319999999999999E-2</v>
      </c>
      <c r="N215" s="1"/>
      <c r="O215" s="1"/>
    </row>
    <row r="216" spans="1:15" ht="12.75" customHeight="1">
      <c r="A216" s="31">
        <v>206</v>
      </c>
      <c r="B216" s="31" t="s">
        <v>395</v>
      </c>
      <c r="C216" s="31">
        <v>43.05</v>
      </c>
      <c r="D216" s="40">
        <v>43</v>
      </c>
      <c r="E216" s="40">
        <v>42.75</v>
      </c>
      <c r="F216" s="40">
        <v>42.45</v>
      </c>
      <c r="G216" s="40">
        <v>42.2</v>
      </c>
      <c r="H216" s="40">
        <v>43.3</v>
      </c>
      <c r="I216" s="40">
        <v>43.55</v>
      </c>
      <c r="J216" s="40">
        <v>43.849999999999994</v>
      </c>
      <c r="K216" s="31">
        <v>43.25</v>
      </c>
      <c r="L216" s="31">
        <v>42.7</v>
      </c>
      <c r="M216" s="31">
        <v>10.94515</v>
      </c>
      <c r="N216" s="1"/>
      <c r="O216" s="1"/>
    </row>
    <row r="217" spans="1:15" ht="12.75" customHeight="1">
      <c r="A217" s="31">
        <v>207</v>
      </c>
      <c r="B217" s="31" t="s">
        <v>407</v>
      </c>
      <c r="C217" s="31">
        <v>161.44999999999999</v>
      </c>
      <c r="D217" s="40">
        <v>159.33333333333334</v>
      </c>
      <c r="E217" s="40">
        <v>155.26666666666668</v>
      </c>
      <c r="F217" s="40">
        <v>149.08333333333334</v>
      </c>
      <c r="G217" s="40">
        <v>145.01666666666668</v>
      </c>
      <c r="H217" s="40">
        <v>165.51666666666668</v>
      </c>
      <c r="I217" s="40">
        <v>169.58333333333334</v>
      </c>
      <c r="J217" s="40">
        <v>175.76666666666668</v>
      </c>
      <c r="K217" s="31">
        <v>163.4</v>
      </c>
      <c r="L217" s="31">
        <v>153.15</v>
      </c>
      <c r="M217" s="31">
        <v>123.67233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219.05</v>
      </c>
      <c r="D218" s="40">
        <v>218.31666666666669</v>
      </c>
      <c r="E218" s="40">
        <v>215.78333333333339</v>
      </c>
      <c r="F218" s="40">
        <v>212.51666666666671</v>
      </c>
      <c r="G218" s="40">
        <v>209.98333333333341</v>
      </c>
      <c r="H218" s="40">
        <v>221.58333333333337</v>
      </c>
      <c r="I218" s="40">
        <v>224.11666666666667</v>
      </c>
      <c r="J218" s="40">
        <v>227.38333333333335</v>
      </c>
      <c r="K218" s="31">
        <v>220.85</v>
      </c>
      <c r="L218" s="31">
        <v>215.05</v>
      </c>
      <c r="M218" s="31">
        <v>99.104420000000005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803.9</v>
      </c>
      <c r="D219" s="40">
        <v>802.19999999999993</v>
      </c>
      <c r="E219" s="40">
        <v>794.69999999999982</v>
      </c>
      <c r="F219" s="40">
        <v>785.49999999999989</v>
      </c>
      <c r="G219" s="40">
        <v>777.99999999999977</v>
      </c>
      <c r="H219" s="40">
        <v>811.39999999999986</v>
      </c>
      <c r="I219" s="40">
        <v>818.90000000000009</v>
      </c>
      <c r="J219" s="40">
        <v>828.09999999999991</v>
      </c>
      <c r="K219" s="31">
        <v>809.7</v>
      </c>
      <c r="L219" s="31">
        <v>793</v>
      </c>
      <c r="M219" s="31">
        <v>114.06421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1517.75</v>
      </c>
      <c r="D220" s="40">
        <v>1505.8999999999999</v>
      </c>
      <c r="E220" s="40">
        <v>1489.8999999999996</v>
      </c>
      <c r="F220" s="40">
        <v>1462.0499999999997</v>
      </c>
      <c r="G220" s="40">
        <v>1446.0499999999995</v>
      </c>
      <c r="H220" s="40">
        <v>1533.7499999999998</v>
      </c>
      <c r="I220" s="40">
        <v>1549.7500000000002</v>
      </c>
      <c r="J220" s="40">
        <v>1577.6</v>
      </c>
      <c r="K220" s="31">
        <v>1521.9</v>
      </c>
      <c r="L220" s="31">
        <v>1478.05</v>
      </c>
      <c r="M220" s="31">
        <v>5.1746600000000003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626.20000000000005</v>
      </c>
      <c r="D221" s="40">
        <v>622.9666666666667</v>
      </c>
      <c r="E221" s="40">
        <v>616.43333333333339</v>
      </c>
      <c r="F221" s="40">
        <v>606.66666666666674</v>
      </c>
      <c r="G221" s="40">
        <v>600.13333333333344</v>
      </c>
      <c r="H221" s="40">
        <v>632.73333333333335</v>
      </c>
      <c r="I221" s="40">
        <v>639.26666666666665</v>
      </c>
      <c r="J221" s="40">
        <v>649.0333333333333</v>
      </c>
      <c r="K221" s="31">
        <v>629.5</v>
      </c>
      <c r="L221" s="31">
        <v>613.20000000000005</v>
      </c>
      <c r="M221" s="31">
        <v>6.7913699999999997</v>
      </c>
      <c r="N221" s="1"/>
      <c r="O221" s="1"/>
    </row>
    <row r="222" spans="1:15" ht="12.75" customHeight="1">
      <c r="A222" s="31">
        <v>212</v>
      </c>
      <c r="B222" s="31" t="s">
        <v>411</v>
      </c>
      <c r="C222" s="31">
        <v>239.2</v>
      </c>
      <c r="D222" s="40">
        <v>238.86666666666667</v>
      </c>
      <c r="E222" s="40">
        <v>231.73333333333335</v>
      </c>
      <c r="F222" s="40">
        <v>224.26666666666668</v>
      </c>
      <c r="G222" s="40">
        <v>217.13333333333335</v>
      </c>
      <c r="H222" s="40">
        <v>246.33333333333334</v>
      </c>
      <c r="I222" s="40">
        <v>253.46666666666667</v>
      </c>
      <c r="J222" s="40">
        <v>260.93333333333334</v>
      </c>
      <c r="K222" s="31">
        <v>246</v>
      </c>
      <c r="L222" s="31">
        <v>231.4</v>
      </c>
      <c r="M222" s="31">
        <v>6.9462000000000002</v>
      </c>
      <c r="N222" s="1"/>
      <c r="O222" s="1"/>
    </row>
    <row r="223" spans="1:15" ht="12.75" customHeight="1">
      <c r="A223" s="31">
        <v>213</v>
      </c>
      <c r="B223" s="31" t="s">
        <v>397</v>
      </c>
      <c r="C223" s="31">
        <v>52.6</v>
      </c>
      <c r="D223" s="40">
        <v>52.5</v>
      </c>
      <c r="E223" s="40">
        <v>51.25</v>
      </c>
      <c r="F223" s="40">
        <v>49.9</v>
      </c>
      <c r="G223" s="40">
        <v>48.65</v>
      </c>
      <c r="H223" s="40">
        <v>53.85</v>
      </c>
      <c r="I223" s="40">
        <v>55.1</v>
      </c>
      <c r="J223" s="40">
        <v>56.45</v>
      </c>
      <c r="K223" s="31">
        <v>53.75</v>
      </c>
      <c r="L223" s="31">
        <v>51.15</v>
      </c>
      <c r="M223" s="31">
        <v>94.388059999999996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10.1</v>
      </c>
      <c r="D224" s="40">
        <v>9.9500000000000011</v>
      </c>
      <c r="E224" s="40">
        <v>9.6500000000000021</v>
      </c>
      <c r="F224" s="40">
        <v>9.2000000000000011</v>
      </c>
      <c r="G224" s="40">
        <v>8.9000000000000021</v>
      </c>
      <c r="H224" s="40">
        <v>10.400000000000002</v>
      </c>
      <c r="I224" s="40">
        <v>10.700000000000003</v>
      </c>
      <c r="J224" s="40">
        <v>11.150000000000002</v>
      </c>
      <c r="K224" s="31">
        <v>10.25</v>
      </c>
      <c r="L224" s="31">
        <v>9.5</v>
      </c>
      <c r="M224" s="31">
        <v>2244.8291899999999</v>
      </c>
      <c r="N224" s="1"/>
      <c r="O224" s="1"/>
    </row>
    <row r="225" spans="1:15" ht="12.75" customHeight="1">
      <c r="A225" s="31">
        <v>215</v>
      </c>
      <c r="B225" s="31" t="s">
        <v>398</v>
      </c>
      <c r="C225" s="31">
        <v>56.8</v>
      </c>
      <c r="D225" s="40">
        <v>56.383333333333333</v>
      </c>
      <c r="E225" s="40">
        <v>55.566666666666663</v>
      </c>
      <c r="F225" s="40">
        <v>54.333333333333329</v>
      </c>
      <c r="G225" s="40">
        <v>53.516666666666659</v>
      </c>
      <c r="H225" s="40">
        <v>57.616666666666667</v>
      </c>
      <c r="I225" s="40">
        <v>58.433333333333344</v>
      </c>
      <c r="J225" s="40">
        <v>59.666666666666671</v>
      </c>
      <c r="K225" s="31">
        <v>57.2</v>
      </c>
      <c r="L225" s="31">
        <v>55.15</v>
      </c>
      <c r="M225" s="31">
        <v>61.31306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50.55</v>
      </c>
      <c r="D226" s="40">
        <v>50.166666666666664</v>
      </c>
      <c r="E226" s="40">
        <v>49.43333333333333</v>
      </c>
      <c r="F226" s="40">
        <v>48.316666666666663</v>
      </c>
      <c r="G226" s="40">
        <v>47.583333333333329</v>
      </c>
      <c r="H226" s="40">
        <v>51.283333333333331</v>
      </c>
      <c r="I226" s="40">
        <v>52.016666666666666</v>
      </c>
      <c r="J226" s="40">
        <v>53.133333333333333</v>
      </c>
      <c r="K226" s="31">
        <v>50.9</v>
      </c>
      <c r="L226" s="31">
        <v>49.05</v>
      </c>
      <c r="M226" s="31">
        <v>382.73556000000002</v>
      </c>
      <c r="N226" s="1"/>
      <c r="O226" s="1"/>
    </row>
    <row r="227" spans="1:15" ht="12.75" customHeight="1">
      <c r="A227" s="31">
        <v>217</v>
      </c>
      <c r="B227" s="31" t="s">
        <v>409</v>
      </c>
      <c r="C227" s="31">
        <v>734.05</v>
      </c>
      <c r="D227" s="40">
        <v>725.66666666666663</v>
      </c>
      <c r="E227" s="40">
        <v>713.38333333333321</v>
      </c>
      <c r="F227" s="40">
        <v>692.71666666666658</v>
      </c>
      <c r="G227" s="40">
        <v>680.43333333333317</v>
      </c>
      <c r="H227" s="40">
        <v>746.33333333333326</v>
      </c>
      <c r="I227" s="40">
        <v>758.61666666666679</v>
      </c>
      <c r="J227" s="40">
        <v>779.2833333333333</v>
      </c>
      <c r="K227" s="31">
        <v>737.95</v>
      </c>
      <c r="L227" s="31">
        <v>705</v>
      </c>
      <c r="M227" s="31">
        <v>79.504549999999995</v>
      </c>
      <c r="N227" s="1"/>
      <c r="O227" s="1"/>
    </row>
    <row r="228" spans="1:15" ht="12.75" customHeight="1">
      <c r="A228" s="31">
        <v>218</v>
      </c>
      <c r="B228" s="31" t="s">
        <v>399</v>
      </c>
      <c r="C228" s="31">
        <v>1239.9000000000001</v>
      </c>
      <c r="D228" s="40">
        <v>1226.9833333333333</v>
      </c>
      <c r="E228" s="40">
        <v>1205.0166666666667</v>
      </c>
      <c r="F228" s="40">
        <v>1170.1333333333332</v>
      </c>
      <c r="G228" s="40">
        <v>1148.1666666666665</v>
      </c>
      <c r="H228" s="40">
        <v>1261.8666666666668</v>
      </c>
      <c r="I228" s="40">
        <v>1283.8333333333335</v>
      </c>
      <c r="J228" s="40">
        <v>1318.7166666666669</v>
      </c>
      <c r="K228" s="31">
        <v>1248.95</v>
      </c>
      <c r="L228" s="31">
        <v>1192.0999999999999</v>
      </c>
      <c r="M228" s="31">
        <v>0.53259000000000001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477.2</v>
      </c>
      <c r="D229" s="40">
        <v>476.83333333333331</v>
      </c>
      <c r="E229" s="40">
        <v>471.51666666666665</v>
      </c>
      <c r="F229" s="40">
        <v>465.83333333333331</v>
      </c>
      <c r="G229" s="40">
        <v>460.51666666666665</v>
      </c>
      <c r="H229" s="40">
        <v>482.51666666666665</v>
      </c>
      <c r="I229" s="40">
        <v>487.83333333333337</v>
      </c>
      <c r="J229" s="40">
        <v>493.51666666666665</v>
      </c>
      <c r="K229" s="31">
        <v>482.15</v>
      </c>
      <c r="L229" s="31">
        <v>471.15</v>
      </c>
      <c r="M229" s="31">
        <v>16.695309999999999</v>
      </c>
      <c r="N229" s="1"/>
      <c r="O229" s="1"/>
    </row>
    <row r="230" spans="1:15" ht="12.75" customHeight="1">
      <c r="A230" s="31">
        <v>220</v>
      </c>
      <c r="B230" s="31" t="s">
        <v>400</v>
      </c>
      <c r="C230" s="31">
        <v>340.05</v>
      </c>
      <c r="D230" s="40">
        <v>337.68333333333334</v>
      </c>
      <c r="E230" s="40">
        <v>335.31666666666666</v>
      </c>
      <c r="F230" s="40">
        <v>330.58333333333331</v>
      </c>
      <c r="G230" s="40">
        <v>328.21666666666664</v>
      </c>
      <c r="H230" s="40">
        <v>342.41666666666669</v>
      </c>
      <c r="I230" s="40">
        <v>344.78333333333336</v>
      </c>
      <c r="J230" s="40">
        <v>349.51666666666671</v>
      </c>
      <c r="K230" s="31">
        <v>340.05</v>
      </c>
      <c r="L230" s="31">
        <v>332.95</v>
      </c>
      <c r="M230" s="31">
        <v>2.0888499999999999</v>
      </c>
      <c r="N230" s="1"/>
      <c r="O230" s="1"/>
    </row>
    <row r="231" spans="1:15" ht="12.75" customHeight="1">
      <c r="A231" s="31">
        <v>221</v>
      </c>
      <c r="B231" s="31" t="s">
        <v>401</v>
      </c>
      <c r="C231" s="31">
        <v>1593.05</v>
      </c>
      <c r="D231" s="40">
        <v>1618.5166666666667</v>
      </c>
      <c r="E231" s="40">
        <v>1560.5333333333333</v>
      </c>
      <c r="F231" s="40">
        <v>1528.0166666666667</v>
      </c>
      <c r="G231" s="40">
        <v>1470.0333333333333</v>
      </c>
      <c r="H231" s="40">
        <v>1651.0333333333333</v>
      </c>
      <c r="I231" s="40">
        <v>1709.0166666666664</v>
      </c>
      <c r="J231" s="40">
        <v>1741.5333333333333</v>
      </c>
      <c r="K231" s="31">
        <v>1676.5</v>
      </c>
      <c r="L231" s="31">
        <v>1586</v>
      </c>
      <c r="M231" s="31">
        <v>0.26754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206.5</v>
      </c>
      <c r="D232" s="40">
        <v>202.31666666666669</v>
      </c>
      <c r="E232" s="40">
        <v>196.88333333333338</v>
      </c>
      <c r="F232" s="40">
        <v>187.26666666666668</v>
      </c>
      <c r="G232" s="40">
        <v>181.83333333333337</v>
      </c>
      <c r="H232" s="40">
        <v>211.93333333333339</v>
      </c>
      <c r="I232" s="40">
        <v>217.36666666666673</v>
      </c>
      <c r="J232" s="40">
        <v>226.98333333333341</v>
      </c>
      <c r="K232" s="31">
        <v>207.75</v>
      </c>
      <c r="L232" s="31">
        <v>192.7</v>
      </c>
      <c r="M232" s="31">
        <v>101.67774</v>
      </c>
      <c r="N232" s="1"/>
      <c r="O232" s="1"/>
    </row>
    <row r="233" spans="1:15" ht="12.75" customHeight="1">
      <c r="A233" s="31">
        <v>223</v>
      </c>
      <c r="B233" s="31" t="s">
        <v>406</v>
      </c>
      <c r="C233" s="31">
        <v>205.75</v>
      </c>
      <c r="D233" s="40">
        <v>206.11666666666667</v>
      </c>
      <c r="E233" s="40">
        <v>203.23333333333335</v>
      </c>
      <c r="F233" s="40">
        <v>200.71666666666667</v>
      </c>
      <c r="G233" s="40">
        <v>197.83333333333334</v>
      </c>
      <c r="H233" s="40">
        <v>208.63333333333335</v>
      </c>
      <c r="I233" s="40">
        <v>211.51666666666668</v>
      </c>
      <c r="J233" s="40">
        <v>214.03333333333336</v>
      </c>
      <c r="K233" s="31">
        <v>209</v>
      </c>
      <c r="L233" s="31">
        <v>203.6</v>
      </c>
      <c r="M233" s="31">
        <v>30.07574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7190.7</v>
      </c>
      <c r="D234" s="40">
        <v>7183.1499999999987</v>
      </c>
      <c r="E234" s="40">
        <v>7117.3999999999978</v>
      </c>
      <c r="F234" s="40">
        <v>7044.0999999999995</v>
      </c>
      <c r="G234" s="40">
        <v>6978.3499999999985</v>
      </c>
      <c r="H234" s="40">
        <v>7256.4499999999971</v>
      </c>
      <c r="I234" s="40">
        <v>7322.1999999999989</v>
      </c>
      <c r="J234" s="40">
        <v>7395.4999999999964</v>
      </c>
      <c r="K234" s="31">
        <v>7248.9</v>
      </c>
      <c r="L234" s="31">
        <v>7109.85</v>
      </c>
      <c r="M234" s="31">
        <v>0.85995999999999995</v>
      </c>
      <c r="N234" s="1"/>
      <c r="O234" s="1"/>
    </row>
    <row r="235" spans="1:15" ht="12.75" customHeight="1">
      <c r="A235" s="31">
        <v>225</v>
      </c>
      <c r="B235" s="31" t="s">
        <v>408</v>
      </c>
      <c r="C235" s="31">
        <v>172.1</v>
      </c>
      <c r="D235" s="40">
        <v>169.81666666666669</v>
      </c>
      <c r="E235" s="40">
        <v>163.63333333333338</v>
      </c>
      <c r="F235" s="40">
        <v>155.16666666666669</v>
      </c>
      <c r="G235" s="40">
        <v>148.98333333333338</v>
      </c>
      <c r="H235" s="40">
        <v>178.28333333333339</v>
      </c>
      <c r="I235" s="40">
        <v>184.46666666666673</v>
      </c>
      <c r="J235" s="40">
        <v>192.93333333333339</v>
      </c>
      <c r="K235" s="31">
        <v>176</v>
      </c>
      <c r="L235" s="31">
        <v>161.35</v>
      </c>
      <c r="M235" s="31">
        <v>49.633780000000002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2179.3000000000002</v>
      </c>
      <c r="D236" s="40">
        <v>2171.15</v>
      </c>
      <c r="E236" s="40">
        <v>2137.3000000000002</v>
      </c>
      <c r="F236" s="40">
        <v>2095.3000000000002</v>
      </c>
      <c r="G236" s="40">
        <v>2061.4500000000003</v>
      </c>
      <c r="H236" s="40">
        <v>2213.15</v>
      </c>
      <c r="I236" s="40">
        <v>2246.9999999999995</v>
      </c>
      <c r="J236" s="40">
        <v>2289</v>
      </c>
      <c r="K236" s="31">
        <v>2205</v>
      </c>
      <c r="L236" s="31">
        <v>2129.15</v>
      </c>
      <c r="M236" s="31">
        <v>9.8488199999999999</v>
      </c>
      <c r="N236" s="1"/>
      <c r="O236" s="1"/>
    </row>
    <row r="237" spans="1:15" ht="12.75" customHeight="1">
      <c r="A237" s="31">
        <v>227</v>
      </c>
      <c r="B237" s="31" t="s">
        <v>871</v>
      </c>
      <c r="C237" s="31">
        <v>2364.85</v>
      </c>
      <c r="D237" s="40">
        <v>2381.4499999999998</v>
      </c>
      <c r="E237" s="40">
        <v>2344.1999999999998</v>
      </c>
      <c r="F237" s="40">
        <v>2323.5500000000002</v>
      </c>
      <c r="G237" s="40">
        <v>2286.3000000000002</v>
      </c>
      <c r="H237" s="40">
        <v>2402.0999999999995</v>
      </c>
      <c r="I237" s="40">
        <v>2439.3499999999995</v>
      </c>
      <c r="J237" s="40">
        <v>2459.9999999999991</v>
      </c>
      <c r="K237" s="31">
        <v>2418.6999999999998</v>
      </c>
      <c r="L237" s="31">
        <v>2360.8000000000002</v>
      </c>
      <c r="M237" s="31">
        <v>0.31894</v>
      </c>
      <c r="N237" s="1"/>
      <c r="O237" s="1"/>
    </row>
    <row r="238" spans="1:15" ht="12.75" customHeight="1">
      <c r="A238" s="31">
        <v>228</v>
      </c>
      <c r="B238" s="31" t="s">
        <v>412</v>
      </c>
      <c r="C238" s="31">
        <v>478</v>
      </c>
      <c r="D238" s="40">
        <v>473.95</v>
      </c>
      <c r="E238" s="40">
        <v>467.9</v>
      </c>
      <c r="F238" s="40">
        <v>457.8</v>
      </c>
      <c r="G238" s="40">
        <v>451.75</v>
      </c>
      <c r="H238" s="40">
        <v>484.04999999999995</v>
      </c>
      <c r="I238" s="40">
        <v>490.1</v>
      </c>
      <c r="J238" s="40">
        <v>500.19999999999993</v>
      </c>
      <c r="K238" s="31">
        <v>480</v>
      </c>
      <c r="L238" s="31">
        <v>463.85</v>
      </c>
      <c r="M238" s="31">
        <v>1.54057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1229.0999999999999</v>
      </c>
      <c r="D239" s="40">
        <v>1203.3833333333332</v>
      </c>
      <c r="E239" s="40">
        <v>1171.7666666666664</v>
      </c>
      <c r="F239" s="40">
        <v>1114.4333333333332</v>
      </c>
      <c r="G239" s="40">
        <v>1082.8166666666664</v>
      </c>
      <c r="H239" s="40">
        <v>1260.7166666666665</v>
      </c>
      <c r="I239" s="40">
        <v>1292.3333333333333</v>
      </c>
      <c r="J239" s="40">
        <v>1349.6666666666665</v>
      </c>
      <c r="K239" s="31">
        <v>1235</v>
      </c>
      <c r="L239" s="31">
        <v>1146.05</v>
      </c>
      <c r="M239" s="31">
        <v>105.63294999999999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285.05</v>
      </c>
      <c r="D240" s="40">
        <v>281.43333333333334</v>
      </c>
      <c r="E240" s="40">
        <v>276.16666666666669</v>
      </c>
      <c r="F240" s="40">
        <v>267.28333333333336</v>
      </c>
      <c r="G240" s="40">
        <v>262.01666666666671</v>
      </c>
      <c r="H240" s="40">
        <v>290.31666666666666</v>
      </c>
      <c r="I240" s="40">
        <v>295.58333333333331</v>
      </c>
      <c r="J240" s="40">
        <v>304.46666666666664</v>
      </c>
      <c r="K240" s="31">
        <v>286.7</v>
      </c>
      <c r="L240" s="31">
        <v>272.55</v>
      </c>
      <c r="M240" s="31">
        <v>58.920310000000001</v>
      </c>
      <c r="N240" s="1"/>
      <c r="O240" s="1"/>
    </row>
    <row r="241" spans="1:15" ht="12.75" customHeight="1">
      <c r="A241" s="31">
        <v>231</v>
      </c>
      <c r="B241" s="31" t="s">
        <v>413</v>
      </c>
      <c r="C241" s="31">
        <v>44.9</v>
      </c>
      <c r="D241" s="40">
        <v>45.216666666666669</v>
      </c>
      <c r="E241" s="40">
        <v>44.283333333333339</v>
      </c>
      <c r="F241" s="40">
        <v>43.666666666666671</v>
      </c>
      <c r="G241" s="40">
        <v>42.733333333333341</v>
      </c>
      <c r="H241" s="40">
        <v>45.833333333333336</v>
      </c>
      <c r="I241" s="40">
        <v>46.766666666666673</v>
      </c>
      <c r="J241" s="40">
        <v>47.383333333333333</v>
      </c>
      <c r="K241" s="31">
        <v>46.15</v>
      </c>
      <c r="L241" s="31">
        <v>44.6</v>
      </c>
      <c r="M241" s="31">
        <v>29.196549999999998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1700.05</v>
      </c>
      <c r="D242" s="40">
        <v>1694.4166666666667</v>
      </c>
      <c r="E242" s="40">
        <v>1681.6333333333334</v>
      </c>
      <c r="F242" s="40">
        <v>1663.2166666666667</v>
      </c>
      <c r="G242" s="40">
        <v>1650.4333333333334</v>
      </c>
      <c r="H242" s="40">
        <v>1712.8333333333335</v>
      </c>
      <c r="I242" s="40">
        <v>1725.6166666666668</v>
      </c>
      <c r="J242" s="40">
        <v>1744.0333333333335</v>
      </c>
      <c r="K242" s="31">
        <v>1707.2</v>
      </c>
      <c r="L242" s="31">
        <v>1676</v>
      </c>
      <c r="M242" s="31">
        <v>36.36806</v>
      </c>
      <c r="N242" s="1"/>
      <c r="O242" s="1"/>
    </row>
    <row r="243" spans="1:15" ht="12.75" customHeight="1">
      <c r="A243" s="31">
        <v>233</v>
      </c>
      <c r="B243" s="31" t="s">
        <v>414</v>
      </c>
      <c r="C243" s="31">
        <v>1123.2</v>
      </c>
      <c r="D243" s="40">
        <v>1124.4833333333333</v>
      </c>
      <c r="E243" s="40">
        <v>1108.7166666666667</v>
      </c>
      <c r="F243" s="40">
        <v>1094.2333333333333</v>
      </c>
      <c r="G243" s="40">
        <v>1078.4666666666667</v>
      </c>
      <c r="H243" s="40">
        <v>1138.9666666666667</v>
      </c>
      <c r="I243" s="40">
        <v>1154.7333333333336</v>
      </c>
      <c r="J243" s="40">
        <v>1169.2166666666667</v>
      </c>
      <c r="K243" s="31">
        <v>1140.25</v>
      </c>
      <c r="L243" s="31">
        <v>1110</v>
      </c>
      <c r="M243" s="31">
        <v>8.1839999999999996E-2</v>
      </c>
      <c r="N243" s="1"/>
      <c r="O243" s="1"/>
    </row>
    <row r="244" spans="1:15" ht="12.75" customHeight="1">
      <c r="A244" s="31">
        <v>234</v>
      </c>
      <c r="B244" s="31" t="s">
        <v>415</v>
      </c>
      <c r="C244" s="31">
        <v>423.05</v>
      </c>
      <c r="D244" s="40">
        <v>422.61666666666662</v>
      </c>
      <c r="E244" s="40">
        <v>418.33333333333326</v>
      </c>
      <c r="F244" s="40">
        <v>413.61666666666662</v>
      </c>
      <c r="G244" s="40">
        <v>409.33333333333326</v>
      </c>
      <c r="H244" s="40">
        <v>427.33333333333326</v>
      </c>
      <c r="I244" s="40">
        <v>431.61666666666667</v>
      </c>
      <c r="J244" s="40">
        <v>436.33333333333326</v>
      </c>
      <c r="K244" s="31">
        <v>426.9</v>
      </c>
      <c r="L244" s="31">
        <v>417.9</v>
      </c>
      <c r="M244" s="31">
        <v>2.34273</v>
      </c>
      <c r="N244" s="1"/>
      <c r="O244" s="1"/>
    </row>
    <row r="245" spans="1:15" ht="12.75" customHeight="1">
      <c r="A245" s="31">
        <v>235</v>
      </c>
      <c r="B245" s="31" t="s">
        <v>416</v>
      </c>
      <c r="C245" s="31">
        <v>695.3</v>
      </c>
      <c r="D245" s="40">
        <v>684.56666666666661</v>
      </c>
      <c r="E245" s="40">
        <v>666.73333333333323</v>
      </c>
      <c r="F245" s="40">
        <v>638.16666666666663</v>
      </c>
      <c r="G245" s="40">
        <v>620.33333333333326</v>
      </c>
      <c r="H245" s="40">
        <v>713.13333333333321</v>
      </c>
      <c r="I245" s="40">
        <v>730.9666666666667</v>
      </c>
      <c r="J245" s="40">
        <v>759.53333333333319</v>
      </c>
      <c r="K245" s="31">
        <v>702.4</v>
      </c>
      <c r="L245" s="31">
        <v>656</v>
      </c>
      <c r="M245" s="31">
        <v>6.0645899999999999</v>
      </c>
      <c r="N245" s="1"/>
      <c r="O245" s="1"/>
    </row>
    <row r="246" spans="1:15" ht="12.75" customHeight="1">
      <c r="A246" s="31">
        <v>236</v>
      </c>
      <c r="B246" s="31" t="s">
        <v>410</v>
      </c>
      <c r="C246" s="31">
        <v>21.4</v>
      </c>
      <c r="D246" s="40">
        <v>21.383333333333336</v>
      </c>
      <c r="E246" s="40">
        <v>21.166666666666671</v>
      </c>
      <c r="F246" s="40">
        <v>20.933333333333334</v>
      </c>
      <c r="G246" s="40">
        <v>20.716666666666669</v>
      </c>
      <c r="H246" s="40">
        <v>21.616666666666674</v>
      </c>
      <c r="I246" s="40">
        <v>21.833333333333336</v>
      </c>
      <c r="J246" s="40">
        <v>22.066666666666677</v>
      </c>
      <c r="K246" s="31">
        <v>21.6</v>
      </c>
      <c r="L246" s="31">
        <v>21.15</v>
      </c>
      <c r="M246" s="31">
        <v>37.136940000000003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131.65</v>
      </c>
      <c r="D247" s="40">
        <v>130.36666666666667</v>
      </c>
      <c r="E247" s="40">
        <v>127.88333333333335</v>
      </c>
      <c r="F247" s="40">
        <v>124.11666666666667</v>
      </c>
      <c r="G247" s="40">
        <v>121.63333333333335</v>
      </c>
      <c r="H247" s="40">
        <v>134.13333333333335</v>
      </c>
      <c r="I247" s="40">
        <v>136.6166666666667</v>
      </c>
      <c r="J247" s="40">
        <v>140.38333333333335</v>
      </c>
      <c r="K247" s="31">
        <v>132.85</v>
      </c>
      <c r="L247" s="31">
        <v>126.6</v>
      </c>
      <c r="M247" s="31">
        <v>178.79132999999999</v>
      </c>
      <c r="N247" s="1"/>
      <c r="O247" s="1"/>
    </row>
    <row r="248" spans="1:15" ht="12.75" customHeight="1">
      <c r="A248" s="31">
        <v>238</v>
      </c>
      <c r="B248" s="31" t="s">
        <v>402</v>
      </c>
      <c r="C248" s="31">
        <v>552.79999999999995</v>
      </c>
      <c r="D248" s="40">
        <v>552.15</v>
      </c>
      <c r="E248" s="40">
        <v>545.5</v>
      </c>
      <c r="F248" s="40">
        <v>538.20000000000005</v>
      </c>
      <c r="G248" s="40">
        <v>531.55000000000007</v>
      </c>
      <c r="H248" s="40">
        <v>559.44999999999993</v>
      </c>
      <c r="I248" s="40">
        <v>566.0999999999998</v>
      </c>
      <c r="J248" s="40">
        <v>573.39999999999986</v>
      </c>
      <c r="K248" s="31">
        <v>558.79999999999995</v>
      </c>
      <c r="L248" s="31">
        <v>544.85</v>
      </c>
      <c r="M248" s="31">
        <v>1.4484600000000001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2125.8000000000002</v>
      </c>
      <c r="D249" s="40">
        <v>2143.6166666666668</v>
      </c>
      <c r="E249" s="40">
        <v>2097.2333333333336</v>
      </c>
      <c r="F249" s="40">
        <v>2068.666666666667</v>
      </c>
      <c r="G249" s="40">
        <v>2022.2833333333338</v>
      </c>
      <c r="H249" s="40">
        <v>2172.1833333333334</v>
      </c>
      <c r="I249" s="40">
        <v>2218.5666666666666</v>
      </c>
      <c r="J249" s="40">
        <v>2247.1333333333332</v>
      </c>
      <c r="K249" s="31">
        <v>2190</v>
      </c>
      <c r="L249" s="31">
        <v>2115.0500000000002</v>
      </c>
      <c r="M249" s="31">
        <v>1.59375</v>
      </c>
      <c r="N249" s="1"/>
      <c r="O249" s="1"/>
    </row>
    <row r="250" spans="1:15" ht="12.75" customHeight="1">
      <c r="A250" s="31">
        <v>240</v>
      </c>
      <c r="B250" s="31" t="s">
        <v>403</v>
      </c>
      <c r="C250" s="31">
        <v>237.8</v>
      </c>
      <c r="D250" s="40">
        <v>236.01666666666665</v>
      </c>
      <c r="E250" s="40">
        <v>234.23333333333329</v>
      </c>
      <c r="F250" s="40">
        <v>230.66666666666663</v>
      </c>
      <c r="G250" s="40">
        <v>228.88333333333327</v>
      </c>
      <c r="H250" s="40">
        <v>239.58333333333331</v>
      </c>
      <c r="I250" s="40">
        <v>241.36666666666667</v>
      </c>
      <c r="J250" s="40">
        <v>244.93333333333334</v>
      </c>
      <c r="K250" s="31">
        <v>237.8</v>
      </c>
      <c r="L250" s="31">
        <v>232.45</v>
      </c>
      <c r="M250" s="31">
        <v>14.25079</v>
      </c>
      <c r="N250" s="1"/>
      <c r="O250" s="1"/>
    </row>
    <row r="251" spans="1:15" ht="12.75" customHeight="1">
      <c r="A251" s="31">
        <v>241</v>
      </c>
      <c r="B251" s="31" t="s">
        <v>404</v>
      </c>
      <c r="C251" s="31">
        <v>47.05</v>
      </c>
      <c r="D251" s="40">
        <v>47.29999999999999</v>
      </c>
      <c r="E251" s="40">
        <v>46.699999999999982</v>
      </c>
      <c r="F251" s="40">
        <v>46.349999999999994</v>
      </c>
      <c r="G251" s="40">
        <v>45.749999999999986</v>
      </c>
      <c r="H251" s="40">
        <v>47.649999999999977</v>
      </c>
      <c r="I251" s="40">
        <v>48.249999999999986</v>
      </c>
      <c r="J251" s="40">
        <v>48.599999999999973</v>
      </c>
      <c r="K251" s="31">
        <v>47.9</v>
      </c>
      <c r="L251" s="31">
        <v>46.95</v>
      </c>
      <c r="M251" s="31">
        <v>15.253550000000001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855.45</v>
      </c>
      <c r="D252" s="40">
        <v>849.9</v>
      </c>
      <c r="E252" s="40">
        <v>814.8</v>
      </c>
      <c r="F252" s="40">
        <v>774.15</v>
      </c>
      <c r="G252" s="40">
        <v>739.05</v>
      </c>
      <c r="H252" s="40">
        <v>890.55</v>
      </c>
      <c r="I252" s="40">
        <v>925.65000000000009</v>
      </c>
      <c r="J252" s="40">
        <v>966.3</v>
      </c>
      <c r="K252" s="31">
        <v>885</v>
      </c>
      <c r="L252" s="31">
        <v>809.25</v>
      </c>
      <c r="M252" s="31">
        <v>299.89312000000001</v>
      </c>
      <c r="N252" s="1"/>
      <c r="O252" s="1"/>
    </row>
    <row r="253" spans="1:15" ht="12.75" customHeight="1">
      <c r="A253" s="31">
        <v>243</v>
      </c>
      <c r="B253" s="31" t="s">
        <v>864</v>
      </c>
      <c r="C253" s="31">
        <v>24.6</v>
      </c>
      <c r="D253" s="40">
        <v>24.8</v>
      </c>
      <c r="E253" s="40">
        <v>24.3</v>
      </c>
      <c r="F253" s="40">
        <v>24</v>
      </c>
      <c r="G253" s="40">
        <v>23.5</v>
      </c>
      <c r="H253" s="40">
        <v>25.1</v>
      </c>
      <c r="I253" s="40">
        <v>25.6</v>
      </c>
      <c r="J253" s="40">
        <v>25.900000000000002</v>
      </c>
      <c r="K253" s="31">
        <v>25.3</v>
      </c>
      <c r="L253" s="31">
        <v>24.5</v>
      </c>
      <c r="M253" s="31">
        <v>224.82749999999999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764.75</v>
      </c>
      <c r="D254" s="40">
        <v>757.83333333333337</v>
      </c>
      <c r="E254" s="40">
        <v>748.66666666666674</v>
      </c>
      <c r="F254" s="40">
        <v>732.58333333333337</v>
      </c>
      <c r="G254" s="40">
        <v>723.41666666666674</v>
      </c>
      <c r="H254" s="40">
        <v>773.91666666666674</v>
      </c>
      <c r="I254" s="40">
        <v>783.08333333333348</v>
      </c>
      <c r="J254" s="40">
        <v>799.16666666666674</v>
      </c>
      <c r="K254" s="31">
        <v>767</v>
      </c>
      <c r="L254" s="31">
        <v>741.75</v>
      </c>
      <c r="M254" s="31">
        <v>4.3286199999999999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226.85</v>
      </c>
      <c r="D255" s="40">
        <v>225.63333333333333</v>
      </c>
      <c r="E255" s="40">
        <v>223.71666666666664</v>
      </c>
      <c r="F255" s="40">
        <v>220.58333333333331</v>
      </c>
      <c r="G255" s="40">
        <v>218.66666666666663</v>
      </c>
      <c r="H255" s="40">
        <v>228.76666666666665</v>
      </c>
      <c r="I255" s="40">
        <v>230.68333333333334</v>
      </c>
      <c r="J255" s="40">
        <v>233.81666666666666</v>
      </c>
      <c r="K255" s="31">
        <v>227.55</v>
      </c>
      <c r="L255" s="31">
        <v>222.5</v>
      </c>
      <c r="M255" s="31">
        <v>231.97539</v>
      </c>
      <c r="N255" s="1"/>
      <c r="O255" s="1"/>
    </row>
    <row r="256" spans="1:15" ht="12.75" customHeight="1">
      <c r="A256" s="31">
        <v>246</v>
      </c>
      <c r="B256" s="31" t="s">
        <v>405</v>
      </c>
      <c r="C256" s="31">
        <v>118.9</v>
      </c>
      <c r="D256" s="40">
        <v>119.2</v>
      </c>
      <c r="E256" s="40">
        <v>118</v>
      </c>
      <c r="F256" s="40">
        <v>117.1</v>
      </c>
      <c r="G256" s="40">
        <v>115.89999999999999</v>
      </c>
      <c r="H256" s="40">
        <v>120.10000000000001</v>
      </c>
      <c r="I256" s="40">
        <v>121.30000000000003</v>
      </c>
      <c r="J256" s="40">
        <v>122.20000000000002</v>
      </c>
      <c r="K256" s="31">
        <v>120.4</v>
      </c>
      <c r="L256" s="31">
        <v>118.3</v>
      </c>
      <c r="M256" s="31">
        <v>1.41489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98.05</v>
      </c>
      <c r="D257" s="40">
        <v>97.516666666666666</v>
      </c>
      <c r="E257" s="40">
        <v>95.533333333333331</v>
      </c>
      <c r="F257" s="40">
        <v>93.016666666666666</v>
      </c>
      <c r="G257" s="40">
        <v>91.033333333333331</v>
      </c>
      <c r="H257" s="40">
        <v>100.03333333333333</v>
      </c>
      <c r="I257" s="40">
        <v>102.01666666666665</v>
      </c>
      <c r="J257" s="40">
        <v>104.53333333333333</v>
      </c>
      <c r="K257" s="31">
        <v>99.5</v>
      </c>
      <c r="L257" s="31">
        <v>95</v>
      </c>
      <c r="M257" s="31">
        <v>6.0144500000000001</v>
      </c>
      <c r="N257" s="1"/>
      <c r="O257" s="1"/>
    </row>
    <row r="258" spans="1:15" ht="12.75" customHeight="1">
      <c r="A258" s="31">
        <v>248</v>
      </c>
      <c r="B258" s="31" t="s">
        <v>417</v>
      </c>
      <c r="C258" s="31">
        <v>1675.7</v>
      </c>
      <c r="D258" s="40">
        <v>1661.9166666666667</v>
      </c>
      <c r="E258" s="40">
        <v>1640.8333333333335</v>
      </c>
      <c r="F258" s="40">
        <v>1605.9666666666667</v>
      </c>
      <c r="G258" s="40">
        <v>1584.8833333333334</v>
      </c>
      <c r="H258" s="40">
        <v>1696.7833333333335</v>
      </c>
      <c r="I258" s="40">
        <v>1717.866666666667</v>
      </c>
      <c r="J258" s="40">
        <v>1752.7333333333336</v>
      </c>
      <c r="K258" s="31">
        <v>1683</v>
      </c>
      <c r="L258" s="31">
        <v>1627.05</v>
      </c>
      <c r="M258" s="31">
        <v>1.1131500000000001</v>
      </c>
      <c r="N258" s="1"/>
      <c r="O258" s="1"/>
    </row>
    <row r="259" spans="1:15" ht="12.75" customHeight="1">
      <c r="A259" s="31">
        <v>249</v>
      </c>
      <c r="B259" s="31" t="s">
        <v>427</v>
      </c>
      <c r="C259" s="31">
        <v>2069</v>
      </c>
      <c r="D259" s="40">
        <v>2077.7833333333333</v>
      </c>
      <c r="E259" s="40">
        <v>2049.5666666666666</v>
      </c>
      <c r="F259" s="40">
        <v>2030.1333333333332</v>
      </c>
      <c r="G259" s="40">
        <v>2001.9166666666665</v>
      </c>
      <c r="H259" s="40">
        <v>2097.2166666666667</v>
      </c>
      <c r="I259" s="40">
        <v>2125.4333333333329</v>
      </c>
      <c r="J259" s="40">
        <v>2144.8666666666668</v>
      </c>
      <c r="K259" s="31">
        <v>2106</v>
      </c>
      <c r="L259" s="31">
        <v>2058.35</v>
      </c>
      <c r="M259" s="31">
        <v>8.2650000000000001E-2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114.15</v>
      </c>
      <c r="D260" s="40">
        <v>114.78333333333335</v>
      </c>
      <c r="E260" s="40">
        <v>112.86666666666669</v>
      </c>
      <c r="F260" s="40">
        <v>111.58333333333334</v>
      </c>
      <c r="G260" s="40">
        <v>109.66666666666669</v>
      </c>
      <c r="H260" s="40">
        <v>116.06666666666669</v>
      </c>
      <c r="I260" s="40">
        <v>117.98333333333335</v>
      </c>
      <c r="J260" s="40">
        <v>119.26666666666669</v>
      </c>
      <c r="K260" s="31">
        <v>116.7</v>
      </c>
      <c r="L260" s="31">
        <v>113.5</v>
      </c>
      <c r="M260" s="31">
        <v>9.3648100000000003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430.9</v>
      </c>
      <c r="D261" s="40">
        <v>428.5</v>
      </c>
      <c r="E261" s="40">
        <v>422.9</v>
      </c>
      <c r="F261" s="40">
        <v>414.9</v>
      </c>
      <c r="G261" s="40">
        <v>409.29999999999995</v>
      </c>
      <c r="H261" s="40">
        <v>436.5</v>
      </c>
      <c r="I261" s="40">
        <v>442.1</v>
      </c>
      <c r="J261" s="40">
        <v>450.1</v>
      </c>
      <c r="K261" s="31">
        <v>434.1</v>
      </c>
      <c r="L261" s="31">
        <v>420.5</v>
      </c>
      <c r="M261" s="31">
        <v>47.12097</v>
      </c>
      <c r="N261" s="1"/>
      <c r="O261" s="1"/>
    </row>
    <row r="262" spans="1:15" ht="12.75" customHeight="1">
      <c r="A262" s="31">
        <v>252</v>
      </c>
      <c r="B262" s="31" t="s">
        <v>418</v>
      </c>
      <c r="C262" s="31">
        <v>3390.45</v>
      </c>
      <c r="D262" s="40">
        <v>3368.6833333333329</v>
      </c>
      <c r="E262" s="40">
        <v>3309.4166666666661</v>
      </c>
      <c r="F262" s="40">
        <v>3228.3833333333332</v>
      </c>
      <c r="G262" s="40">
        <v>3169.1166666666663</v>
      </c>
      <c r="H262" s="40">
        <v>3449.7166666666658</v>
      </c>
      <c r="I262" s="40">
        <v>3508.9833333333331</v>
      </c>
      <c r="J262" s="40">
        <v>3590.0166666666655</v>
      </c>
      <c r="K262" s="31">
        <v>3427.95</v>
      </c>
      <c r="L262" s="31">
        <v>3287.65</v>
      </c>
      <c r="M262" s="31">
        <v>0.82816999999999996</v>
      </c>
      <c r="N262" s="1"/>
      <c r="O262" s="1"/>
    </row>
    <row r="263" spans="1:15" ht="12.75" customHeight="1">
      <c r="A263" s="31">
        <v>253</v>
      </c>
      <c r="B263" s="31" t="s">
        <v>419</v>
      </c>
      <c r="C263" s="31">
        <v>614.70000000000005</v>
      </c>
      <c r="D263" s="40">
        <v>610.43333333333328</v>
      </c>
      <c r="E263" s="40">
        <v>601.46666666666658</v>
      </c>
      <c r="F263" s="40">
        <v>588.23333333333335</v>
      </c>
      <c r="G263" s="40">
        <v>579.26666666666665</v>
      </c>
      <c r="H263" s="40">
        <v>623.66666666666652</v>
      </c>
      <c r="I263" s="40">
        <v>632.63333333333321</v>
      </c>
      <c r="J263" s="40">
        <v>645.86666666666645</v>
      </c>
      <c r="K263" s="31">
        <v>619.4</v>
      </c>
      <c r="L263" s="31">
        <v>597.20000000000005</v>
      </c>
      <c r="M263" s="31">
        <v>2.6096599999999999</v>
      </c>
      <c r="N263" s="1"/>
      <c r="O263" s="1"/>
    </row>
    <row r="264" spans="1:15" ht="12.75" customHeight="1">
      <c r="A264" s="31">
        <v>254</v>
      </c>
      <c r="B264" s="31" t="s">
        <v>420</v>
      </c>
      <c r="C264" s="31">
        <v>226.45</v>
      </c>
      <c r="D264" s="40">
        <v>226.48333333333335</v>
      </c>
      <c r="E264" s="40">
        <v>223.9666666666667</v>
      </c>
      <c r="F264" s="40">
        <v>221.48333333333335</v>
      </c>
      <c r="G264" s="40">
        <v>218.9666666666667</v>
      </c>
      <c r="H264" s="40">
        <v>228.9666666666667</v>
      </c>
      <c r="I264" s="40">
        <v>231.48333333333335</v>
      </c>
      <c r="J264" s="40">
        <v>233.9666666666667</v>
      </c>
      <c r="K264" s="31">
        <v>229</v>
      </c>
      <c r="L264" s="31">
        <v>224</v>
      </c>
      <c r="M264" s="31">
        <v>5.0494399999999997</v>
      </c>
      <c r="N264" s="1"/>
      <c r="O264" s="1"/>
    </row>
    <row r="265" spans="1:15" ht="12.75" customHeight="1">
      <c r="A265" s="31">
        <v>255</v>
      </c>
      <c r="B265" s="31" t="s">
        <v>421</v>
      </c>
      <c r="C265" s="31">
        <v>145.69999999999999</v>
      </c>
      <c r="D265" s="40">
        <v>145.85</v>
      </c>
      <c r="E265" s="40">
        <v>143.94999999999999</v>
      </c>
      <c r="F265" s="40">
        <v>142.19999999999999</v>
      </c>
      <c r="G265" s="40">
        <v>140.29999999999998</v>
      </c>
      <c r="H265" s="40">
        <v>147.6</v>
      </c>
      <c r="I265" s="40">
        <v>149.50000000000003</v>
      </c>
      <c r="J265" s="40">
        <v>151.25</v>
      </c>
      <c r="K265" s="31">
        <v>147.75</v>
      </c>
      <c r="L265" s="31">
        <v>144.1</v>
      </c>
      <c r="M265" s="31">
        <v>9.0243500000000001</v>
      </c>
      <c r="N265" s="1"/>
      <c r="O265" s="1"/>
    </row>
    <row r="266" spans="1:15" ht="12.75" customHeight="1">
      <c r="A266" s="31">
        <v>256</v>
      </c>
      <c r="B266" s="31" t="s">
        <v>422</v>
      </c>
      <c r="C266" s="31">
        <v>85.9</v>
      </c>
      <c r="D266" s="40">
        <v>86.816666666666663</v>
      </c>
      <c r="E266" s="40">
        <v>84.633333333333326</v>
      </c>
      <c r="F266" s="40">
        <v>83.36666666666666</v>
      </c>
      <c r="G266" s="40">
        <v>81.183333333333323</v>
      </c>
      <c r="H266" s="40">
        <v>88.083333333333329</v>
      </c>
      <c r="I266" s="40">
        <v>90.266666666666666</v>
      </c>
      <c r="J266" s="40">
        <v>91.533333333333331</v>
      </c>
      <c r="K266" s="31">
        <v>89</v>
      </c>
      <c r="L266" s="31">
        <v>85.55</v>
      </c>
      <c r="M266" s="31">
        <v>16.3445</v>
      </c>
      <c r="N266" s="1"/>
      <c r="O266" s="1"/>
    </row>
    <row r="267" spans="1:15" ht="12.75" customHeight="1">
      <c r="A267" s="31">
        <v>257</v>
      </c>
      <c r="B267" s="31" t="s">
        <v>426</v>
      </c>
      <c r="C267" s="31">
        <v>197.5</v>
      </c>
      <c r="D267" s="40">
        <v>197.29999999999998</v>
      </c>
      <c r="E267" s="40">
        <v>193.59999999999997</v>
      </c>
      <c r="F267" s="40">
        <v>189.7</v>
      </c>
      <c r="G267" s="40">
        <v>185.99999999999997</v>
      </c>
      <c r="H267" s="40">
        <v>201.19999999999996</v>
      </c>
      <c r="I267" s="40">
        <v>204.89999999999995</v>
      </c>
      <c r="J267" s="40">
        <v>208.79999999999995</v>
      </c>
      <c r="K267" s="31">
        <v>201</v>
      </c>
      <c r="L267" s="31">
        <v>193.4</v>
      </c>
      <c r="M267" s="31">
        <v>21.962869999999999</v>
      </c>
      <c r="N267" s="1"/>
      <c r="O267" s="1"/>
    </row>
    <row r="268" spans="1:15" ht="12.75" customHeight="1">
      <c r="A268" s="31">
        <v>258</v>
      </c>
      <c r="B268" s="31" t="s">
        <v>425</v>
      </c>
      <c r="C268" s="31">
        <v>340.85</v>
      </c>
      <c r="D268" s="40">
        <v>341.01666666666665</v>
      </c>
      <c r="E268" s="40">
        <v>335.83333333333331</v>
      </c>
      <c r="F268" s="40">
        <v>330.81666666666666</v>
      </c>
      <c r="G268" s="40">
        <v>325.63333333333333</v>
      </c>
      <c r="H268" s="40">
        <v>346.0333333333333</v>
      </c>
      <c r="I268" s="40">
        <v>351.2166666666667</v>
      </c>
      <c r="J268" s="40">
        <v>356.23333333333329</v>
      </c>
      <c r="K268" s="31">
        <v>346.2</v>
      </c>
      <c r="L268" s="31">
        <v>336</v>
      </c>
      <c r="M268" s="31">
        <v>3.5655100000000002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342.25</v>
      </c>
      <c r="D269" s="40">
        <v>343.51666666666665</v>
      </c>
      <c r="E269" s="40">
        <v>333.73333333333329</v>
      </c>
      <c r="F269" s="40">
        <v>325.21666666666664</v>
      </c>
      <c r="G269" s="40">
        <v>315.43333333333328</v>
      </c>
      <c r="H269" s="40">
        <v>352.0333333333333</v>
      </c>
      <c r="I269" s="40">
        <v>361.81666666666661</v>
      </c>
      <c r="J269" s="40">
        <v>370.33333333333331</v>
      </c>
      <c r="K269" s="31">
        <v>353.3</v>
      </c>
      <c r="L269" s="31">
        <v>335</v>
      </c>
      <c r="M269" s="31">
        <v>15.13367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688.95</v>
      </c>
      <c r="D270" s="40">
        <v>684.06666666666661</v>
      </c>
      <c r="E270" s="40">
        <v>677.38333333333321</v>
      </c>
      <c r="F270" s="40">
        <v>665.81666666666661</v>
      </c>
      <c r="G270" s="40">
        <v>659.13333333333321</v>
      </c>
      <c r="H270" s="40">
        <v>695.63333333333321</v>
      </c>
      <c r="I270" s="40">
        <v>702.31666666666661</v>
      </c>
      <c r="J270" s="40">
        <v>713.88333333333321</v>
      </c>
      <c r="K270" s="31">
        <v>690.75</v>
      </c>
      <c r="L270" s="31">
        <v>672.5</v>
      </c>
      <c r="M270" s="31">
        <v>32.348399999999998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3746.85</v>
      </c>
      <c r="D271" s="40">
        <v>3717.1666666666665</v>
      </c>
      <c r="E271" s="40">
        <v>3664.6833333333329</v>
      </c>
      <c r="F271" s="40">
        <v>3582.5166666666664</v>
      </c>
      <c r="G271" s="40">
        <v>3530.0333333333328</v>
      </c>
      <c r="H271" s="40">
        <v>3799.333333333333</v>
      </c>
      <c r="I271" s="40">
        <v>3851.8166666666666</v>
      </c>
      <c r="J271" s="40">
        <v>3933.9833333333331</v>
      </c>
      <c r="K271" s="31">
        <v>3769.65</v>
      </c>
      <c r="L271" s="31">
        <v>3635</v>
      </c>
      <c r="M271" s="31">
        <v>4.38504</v>
      </c>
      <c r="N271" s="1"/>
      <c r="O271" s="1"/>
    </row>
    <row r="272" spans="1:15" ht="12.75" customHeight="1">
      <c r="A272" s="31">
        <v>262</v>
      </c>
      <c r="B272" s="31" t="s">
        <v>872</v>
      </c>
      <c r="C272" s="31">
        <v>663.55</v>
      </c>
      <c r="D272" s="40">
        <v>667.58333333333337</v>
      </c>
      <c r="E272" s="40">
        <v>657.06666666666672</v>
      </c>
      <c r="F272" s="40">
        <v>650.58333333333337</v>
      </c>
      <c r="G272" s="40">
        <v>640.06666666666672</v>
      </c>
      <c r="H272" s="40">
        <v>674.06666666666672</v>
      </c>
      <c r="I272" s="40">
        <v>684.58333333333337</v>
      </c>
      <c r="J272" s="40">
        <v>691.06666666666672</v>
      </c>
      <c r="K272" s="31">
        <v>678.1</v>
      </c>
      <c r="L272" s="31">
        <v>661.1</v>
      </c>
      <c r="M272" s="31">
        <v>4.2998799999999999</v>
      </c>
      <c r="N272" s="1"/>
      <c r="O272" s="1"/>
    </row>
    <row r="273" spans="1:15" ht="12.75" customHeight="1">
      <c r="A273" s="31">
        <v>263</v>
      </c>
      <c r="B273" s="31" t="s">
        <v>873</v>
      </c>
      <c r="C273" s="31">
        <v>610.15</v>
      </c>
      <c r="D273" s="40">
        <v>608.35</v>
      </c>
      <c r="E273" s="40">
        <v>604.80000000000007</v>
      </c>
      <c r="F273" s="40">
        <v>599.45000000000005</v>
      </c>
      <c r="G273" s="40">
        <v>595.90000000000009</v>
      </c>
      <c r="H273" s="40">
        <v>613.70000000000005</v>
      </c>
      <c r="I273" s="40">
        <v>617.25</v>
      </c>
      <c r="J273" s="40">
        <v>622.6</v>
      </c>
      <c r="K273" s="31">
        <v>611.9</v>
      </c>
      <c r="L273" s="31">
        <v>603</v>
      </c>
      <c r="M273" s="31">
        <v>1.1370899999999999</v>
      </c>
      <c r="N273" s="1"/>
      <c r="O273" s="1"/>
    </row>
    <row r="274" spans="1:15" ht="12.75" customHeight="1">
      <c r="A274" s="31">
        <v>264</v>
      </c>
      <c r="B274" s="31" t="s">
        <v>428</v>
      </c>
      <c r="C274" s="31">
        <v>787.65</v>
      </c>
      <c r="D274" s="40">
        <v>791.61666666666679</v>
      </c>
      <c r="E274" s="40">
        <v>779.23333333333358</v>
      </c>
      <c r="F274" s="40">
        <v>770.81666666666683</v>
      </c>
      <c r="G274" s="40">
        <v>758.43333333333362</v>
      </c>
      <c r="H274" s="40">
        <v>800.03333333333353</v>
      </c>
      <c r="I274" s="40">
        <v>812.41666666666674</v>
      </c>
      <c r="J274" s="40">
        <v>820.83333333333348</v>
      </c>
      <c r="K274" s="31">
        <v>804</v>
      </c>
      <c r="L274" s="31">
        <v>783.2</v>
      </c>
      <c r="M274" s="31">
        <v>2.2311899999999998</v>
      </c>
      <c r="N274" s="1"/>
      <c r="O274" s="1"/>
    </row>
    <row r="275" spans="1:15" ht="12.75" customHeight="1">
      <c r="A275" s="31">
        <v>265</v>
      </c>
      <c r="B275" s="31" t="s">
        <v>429</v>
      </c>
      <c r="C275" s="31">
        <v>155.85</v>
      </c>
      <c r="D275" s="40">
        <v>155.99999999999997</v>
      </c>
      <c r="E275" s="40">
        <v>153.54999999999995</v>
      </c>
      <c r="F275" s="40">
        <v>151.24999999999997</v>
      </c>
      <c r="G275" s="40">
        <v>148.79999999999995</v>
      </c>
      <c r="H275" s="40">
        <v>158.29999999999995</v>
      </c>
      <c r="I275" s="40">
        <v>160.74999999999994</v>
      </c>
      <c r="J275" s="40">
        <v>163.04999999999995</v>
      </c>
      <c r="K275" s="31">
        <v>158.44999999999999</v>
      </c>
      <c r="L275" s="31">
        <v>153.69999999999999</v>
      </c>
      <c r="M275" s="31">
        <v>1.95983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1221.5999999999999</v>
      </c>
      <c r="D276" s="40">
        <v>1227.6000000000001</v>
      </c>
      <c r="E276" s="40">
        <v>1210.2000000000003</v>
      </c>
      <c r="F276" s="40">
        <v>1198.8000000000002</v>
      </c>
      <c r="G276" s="40">
        <v>1181.4000000000003</v>
      </c>
      <c r="H276" s="40">
        <v>1239.0000000000002</v>
      </c>
      <c r="I276" s="40">
        <v>1256.4000000000003</v>
      </c>
      <c r="J276" s="40">
        <v>1267.8000000000002</v>
      </c>
      <c r="K276" s="31">
        <v>1245</v>
      </c>
      <c r="L276" s="31">
        <v>1216.2</v>
      </c>
      <c r="M276" s="31">
        <v>1.4418800000000001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409.75</v>
      </c>
      <c r="D277" s="40">
        <v>405.63333333333338</v>
      </c>
      <c r="E277" s="40">
        <v>398.16666666666674</v>
      </c>
      <c r="F277" s="40">
        <v>386.58333333333337</v>
      </c>
      <c r="G277" s="40">
        <v>379.11666666666673</v>
      </c>
      <c r="H277" s="40">
        <v>417.21666666666675</v>
      </c>
      <c r="I277" s="40">
        <v>424.68333333333334</v>
      </c>
      <c r="J277" s="40">
        <v>436.26666666666677</v>
      </c>
      <c r="K277" s="31">
        <v>413.1</v>
      </c>
      <c r="L277" s="31">
        <v>394.05</v>
      </c>
      <c r="M277" s="31">
        <v>3.71272</v>
      </c>
      <c r="N277" s="1"/>
      <c r="O277" s="1"/>
    </row>
    <row r="278" spans="1:15" ht="12.75" customHeight="1">
      <c r="A278" s="31">
        <v>268</v>
      </c>
      <c r="B278" s="31" t="s">
        <v>874</v>
      </c>
      <c r="C278" s="31">
        <v>76.650000000000006</v>
      </c>
      <c r="D278" s="40">
        <v>76.833333333333329</v>
      </c>
      <c r="E278" s="40">
        <v>76.11666666666666</v>
      </c>
      <c r="F278" s="40">
        <v>75.583333333333329</v>
      </c>
      <c r="G278" s="40">
        <v>74.86666666666666</v>
      </c>
      <c r="H278" s="40">
        <v>77.36666666666666</v>
      </c>
      <c r="I278" s="40">
        <v>78.083333333333329</v>
      </c>
      <c r="J278" s="40">
        <v>78.61666666666666</v>
      </c>
      <c r="K278" s="31">
        <v>77.55</v>
      </c>
      <c r="L278" s="31">
        <v>76.3</v>
      </c>
      <c r="M278" s="31">
        <v>8.7010799999999993</v>
      </c>
      <c r="N278" s="1"/>
      <c r="O278" s="1"/>
    </row>
    <row r="279" spans="1:15" ht="12.75" customHeight="1">
      <c r="A279" s="31">
        <v>269</v>
      </c>
      <c r="B279" s="31" t="s">
        <v>438</v>
      </c>
      <c r="C279" s="31">
        <v>552.85</v>
      </c>
      <c r="D279" s="40">
        <v>553.06666666666672</v>
      </c>
      <c r="E279" s="40">
        <v>544.83333333333348</v>
      </c>
      <c r="F279" s="40">
        <v>536.81666666666672</v>
      </c>
      <c r="G279" s="40">
        <v>528.58333333333348</v>
      </c>
      <c r="H279" s="40">
        <v>561.08333333333348</v>
      </c>
      <c r="I279" s="40">
        <v>569.31666666666683</v>
      </c>
      <c r="J279" s="40">
        <v>577.33333333333348</v>
      </c>
      <c r="K279" s="31">
        <v>561.29999999999995</v>
      </c>
      <c r="L279" s="31">
        <v>545.04999999999995</v>
      </c>
      <c r="M279" s="31">
        <v>1.19635</v>
      </c>
      <c r="N279" s="1"/>
      <c r="O279" s="1"/>
    </row>
    <row r="280" spans="1:15" ht="12.75" customHeight="1">
      <c r="A280" s="31">
        <v>270</v>
      </c>
      <c r="B280" s="31" t="s">
        <v>439</v>
      </c>
      <c r="C280" s="31">
        <v>48.55</v>
      </c>
      <c r="D280" s="40">
        <v>48.949999999999996</v>
      </c>
      <c r="E280" s="40">
        <v>47.699999999999989</v>
      </c>
      <c r="F280" s="40">
        <v>46.849999999999994</v>
      </c>
      <c r="G280" s="40">
        <v>45.599999999999987</v>
      </c>
      <c r="H280" s="40">
        <v>49.79999999999999</v>
      </c>
      <c r="I280" s="40">
        <v>51.050000000000004</v>
      </c>
      <c r="J280" s="40">
        <v>51.899999999999991</v>
      </c>
      <c r="K280" s="31">
        <v>50.2</v>
      </c>
      <c r="L280" s="31">
        <v>48.1</v>
      </c>
      <c r="M280" s="31">
        <v>33.862070000000003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468.6</v>
      </c>
      <c r="D281" s="40">
        <v>473.55</v>
      </c>
      <c r="E281" s="40">
        <v>459.35</v>
      </c>
      <c r="F281" s="40">
        <v>450.1</v>
      </c>
      <c r="G281" s="40">
        <v>435.90000000000003</v>
      </c>
      <c r="H281" s="40">
        <v>482.8</v>
      </c>
      <c r="I281" s="40">
        <v>496.99999999999994</v>
      </c>
      <c r="J281" s="40">
        <v>506.25</v>
      </c>
      <c r="K281" s="31">
        <v>487.75</v>
      </c>
      <c r="L281" s="31">
        <v>464.3</v>
      </c>
      <c r="M281" s="31">
        <v>2.1206700000000001</v>
      </c>
      <c r="N281" s="1"/>
      <c r="O281" s="1"/>
    </row>
    <row r="282" spans="1:15" ht="12.75" customHeight="1">
      <c r="A282" s="31">
        <v>272</v>
      </c>
      <c r="B282" s="31" t="s">
        <v>431</v>
      </c>
      <c r="C282" s="31">
        <v>938.1</v>
      </c>
      <c r="D282" s="40">
        <v>935.41666666666663</v>
      </c>
      <c r="E282" s="40">
        <v>914.73333333333323</v>
      </c>
      <c r="F282" s="40">
        <v>891.36666666666656</v>
      </c>
      <c r="G282" s="40">
        <v>870.68333333333317</v>
      </c>
      <c r="H282" s="40">
        <v>958.7833333333333</v>
      </c>
      <c r="I282" s="40">
        <v>979.4666666666667</v>
      </c>
      <c r="J282" s="40">
        <v>1002.8333333333334</v>
      </c>
      <c r="K282" s="31">
        <v>956.1</v>
      </c>
      <c r="L282" s="31">
        <v>912.05</v>
      </c>
      <c r="M282" s="31">
        <v>2.5480900000000002</v>
      </c>
      <c r="N282" s="1"/>
      <c r="O282" s="1"/>
    </row>
    <row r="283" spans="1:15" ht="12.75" customHeight="1">
      <c r="A283" s="31">
        <v>273</v>
      </c>
      <c r="B283" s="31" t="s">
        <v>432</v>
      </c>
      <c r="C283" s="31">
        <v>284.64999999999998</v>
      </c>
      <c r="D283" s="40">
        <v>283.23333333333335</v>
      </c>
      <c r="E283" s="40">
        <v>279.41666666666669</v>
      </c>
      <c r="F283" s="40">
        <v>274.18333333333334</v>
      </c>
      <c r="G283" s="40">
        <v>270.36666666666667</v>
      </c>
      <c r="H283" s="40">
        <v>288.4666666666667</v>
      </c>
      <c r="I283" s="40">
        <v>292.2833333333333</v>
      </c>
      <c r="J283" s="40">
        <v>297.51666666666671</v>
      </c>
      <c r="K283" s="31">
        <v>287.05</v>
      </c>
      <c r="L283" s="31">
        <v>278</v>
      </c>
      <c r="M283" s="31">
        <v>2.9349599999999998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2076.5</v>
      </c>
      <c r="D284" s="40">
        <v>2066.0333333333333</v>
      </c>
      <c r="E284" s="40">
        <v>2045.2666666666664</v>
      </c>
      <c r="F284" s="40">
        <v>2014.0333333333331</v>
      </c>
      <c r="G284" s="40">
        <v>1993.2666666666662</v>
      </c>
      <c r="H284" s="40">
        <v>2097.2666666666664</v>
      </c>
      <c r="I284" s="40">
        <v>2118.0333333333338</v>
      </c>
      <c r="J284" s="40">
        <v>2149.2666666666669</v>
      </c>
      <c r="K284" s="31">
        <v>2086.8000000000002</v>
      </c>
      <c r="L284" s="31">
        <v>2034.8</v>
      </c>
      <c r="M284" s="31">
        <v>19.665880000000001</v>
      </c>
      <c r="N284" s="1"/>
      <c r="O284" s="1"/>
    </row>
    <row r="285" spans="1:15" ht="12.75" customHeight="1">
      <c r="A285" s="31">
        <v>275</v>
      </c>
      <c r="B285" s="31" t="s">
        <v>433</v>
      </c>
      <c r="C285" s="31">
        <v>309.55</v>
      </c>
      <c r="D285" s="40">
        <v>309.84999999999997</v>
      </c>
      <c r="E285" s="40">
        <v>305.74999999999994</v>
      </c>
      <c r="F285" s="40">
        <v>301.95</v>
      </c>
      <c r="G285" s="40">
        <v>297.84999999999997</v>
      </c>
      <c r="H285" s="40">
        <v>313.64999999999992</v>
      </c>
      <c r="I285" s="40">
        <v>317.74999999999994</v>
      </c>
      <c r="J285" s="40">
        <v>321.5499999999999</v>
      </c>
      <c r="K285" s="31">
        <v>313.95</v>
      </c>
      <c r="L285" s="31">
        <v>306.05</v>
      </c>
      <c r="M285" s="31">
        <v>4.3116199999999996</v>
      </c>
      <c r="N285" s="1"/>
      <c r="O285" s="1"/>
    </row>
    <row r="286" spans="1:15" ht="12.75" customHeight="1">
      <c r="A286" s="31">
        <v>276</v>
      </c>
      <c r="B286" s="31" t="s">
        <v>430</v>
      </c>
      <c r="C286" s="31">
        <v>464.45</v>
      </c>
      <c r="D286" s="40">
        <v>461.91666666666669</v>
      </c>
      <c r="E286" s="40">
        <v>455.83333333333337</v>
      </c>
      <c r="F286" s="40">
        <v>447.2166666666667</v>
      </c>
      <c r="G286" s="40">
        <v>441.13333333333338</v>
      </c>
      <c r="H286" s="40">
        <v>470.53333333333336</v>
      </c>
      <c r="I286" s="40">
        <v>476.61666666666673</v>
      </c>
      <c r="J286" s="40">
        <v>485.23333333333335</v>
      </c>
      <c r="K286" s="31">
        <v>468</v>
      </c>
      <c r="L286" s="31">
        <v>453.3</v>
      </c>
      <c r="M286" s="31">
        <v>2.8850600000000002</v>
      </c>
      <c r="N286" s="1"/>
      <c r="O286" s="1"/>
    </row>
    <row r="287" spans="1:15" ht="12.75" customHeight="1">
      <c r="A287" s="31">
        <v>277</v>
      </c>
      <c r="B287" s="31" t="s">
        <v>434</v>
      </c>
      <c r="C287" s="31">
        <v>284.5</v>
      </c>
      <c r="D287" s="40">
        <v>285.58333333333331</v>
      </c>
      <c r="E287" s="40">
        <v>281.16666666666663</v>
      </c>
      <c r="F287" s="40">
        <v>277.83333333333331</v>
      </c>
      <c r="G287" s="40">
        <v>273.41666666666663</v>
      </c>
      <c r="H287" s="40">
        <v>288.91666666666663</v>
      </c>
      <c r="I287" s="40">
        <v>293.33333333333326</v>
      </c>
      <c r="J287" s="40">
        <v>296.66666666666663</v>
      </c>
      <c r="K287" s="31">
        <v>290</v>
      </c>
      <c r="L287" s="31">
        <v>282.25</v>
      </c>
      <c r="M287" s="31">
        <v>2.7345000000000002</v>
      </c>
      <c r="N287" s="1"/>
      <c r="O287" s="1"/>
    </row>
    <row r="288" spans="1:15" ht="12.75" customHeight="1">
      <c r="A288" s="31">
        <v>278</v>
      </c>
      <c r="B288" s="31" t="s">
        <v>435</v>
      </c>
      <c r="C288" s="31">
        <v>1304.7</v>
      </c>
      <c r="D288" s="40">
        <v>1335.1499999999999</v>
      </c>
      <c r="E288" s="40">
        <v>1259.2999999999997</v>
      </c>
      <c r="F288" s="40">
        <v>1213.8999999999999</v>
      </c>
      <c r="G288" s="40">
        <v>1138.0499999999997</v>
      </c>
      <c r="H288" s="40">
        <v>1380.5499999999997</v>
      </c>
      <c r="I288" s="40">
        <v>1456.3999999999996</v>
      </c>
      <c r="J288" s="40">
        <v>1501.7999999999997</v>
      </c>
      <c r="K288" s="31">
        <v>1411</v>
      </c>
      <c r="L288" s="31">
        <v>1289.75</v>
      </c>
      <c r="M288" s="31">
        <v>0.92910999999999999</v>
      </c>
      <c r="N288" s="1"/>
      <c r="O288" s="1"/>
    </row>
    <row r="289" spans="1:15" ht="12.75" customHeight="1">
      <c r="A289" s="31">
        <v>279</v>
      </c>
      <c r="B289" s="31" t="s">
        <v>440</v>
      </c>
      <c r="C289" s="31">
        <v>520.4</v>
      </c>
      <c r="D289" s="40">
        <v>520.1</v>
      </c>
      <c r="E289" s="40">
        <v>512.75</v>
      </c>
      <c r="F289" s="40">
        <v>505.1</v>
      </c>
      <c r="G289" s="40">
        <v>497.75</v>
      </c>
      <c r="H289" s="40">
        <v>527.75</v>
      </c>
      <c r="I289" s="40">
        <v>535.10000000000014</v>
      </c>
      <c r="J289" s="40">
        <v>542.75</v>
      </c>
      <c r="K289" s="31">
        <v>527.45000000000005</v>
      </c>
      <c r="L289" s="31">
        <v>512.45000000000005</v>
      </c>
      <c r="M289" s="31">
        <v>0.63832999999999995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83.4</v>
      </c>
      <c r="D290" s="40">
        <v>82.983333333333334</v>
      </c>
      <c r="E290" s="40">
        <v>82.266666666666666</v>
      </c>
      <c r="F290" s="40">
        <v>81.133333333333326</v>
      </c>
      <c r="G290" s="40">
        <v>80.416666666666657</v>
      </c>
      <c r="H290" s="40">
        <v>84.116666666666674</v>
      </c>
      <c r="I290" s="40">
        <v>84.833333333333343</v>
      </c>
      <c r="J290" s="40">
        <v>85.966666666666683</v>
      </c>
      <c r="K290" s="31">
        <v>83.7</v>
      </c>
      <c r="L290" s="31">
        <v>81.849999999999994</v>
      </c>
      <c r="M290" s="31">
        <v>64.683920000000001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3651</v>
      </c>
      <c r="D291" s="40">
        <v>3599.5666666666671</v>
      </c>
      <c r="E291" s="40">
        <v>3537.4333333333343</v>
      </c>
      <c r="F291" s="40">
        <v>3423.8666666666672</v>
      </c>
      <c r="G291" s="40">
        <v>3361.7333333333345</v>
      </c>
      <c r="H291" s="40">
        <v>3713.1333333333341</v>
      </c>
      <c r="I291" s="40">
        <v>3775.2666666666664</v>
      </c>
      <c r="J291" s="40">
        <v>3888.8333333333339</v>
      </c>
      <c r="K291" s="31">
        <v>3661.7</v>
      </c>
      <c r="L291" s="31">
        <v>3486</v>
      </c>
      <c r="M291" s="31">
        <v>1.8420700000000001</v>
      </c>
      <c r="N291" s="1"/>
      <c r="O291" s="1"/>
    </row>
    <row r="292" spans="1:15" ht="12.75" customHeight="1">
      <c r="A292" s="31">
        <v>282</v>
      </c>
      <c r="B292" s="31" t="s">
        <v>442</v>
      </c>
      <c r="C292" s="31">
        <v>308.7</v>
      </c>
      <c r="D292" s="40">
        <v>303.93333333333334</v>
      </c>
      <c r="E292" s="40">
        <v>296.86666666666667</v>
      </c>
      <c r="F292" s="40">
        <v>285.03333333333336</v>
      </c>
      <c r="G292" s="40">
        <v>277.9666666666667</v>
      </c>
      <c r="H292" s="40">
        <v>315.76666666666665</v>
      </c>
      <c r="I292" s="40">
        <v>322.83333333333337</v>
      </c>
      <c r="J292" s="40">
        <v>334.66666666666663</v>
      </c>
      <c r="K292" s="31">
        <v>311</v>
      </c>
      <c r="L292" s="31">
        <v>292.10000000000002</v>
      </c>
      <c r="M292" s="31">
        <v>5.2605300000000002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495.85</v>
      </c>
      <c r="D293" s="40">
        <v>501.05</v>
      </c>
      <c r="E293" s="40">
        <v>480.80000000000007</v>
      </c>
      <c r="F293" s="40">
        <v>465.75000000000006</v>
      </c>
      <c r="G293" s="40">
        <v>445.50000000000011</v>
      </c>
      <c r="H293" s="40">
        <v>516.1</v>
      </c>
      <c r="I293" s="40">
        <v>536.34999999999991</v>
      </c>
      <c r="J293" s="40">
        <v>551.4</v>
      </c>
      <c r="K293" s="31">
        <v>521.29999999999995</v>
      </c>
      <c r="L293" s="31">
        <v>486</v>
      </c>
      <c r="M293" s="31">
        <v>73.099310000000003</v>
      </c>
      <c r="N293" s="1"/>
      <c r="O293" s="1"/>
    </row>
    <row r="294" spans="1:15" ht="12.75" customHeight="1">
      <c r="A294" s="31">
        <v>284</v>
      </c>
      <c r="B294" s="31" t="s">
        <v>443</v>
      </c>
      <c r="C294" s="31">
        <v>8713.75</v>
      </c>
      <c r="D294" s="40">
        <v>8726.7666666666682</v>
      </c>
      <c r="E294" s="40">
        <v>8553.8333333333358</v>
      </c>
      <c r="F294" s="40">
        <v>8393.9166666666679</v>
      </c>
      <c r="G294" s="40">
        <v>8220.9833333333354</v>
      </c>
      <c r="H294" s="40">
        <v>8886.6833333333361</v>
      </c>
      <c r="I294" s="40">
        <v>9059.6166666666668</v>
      </c>
      <c r="J294" s="40">
        <v>9219.5333333333365</v>
      </c>
      <c r="K294" s="31">
        <v>8899.7000000000007</v>
      </c>
      <c r="L294" s="31">
        <v>8566.85</v>
      </c>
      <c r="M294" s="31">
        <v>7.4010000000000006E-2</v>
      </c>
      <c r="N294" s="1"/>
      <c r="O294" s="1"/>
    </row>
    <row r="295" spans="1:15" ht="12.75" customHeight="1">
      <c r="A295" s="31">
        <v>285</v>
      </c>
      <c r="B295" s="31" t="s">
        <v>444</v>
      </c>
      <c r="C295" s="31">
        <v>55</v>
      </c>
      <c r="D295" s="40">
        <v>55.133333333333333</v>
      </c>
      <c r="E295" s="40">
        <v>54.366666666666667</v>
      </c>
      <c r="F295" s="40">
        <v>53.733333333333334</v>
      </c>
      <c r="G295" s="40">
        <v>52.966666666666669</v>
      </c>
      <c r="H295" s="40">
        <v>55.766666666666666</v>
      </c>
      <c r="I295" s="40">
        <v>56.533333333333331</v>
      </c>
      <c r="J295" s="40">
        <v>57.166666666666664</v>
      </c>
      <c r="K295" s="31">
        <v>55.9</v>
      </c>
      <c r="L295" s="31">
        <v>54.5</v>
      </c>
      <c r="M295" s="31">
        <v>35.622979999999998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415.75</v>
      </c>
      <c r="D296" s="40">
        <v>413.18333333333334</v>
      </c>
      <c r="E296" s="40">
        <v>409.56666666666666</v>
      </c>
      <c r="F296" s="40">
        <v>403.38333333333333</v>
      </c>
      <c r="G296" s="40">
        <v>399.76666666666665</v>
      </c>
      <c r="H296" s="40">
        <v>419.36666666666667</v>
      </c>
      <c r="I296" s="40">
        <v>422.98333333333335</v>
      </c>
      <c r="J296" s="40">
        <v>429.16666666666669</v>
      </c>
      <c r="K296" s="31">
        <v>416.8</v>
      </c>
      <c r="L296" s="31">
        <v>407</v>
      </c>
      <c r="M296" s="31">
        <v>21.87265</v>
      </c>
      <c r="N296" s="1"/>
      <c r="O296" s="1"/>
    </row>
    <row r="297" spans="1:15" ht="12.75" customHeight="1">
      <c r="A297" s="31">
        <v>287</v>
      </c>
      <c r="B297" s="31" t="s">
        <v>445</v>
      </c>
      <c r="C297" s="31">
        <v>2357.6</v>
      </c>
      <c r="D297" s="40">
        <v>2347.2666666666664</v>
      </c>
      <c r="E297" s="40">
        <v>2310.333333333333</v>
      </c>
      <c r="F297" s="40">
        <v>2263.0666666666666</v>
      </c>
      <c r="G297" s="40">
        <v>2226.1333333333332</v>
      </c>
      <c r="H297" s="40">
        <v>2394.5333333333328</v>
      </c>
      <c r="I297" s="40">
        <v>2431.4666666666662</v>
      </c>
      <c r="J297" s="40">
        <v>2478.7333333333327</v>
      </c>
      <c r="K297" s="31">
        <v>2384.1999999999998</v>
      </c>
      <c r="L297" s="31">
        <v>2300</v>
      </c>
      <c r="M297" s="31">
        <v>0.50751000000000002</v>
      </c>
      <c r="N297" s="1"/>
      <c r="O297" s="1"/>
    </row>
    <row r="298" spans="1:15" ht="12.75" customHeight="1">
      <c r="A298" s="31">
        <v>288</v>
      </c>
      <c r="B298" s="31" t="s">
        <v>875</v>
      </c>
      <c r="C298" s="31">
        <v>1150.05</v>
      </c>
      <c r="D298" s="40">
        <v>1118.7833333333333</v>
      </c>
      <c r="E298" s="40">
        <v>1077.7666666666667</v>
      </c>
      <c r="F298" s="40">
        <v>1005.4833333333333</v>
      </c>
      <c r="G298" s="40">
        <v>964.4666666666667</v>
      </c>
      <c r="H298" s="40">
        <v>1191.0666666666666</v>
      </c>
      <c r="I298" s="40">
        <v>1232.083333333333</v>
      </c>
      <c r="J298" s="40">
        <v>1304.3666666666666</v>
      </c>
      <c r="K298" s="31">
        <v>1159.8</v>
      </c>
      <c r="L298" s="31">
        <v>1046.5</v>
      </c>
      <c r="M298" s="31">
        <v>5.9998300000000002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1795.35</v>
      </c>
      <c r="D299" s="40">
        <v>1783.8500000000001</v>
      </c>
      <c r="E299" s="40">
        <v>1762.7000000000003</v>
      </c>
      <c r="F299" s="40">
        <v>1730.0500000000002</v>
      </c>
      <c r="G299" s="40">
        <v>1708.9000000000003</v>
      </c>
      <c r="H299" s="40">
        <v>1816.5000000000002</v>
      </c>
      <c r="I299" s="40">
        <v>1837.6500000000003</v>
      </c>
      <c r="J299" s="40">
        <v>1870.3000000000002</v>
      </c>
      <c r="K299" s="31">
        <v>1805</v>
      </c>
      <c r="L299" s="31">
        <v>1751.2</v>
      </c>
      <c r="M299" s="31">
        <v>23.169250000000002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6802.15</v>
      </c>
      <c r="D300" s="40">
        <v>6766.05</v>
      </c>
      <c r="E300" s="40">
        <v>6697.1</v>
      </c>
      <c r="F300" s="40">
        <v>6592.05</v>
      </c>
      <c r="G300" s="40">
        <v>6523.1</v>
      </c>
      <c r="H300" s="40">
        <v>6871.1</v>
      </c>
      <c r="I300" s="40">
        <v>6940.0499999999993</v>
      </c>
      <c r="J300" s="40">
        <v>7045.1</v>
      </c>
      <c r="K300" s="31">
        <v>6835</v>
      </c>
      <c r="L300" s="31">
        <v>6661</v>
      </c>
      <c r="M300" s="31">
        <v>2.9483199999999998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4903.1000000000004</v>
      </c>
      <c r="D301" s="40">
        <v>4852.3833333333341</v>
      </c>
      <c r="E301" s="40">
        <v>4776.7666666666682</v>
      </c>
      <c r="F301" s="40">
        <v>4650.4333333333343</v>
      </c>
      <c r="G301" s="40">
        <v>4574.8166666666684</v>
      </c>
      <c r="H301" s="40">
        <v>4978.7166666666681</v>
      </c>
      <c r="I301" s="40">
        <v>5054.3333333333348</v>
      </c>
      <c r="J301" s="40">
        <v>5180.6666666666679</v>
      </c>
      <c r="K301" s="31">
        <v>4928</v>
      </c>
      <c r="L301" s="31">
        <v>4726.05</v>
      </c>
      <c r="M301" s="31">
        <v>3.2256300000000002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944.35</v>
      </c>
      <c r="D302" s="40">
        <v>937.6</v>
      </c>
      <c r="E302" s="40">
        <v>927.35</v>
      </c>
      <c r="F302" s="40">
        <v>910.35</v>
      </c>
      <c r="G302" s="40">
        <v>900.1</v>
      </c>
      <c r="H302" s="40">
        <v>954.6</v>
      </c>
      <c r="I302" s="40">
        <v>964.85</v>
      </c>
      <c r="J302" s="40">
        <v>981.85</v>
      </c>
      <c r="K302" s="31">
        <v>947.85</v>
      </c>
      <c r="L302" s="31">
        <v>920.6</v>
      </c>
      <c r="M302" s="31">
        <v>10.163270000000001</v>
      </c>
      <c r="N302" s="1"/>
      <c r="O302" s="1"/>
    </row>
    <row r="303" spans="1:15" ht="12.75" customHeight="1">
      <c r="A303" s="31">
        <v>293</v>
      </c>
      <c r="B303" s="31" t="s">
        <v>446</v>
      </c>
      <c r="C303" s="31">
        <v>3802.55</v>
      </c>
      <c r="D303" s="40">
        <v>3762.85</v>
      </c>
      <c r="E303" s="40">
        <v>3601.7</v>
      </c>
      <c r="F303" s="40">
        <v>3400.85</v>
      </c>
      <c r="G303" s="40">
        <v>3239.7</v>
      </c>
      <c r="H303" s="40">
        <v>3963.7</v>
      </c>
      <c r="I303" s="40">
        <v>4124.8500000000004</v>
      </c>
      <c r="J303" s="40">
        <v>4325.7</v>
      </c>
      <c r="K303" s="31">
        <v>3924</v>
      </c>
      <c r="L303" s="31">
        <v>3562</v>
      </c>
      <c r="M303" s="31">
        <v>2.5710199999999999</v>
      </c>
      <c r="N303" s="1"/>
      <c r="O303" s="1"/>
    </row>
    <row r="304" spans="1:15" ht="12.75" customHeight="1">
      <c r="A304" s="31">
        <v>294</v>
      </c>
      <c r="B304" s="31" t="s">
        <v>876</v>
      </c>
      <c r="C304" s="31">
        <v>454.65</v>
      </c>
      <c r="D304" s="40">
        <v>458.71666666666664</v>
      </c>
      <c r="E304" s="40">
        <v>448.48333333333329</v>
      </c>
      <c r="F304" s="40">
        <v>442.31666666666666</v>
      </c>
      <c r="G304" s="40">
        <v>432.08333333333331</v>
      </c>
      <c r="H304" s="40">
        <v>464.88333333333327</v>
      </c>
      <c r="I304" s="40">
        <v>475.11666666666662</v>
      </c>
      <c r="J304" s="40">
        <v>481.28333333333325</v>
      </c>
      <c r="K304" s="31">
        <v>468.95</v>
      </c>
      <c r="L304" s="31">
        <v>452.55</v>
      </c>
      <c r="M304" s="31">
        <v>5.7957200000000002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870.35</v>
      </c>
      <c r="D305" s="40">
        <v>872.88333333333333</v>
      </c>
      <c r="E305" s="40">
        <v>857.86666666666667</v>
      </c>
      <c r="F305" s="40">
        <v>845.38333333333333</v>
      </c>
      <c r="G305" s="40">
        <v>830.36666666666667</v>
      </c>
      <c r="H305" s="40">
        <v>885.36666666666667</v>
      </c>
      <c r="I305" s="40">
        <v>900.38333333333333</v>
      </c>
      <c r="J305" s="40">
        <v>912.86666666666667</v>
      </c>
      <c r="K305" s="31">
        <v>887.9</v>
      </c>
      <c r="L305" s="31">
        <v>860.4</v>
      </c>
      <c r="M305" s="31">
        <v>41.462699999999998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190.7</v>
      </c>
      <c r="D306" s="40">
        <v>187.56666666666669</v>
      </c>
      <c r="E306" s="40">
        <v>183.13333333333338</v>
      </c>
      <c r="F306" s="40">
        <v>175.56666666666669</v>
      </c>
      <c r="G306" s="40">
        <v>171.13333333333338</v>
      </c>
      <c r="H306" s="40">
        <v>195.13333333333338</v>
      </c>
      <c r="I306" s="40">
        <v>199.56666666666672</v>
      </c>
      <c r="J306" s="40">
        <v>207.13333333333338</v>
      </c>
      <c r="K306" s="31">
        <v>192</v>
      </c>
      <c r="L306" s="31">
        <v>180</v>
      </c>
      <c r="M306" s="31">
        <v>80.498549999999994</v>
      </c>
      <c r="N306" s="1"/>
      <c r="O306" s="1"/>
    </row>
    <row r="307" spans="1:15" ht="12.75" customHeight="1">
      <c r="A307" s="31">
        <v>297</v>
      </c>
      <c r="B307" s="31" t="s">
        <v>319</v>
      </c>
      <c r="C307" s="31">
        <v>20.7</v>
      </c>
      <c r="D307" s="40">
        <v>20.75</v>
      </c>
      <c r="E307" s="40">
        <v>20.5</v>
      </c>
      <c r="F307" s="40">
        <v>20.3</v>
      </c>
      <c r="G307" s="40">
        <v>20.05</v>
      </c>
      <c r="H307" s="40">
        <v>20.95</v>
      </c>
      <c r="I307" s="40">
        <v>21.2</v>
      </c>
      <c r="J307" s="40">
        <v>21.4</v>
      </c>
      <c r="K307" s="31">
        <v>21</v>
      </c>
      <c r="L307" s="31">
        <v>20.55</v>
      </c>
      <c r="M307" s="31">
        <v>30.837009999999999</v>
      </c>
      <c r="N307" s="1"/>
      <c r="O307" s="1"/>
    </row>
    <row r="308" spans="1:15" ht="12.75" customHeight="1">
      <c r="A308" s="31">
        <v>298</v>
      </c>
      <c r="B308" s="31" t="s">
        <v>449</v>
      </c>
      <c r="C308" s="31">
        <v>276.64999999999998</v>
      </c>
      <c r="D308" s="40">
        <v>274.55</v>
      </c>
      <c r="E308" s="40">
        <v>268.10000000000002</v>
      </c>
      <c r="F308" s="40">
        <v>259.55</v>
      </c>
      <c r="G308" s="40">
        <v>253.10000000000002</v>
      </c>
      <c r="H308" s="40">
        <v>283.10000000000002</v>
      </c>
      <c r="I308" s="40">
        <v>289.54999999999995</v>
      </c>
      <c r="J308" s="40">
        <v>298.10000000000002</v>
      </c>
      <c r="K308" s="31">
        <v>281</v>
      </c>
      <c r="L308" s="31">
        <v>266</v>
      </c>
      <c r="M308" s="31">
        <v>2.8457499999999998</v>
      </c>
      <c r="N308" s="1"/>
      <c r="O308" s="1"/>
    </row>
    <row r="309" spans="1:15" ht="12.75" customHeight="1">
      <c r="A309" s="31">
        <v>299</v>
      </c>
      <c r="B309" s="31" t="s">
        <v>451</v>
      </c>
      <c r="C309" s="31">
        <v>637</v>
      </c>
      <c r="D309" s="40">
        <v>635.15</v>
      </c>
      <c r="E309" s="40">
        <v>616.15</v>
      </c>
      <c r="F309" s="40">
        <v>595.29999999999995</v>
      </c>
      <c r="G309" s="40">
        <v>576.29999999999995</v>
      </c>
      <c r="H309" s="40">
        <v>656</v>
      </c>
      <c r="I309" s="40">
        <v>675</v>
      </c>
      <c r="J309" s="40">
        <v>695.85</v>
      </c>
      <c r="K309" s="31">
        <v>654.15</v>
      </c>
      <c r="L309" s="31">
        <v>614.29999999999995</v>
      </c>
      <c r="M309" s="31">
        <v>2.4704700000000002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193.95</v>
      </c>
      <c r="D310" s="40">
        <v>198.33333333333334</v>
      </c>
      <c r="E310" s="40">
        <v>188.86666666666667</v>
      </c>
      <c r="F310" s="40">
        <v>183.78333333333333</v>
      </c>
      <c r="G310" s="40">
        <v>174.31666666666666</v>
      </c>
      <c r="H310" s="40">
        <v>203.41666666666669</v>
      </c>
      <c r="I310" s="40">
        <v>212.88333333333333</v>
      </c>
      <c r="J310" s="40">
        <v>217.9666666666667</v>
      </c>
      <c r="K310" s="31">
        <v>207.8</v>
      </c>
      <c r="L310" s="31">
        <v>193.25</v>
      </c>
      <c r="M310" s="31">
        <v>72.858009999999993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574.75</v>
      </c>
      <c r="D311" s="40">
        <v>573.2166666666667</v>
      </c>
      <c r="E311" s="40">
        <v>569.03333333333342</v>
      </c>
      <c r="F311" s="40">
        <v>563.31666666666672</v>
      </c>
      <c r="G311" s="40">
        <v>559.13333333333344</v>
      </c>
      <c r="H311" s="40">
        <v>578.93333333333339</v>
      </c>
      <c r="I311" s="40">
        <v>583.11666666666679</v>
      </c>
      <c r="J311" s="40">
        <v>588.83333333333337</v>
      </c>
      <c r="K311" s="31">
        <v>577.4</v>
      </c>
      <c r="L311" s="31">
        <v>567.5</v>
      </c>
      <c r="M311" s="31">
        <v>11.306660000000001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7615.55</v>
      </c>
      <c r="D312" s="40">
        <v>7560.8499999999995</v>
      </c>
      <c r="E312" s="40">
        <v>7455.6999999999989</v>
      </c>
      <c r="F312" s="40">
        <v>7295.8499999999995</v>
      </c>
      <c r="G312" s="40">
        <v>7190.6999999999989</v>
      </c>
      <c r="H312" s="40">
        <v>7720.6999999999989</v>
      </c>
      <c r="I312" s="40">
        <v>7825.8499999999985</v>
      </c>
      <c r="J312" s="40">
        <v>7985.6999999999989</v>
      </c>
      <c r="K312" s="31">
        <v>7666</v>
      </c>
      <c r="L312" s="31">
        <v>7401</v>
      </c>
      <c r="M312" s="31">
        <v>10.056900000000001</v>
      </c>
      <c r="N312" s="1"/>
      <c r="O312" s="1"/>
    </row>
    <row r="313" spans="1:15" ht="12.75" customHeight="1">
      <c r="A313" s="31">
        <v>303</v>
      </c>
      <c r="B313" s="31" t="s">
        <v>877</v>
      </c>
      <c r="C313" s="31">
        <v>2788.9</v>
      </c>
      <c r="D313" s="40">
        <v>2796.2999999999997</v>
      </c>
      <c r="E313" s="40">
        <v>2742.5999999999995</v>
      </c>
      <c r="F313" s="40">
        <v>2696.2999999999997</v>
      </c>
      <c r="G313" s="40">
        <v>2642.5999999999995</v>
      </c>
      <c r="H313" s="40">
        <v>2842.5999999999995</v>
      </c>
      <c r="I313" s="40">
        <v>2896.2999999999993</v>
      </c>
      <c r="J313" s="40">
        <v>2942.5999999999995</v>
      </c>
      <c r="K313" s="31">
        <v>2850</v>
      </c>
      <c r="L313" s="31">
        <v>2750</v>
      </c>
      <c r="M313" s="31">
        <v>0.69316</v>
      </c>
      <c r="N313" s="1"/>
      <c r="O313" s="1"/>
    </row>
    <row r="314" spans="1:15" ht="12.75" customHeight="1">
      <c r="A314" s="31">
        <v>304</v>
      </c>
      <c r="B314" s="31" t="s">
        <v>453</v>
      </c>
      <c r="C314" s="31">
        <v>342.8</v>
      </c>
      <c r="D314" s="40">
        <v>338.7166666666667</v>
      </c>
      <c r="E314" s="40">
        <v>334.08333333333337</v>
      </c>
      <c r="F314" s="40">
        <v>325.36666666666667</v>
      </c>
      <c r="G314" s="40">
        <v>320.73333333333335</v>
      </c>
      <c r="H314" s="40">
        <v>347.43333333333339</v>
      </c>
      <c r="I314" s="40">
        <v>352.06666666666672</v>
      </c>
      <c r="J314" s="40">
        <v>360.78333333333342</v>
      </c>
      <c r="K314" s="31">
        <v>343.35</v>
      </c>
      <c r="L314" s="31">
        <v>330</v>
      </c>
      <c r="M314" s="31">
        <v>3.8860199999999998</v>
      </c>
      <c r="N314" s="1"/>
      <c r="O314" s="1"/>
    </row>
    <row r="315" spans="1:15" ht="12.75" customHeight="1">
      <c r="A315" s="31">
        <v>305</v>
      </c>
      <c r="B315" s="31" t="s">
        <v>454</v>
      </c>
      <c r="C315" s="31">
        <v>260</v>
      </c>
      <c r="D315" s="40">
        <v>260.01666666666665</v>
      </c>
      <c r="E315" s="40">
        <v>256.88333333333333</v>
      </c>
      <c r="F315" s="40">
        <v>253.76666666666665</v>
      </c>
      <c r="G315" s="40">
        <v>250.63333333333333</v>
      </c>
      <c r="H315" s="40">
        <v>263.13333333333333</v>
      </c>
      <c r="I315" s="40">
        <v>266.26666666666665</v>
      </c>
      <c r="J315" s="40">
        <v>269.38333333333333</v>
      </c>
      <c r="K315" s="31">
        <v>263.14999999999998</v>
      </c>
      <c r="L315" s="31">
        <v>256.89999999999998</v>
      </c>
      <c r="M315" s="31">
        <v>2.6017399999999999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973.6</v>
      </c>
      <c r="D316" s="40">
        <v>969.55000000000007</v>
      </c>
      <c r="E316" s="40">
        <v>947.30000000000018</v>
      </c>
      <c r="F316" s="40">
        <v>921.00000000000011</v>
      </c>
      <c r="G316" s="40">
        <v>898.75000000000023</v>
      </c>
      <c r="H316" s="40">
        <v>995.85000000000014</v>
      </c>
      <c r="I316" s="40">
        <v>1018.0999999999999</v>
      </c>
      <c r="J316" s="40">
        <v>1044.4000000000001</v>
      </c>
      <c r="K316" s="31">
        <v>991.8</v>
      </c>
      <c r="L316" s="31">
        <v>943.25</v>
      </c>
      <c r="M316" s="31">
        <v>61.299529999999997</v>
      </c>
      <c r="N316" s="1"/>
      <c r="O316" s="1"/>
    </row>
    <row r="317" spans="1:15" ht="12.75" customHeight="1">
      <c r="A317" s="31">
        <v>307</v>
      </c>
      <c r="B317" s="31" t="s">
        <v>459</v>
      </c>
      <c r="C317" s="31">
        <v>1722.25</v>
      </c>
      <c r="D317" s="40">
        <v>1725.2166666666665</v>
      </c>
      <c r="E317" s="40">
        <v>1697.4833333333329</v>
      </c>
      <c r="F317" s="40">
        <v>1672.7166666666665</v>
      </c>
      <c r="G317" s="40">
        <v>1644.9833333333329</v>
      </c>
      <c r="H317" s="40">
        <v>1749.9833333333329</v>
      </c>
      <c r="I317" s="40">
        <v>1777.7166666666665</v>
      </c>
      <c r="J317" s="40">
        <v>1802.4833333333329</v>
      </c>
      <c r="K317" s="31">
        <v>1752.95</v>
      </c>
      <c r="L317" s="31">
        <v>1700.45</v>
      </c>
      <c r="M317" s="31">
        <v>5.8243099999999997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2993.4</v>
      </c>
      <c r="D318" s="40">
        <v>2976.1166666666668</v>
      </c>
      <c r="E318" s="40">
        <v>2917.2833333333338</v>
      </c>
      <c r="F318" s="40">
        <v>2841.166666666667</v>
      </c>
      <c r="G318" s="40">
        <v>2782.3333333333339</v>
      </c>
      <c r="H318" s="40">
        <v>3052.2333333333336</v>
      </c>
      <c r="I318" s="40">
        <v>3111.0666666666666</v>
      </c>
      <c r="J318" s="40">
        <v>3187.1833333333334</v>
      </c>
      <c r="K318" s="31">
        <v>3034.95</v>
      </c>
      <c r="L318" s="31">
        <v>2900</v>
      </c>
      <c r="M318" s="31">
        <v>1.8204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989.65</v>
      </c>
      <c r="D319" s="40">
        <v>986.26666666666677</v>
      </c>
      <c r="E319" s="40">
        <v>976.38333333333355</v>
      </c>
      <c r="F319" s="40">
        <v>963.11666666666679</v>
      </c>
      <c r="G319" s="40">
        <v>953.23333333333358</v>
      </c>
      <c r="H319" s="40">
        <v>999.53333333333353</v>
      </c>
      <c r="I319" s="40">
        <v>1009.4166666666667</v>
      </c>
      <c r="J319" s="40">
        <v>1022.6833333333335</v>
      </c>
      <c r="K319" s="31">
        <v>996.15</v>
      </c>
      <c r="L319" s="31">
        <v>973</v>
      </c>
      <c r="M319" s="31">
        <v>4.3818400000000004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1015.65</v>
      </c>
      <c r="D320" s="40">
        <v>1015.0333333333334</v>
      </c>
      <c r="E320" s="40">
        <v>1008.0666666666668</v>
      </c>
      <c r="F320" s="40">
        <v>1000.4833333333335</v>
      </c>
      <c r="G320" s="40">
        <v>993.51666666666688</v>
      </c>
      <c r="H320" s="40">
        <v>1022.6166666666668</v>
      </c>
      <c r="I320" s="40">
        <v>1029.5833333333333</v>
      </c>
      <c r="J320" s="40">
        <v>1037.1666666666667</v>
      </c>
      <c r="K320" s="31">
        <v>1022</v>
      </c>
      <c r="L320" s="31">
        <v>1007.45</v>
      </c>
      <c r="M320" s="31">
        <v>2.9684499999999998</v>
      </c>
      <c r="N320" s="1"/>
      <c r="O320" s="1"/>
    </row>
    <row r="321" spans="1:15" ht="12.75" customHeight="1">
      <c r="A321" s="31">
        <v>311</v>
      </c>
      <c r="B321" s="31" t="s">
        <v>450</v>
      </c>
      <c r="C321" s="31">
        <v>230.2</v>
      </c>
      <c r="D321" s="40">
        <v>230.26666666666665</v>
      </c>
      <c r="E321" s="40">
        <v>227.93333333333331</v>
      </c>
      <c r="F321" s="40">
        <v>225.66666666666666</v>
      </c>
      <c r="G321" s="40">
        <v>223.33333333333331</v>
      </c>
      <c r="H321" s="40">
        <v>232.5333333333333</v>
      </c>
      <c r="I321" s="40">
        <v>234.86666666666667</v>
      </c>
      <c r="J321" s="40">
        <v>237.1333333333333</v>
      </c>
      <c r="K321" s="31">
        <v>232.6</v>
      </c>
      <c r="L321" s="31">
        <v>228</v>
      </c>
      <c r="M321" s="31">
        <v>1.20889</v>
      </c>
      <c r="N321" s="1"/>
      <c r="O321" s="1"/>
    </row>
    <row r="322" spans="1:15" ht="12.75" customHeight="1">
      <c r="A322" s="31">
        <v>312</v>
      </c>
      <c r="B322" s="31" t="s">
        <v>457</v>
      </c>
      <c r="C322" s="31">
        <v>196</v>
      </c>
      <c r="D322" s="40">
        <v>193.01666666666665</v>
      </c>
      <c r="E322" s="40">
        <v>187.5333333333333</v>
      </c>
      <c r="F322" s="40">
        <v>179.06666666666666</v>
      </c>
      <c r="G322" s="40">
        <v>173.58333333333331</v>
      </c>
      <c r="H322" s="40">
        <v>201.48333333333329</v>
      </c>
      <c r="I322" s="40">
        <v>206.96666666666664</v>
      </c>
      <c r="J322" s="40">
        <v>215.43333333333328</v>
      </c>
      <c r="K322" s="31">
        <v>198.5</v>
      </c>
      <c r="L322" s="31">
        <v>184.55</v>
      </c>
      <c r="M322" s="31">
        <v>7.9280999999999997</v>
      </c>
      <c r="N322" s="1"/>
      <c r="O322" s="1"/>
    </row>
    <row r="323" spans="1:15" ht="12.75" customHeight="1">
      <c r="A323" s="31">
        <v>313</v>
      </c>
      <c r="B323" s="31" t="s">
        <v>455</v>
      </c>
      <c r="C323" s="31">
        <v>167.3</v>
      </c>
      <c r="D323" s="40">
        <v>167.56666666666666</v>
      </c>
      <c r="E323" s="40">
        <v>158.78333333333333</v>
      </c>
      <c r="F323" s="40">
        <v>150.26666666666668</v>
      </c>
      <c r="G323" s="40">
        <v>141.48333333333335</v>
      </c>
      <c r="H323" s="40">
        <v>176.08333333333331</v>
      </c>
      <c r="I323" s="40">
        <v>184.86666666666662</v>
      </c>
      <c r="J323" s="40">
        <v>193.3833333333333</v>
      </c>
      <c r="K323" s="31">
        <v>176.35</v>
      </c>
      <c r="L323" s="31">
        <v>159.05000000000001</v>
      </c>
      <c r="M323" s="31">
        <v>116.31507000000001</v>
      </c>
      <c r="N323" s="1"/>
      <c r="O323" s="1"/>
    </row>
    <row r="324" spans="1:15" ht="12.75" customHeight="1">
      <c r="A324" s="31">
        <v>314</v>
      </c>
      <c r="B324" s="31" t="s">
        <v>456</v>
      </c>
      <c r="C324" s="31">
        <v>774.1</v>
      </c>
      <c r="D324" s="40">
        <v>778.25</v>
      </c>
      <c r="E324" s="40">
        <v>766.5</v>
      </c>
      <c r="F324" s="40">
        <v>758.9</v>
      </c>
      <c r="G324" s="40">
        <v>747.15</v>
      </c>
      <c r="H324" s="40">
        <v>785.85</v>
      </c>
      <c r="I324" s="40">
        <v>797.6</v>
      </c>
      <c r="J324" s="40">
        <v>805.2</v>
      </c>
      <c r="K324" s="31">
        <v>790</v>
      </c>
      <c r="L324" s="31">
        <v>770.65</v>
      </c>
      <c r="M324" s="31">
        <v>1.0224500000000001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4733.7</v>
      </c>
      <c r="D325" s="40">
        <v>4669.1833333333334</v>
      </c>
      <c r="E325" s="40">
        <v>4584.5166666666664</v>
      </c>
      <c r="F325" s="40">
        <v>4435.333333333333</v>
      </c>
      <c r="G325" s="40">
        <v>4350.6666666666661</v>
      </c>
      <c r="H325" s="40">
        <v>4818.3666666666668</v>
      </c>
      <c r="I325" s="40">
        <v>4903.0333333333328</v>
      </c>
      <c r="J325" s="40">
        <v>5052.2166666666672</v>
      </c>
      <c r="K325" s="31">
        <v>4753.8500000000004</v>
      </c>
      <c r="L325" s="31">
        <v>4520</v>
      </c>
      <c r="M325" s="31">
        <v>12.555580000000001</v>
      </c>
      <c r="N325" s="1"/>
      <c r="O325" s="1"/>
    </row>
    <row r="326" spans="1:15" ht="12.75" customHeight="1">
      <c r="A326" s="31">
        <v>316</v>
      </c>
      <c r="B326" s="31" t="s">
        <v>447</v>
      </c>
      <c r="C326" s="31">
        <v>42.55</v>
      </c>
      <c r="D326" s="40">
        <v>42.550000000000004</v>
      </c>
      <c r="E326" s="40">
        <v>42.100000000000009</v>
      </c>
      <c r="F326" s="40">
        <v>41.650000000000006</v>
      </c>
      <c r="G326" s="40">
        <v>41.20000000000001</v>
      </c>
      <c r="H326" s="40">
        <v>43.000000000000007</v>
      </c>
      <c r="I326" s="40">
        <v>43.45000000000001</v>
      </c>
      <c r="J326" s="40">
        <v>43.900000000000006</v>
      </c>
      <c r="K326" s="31">
        <v>43</v>
      </c>
      <c r="L326" s="31">
        <v>42.1</v>
      </c>
      <c r="M326" s="31">
        <v>10.58465</v>
      </c>
      <c r="N326" s="1"/>
      <c r="O326" s="1"/>
    </row>
    <row r="327" spans="1:15" ht="12.75" customHeight="1">
      <c r="A327" s="31">
        <v>317</v>
      </c>
      <c r="B327" s="31" t="s">
        <v>448</v>
      </c>
      <c r="C327" s="31">
        <v>159.1</v>
      </c>
      <c r="D327" s="40">
        <v>159.21666666666667</v>
      </c>
      <c r="E327" s="40">
        <v>157.03333333333333</v>
      </c>
      <c r="F327" s="40">
        <v>154.96666666666667</v>
      </c>
      <c r="G327" s="40">
        <v>152.78333333333333</v>
      </c>
      <c r="H327" s="40">
        <v>161.28333333333333</v>
      </c>
      <c r="I327" s="40">
        <v>163.46666666666667</v>
      </c>
      <c r="J327" s="40">
        <v>165.53333333333333</v>
      </c>
      <c r="K327" s="31">
        <v>161.4</v>
      </c>
      <c r="L327" s="31">
        <v>157.15</v>
      </c>
      <c r="M327" s="31">
        <v>3.59015</v>
      </c>
      <c r="N327" s="1"/>
      <c r="O327" s="1"/>
    </row>
    <row r="328" spans="1:15" ht="12.75" customHeight="1">
      <c r="A328" s="31">
        <v>318</v>
      </c>
      <c r="B328" s="31" t="s">
        <v>458</v>
      </c>
      <c r="C328" s="31">
        <v>915.35</v>
      </c>
      <c r="D328" s="40">
        <v>924.7833333333333</v>
      </c>
      <c r="E328" s="40">
        <v>902.56666666666661</v>
      </c>
      <c r="F328" s="40">
        <v>889.7833333333333</v>
      </c>
      <c r="G328" s="40">
        <v>867.56666666666661</v>
      </c>
      <c r="H328" s="40">
        <v>937.56666666666661</v>
      </c>
      <c r="I328" s="40">
        <v>959.7833333333333</v>
      </c>
      <c r="J328" s="40">
        <v>972.56666666666661</v>
      </c>
      <c r="K328" s="31">
        <v>947</v>
      </c>
      <c r="L328" s="31">
        <v>912</v>
      </c>
      <c r="M328" s="31">
        <v>2.7077399999999998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3320.95</v>
      </c>
      <c r="D329" s="40">
        <v>3302.0333333333333</v>
      </c>
      <c r="E329" s="40">
        <v>3269.0666666666666</v>
      </c>
      <c r="F329" s="40">
        <v>3217.1833333333334</v>
      </c>
      <c r="G329" s="40">
        <v>3184.2166666666667</v>
      </c>
      <c r="H329" s="40">
        <v>3353.9166666666665</v>
      </c>
      <c r="I329" s="40">
        <v>3386.8833333333328</v>
      </c>
      <c r="J329" s="40">
        <v>3438.7666666666664</v>
      </c>
      <c r="K329" s="31">
        <v>3335</v>
      </c>
      <c r="L329" s="31">
        <v>3250.15</v>
      </c>
      <c r="M329" s="31">
        <v>4.5632999999999999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78741.05</v>
      </c>
      <c r="D330" s="40">
        <v>78323.066666666666</v>
      </c>
      <c r="E330" s="40">
        <v>77667.983333333337</v>
      </c>
      <c r="F330" s="40">
        <v>76594.916666666672</v>
      </c>
      <c r="G330" s="40">
        <v>75939.833333333343</v>
      </c>
      <c r="H330" s="40">
        <v>79396.133333333331</v>
      </c>
      <c r="I330" s="40">
        <v>80051.216666666674</v>
      </c>
      <c r="J330" s="40">
        <v>81124.283333333326</v>
      </c>
      <c r="K330" s="31">
        <v>78978.149999999994</v>
      </c>
      <c r="L330" s="31">
        <v>77250</v>
      </c>
      <c r="M330" s="31">
        <v>7.6499999999999999E-2</v>
      </c>
      <c r="N330" s="1"/>
      <c r="O330" s="1"/>
    </row>
    <row r="331" spans="1:15" ht="12.75" customHeight="1">
      <c r="A331" s="31">
        <v>321</v>
      </c>
      <c r="B331" s="31" t="s">
        <v>452</v>
      </c>
      <c r="C331" s="31">
        <v>49.1</v>
      </c>
      <c r="D331" s="40">
        <v>49.433333333333337</v>
      </c>
      <c r="E331" s="40">
        <v>48.566666666666677</v>
      </c>
      <c r="F331" s="40">
        <v>48.033333333333339</v>
      </c>
      <c r="G331" s="40">
        <v>47.166666666666679</v>
      </c>
      <c r="H331" s="40">
        <v>49.966666666666676</v>
      </c>
      <c r="I331" s="40">
        <v>50.833333333333336</v>
      </c>
      <c r="J331" s="40">
        <v>51.366666666666674</v>
      </c>
      <c r="K331" s="31">
        <v>50.3</v>
      </c>
      <c r="L331" s="31">
        <v>48.9</v>
      </c>
      <c r="M331" s="31">
        <v>12.943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1492.6</v>
      </c>
      <c r="D332" s="40">
        <v>1482.1166666666668</v>
      </c>
      <c r="E332" s="40">
        <v>1467.7333333333336</v>
      </c>
      <c r="F332" s="40">
        <v>1442.8666666666668</v>
      </c>
      <c r="G332" s="40">
        <v>1428.4833333333336</v>
      </c>
      <c r="H332" s="40">
        <v>1506.9833333333336</v>
      </c>
      <c r="I332" s="40">
        <v>1521.3666666666668</v>
      </c>
      <c r="J332" s="40">
        <v>1546.2333333333336</v>
      </c>
      <c r="K332" s="31">
        <v>1496.5</v>
      </c>
      <c r="L332" s="31">
        <v>1457.25</v>
      </c>
      <c r="M332" s="31">
        <v>4.4112299999999998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423.1</v>
      </c>
      <c r="D333" s="40">
        <v>422.08333333333331</v>
      </c>
      <c r="E333" s="40">
        <v>418.76666666666665</v>
      </c>
      <c r="F333" s="40">
        <v>414.43333333333334</v>
      </c>
      <c r="G333" s="40">
        <v>411.11666666666667</v>
      </c>
      <c r="H333" s="40">
        <v>426.41666666666663</v>
      </c>
      <c r="I333" s="40">
        <v>429.73333333333335</v>
      </c>
      <c r="J333" s="40">
        <v>434.06666666666661</v>
      </c>
      <c r="K333" s="31">
        <v>425.4</v>
      </c>
      <c r="L333" s="31">
        <v>417.75</v>
      </c>
      <c r="M333" s="31">
        <v>3.7440899999999999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842.2</v>
      </c>
      <c r="D334" s="40">
        <v>835</v>
      </c>
      <c r="E334" s="40">
        <v>822.25</v>
      </c>
      <c r="F334" s="40">
        <v>802.3</v>
      </c>
      <c r="G334" s="40">
        <v>789.55</v>
      </c>
      <c r="H334" s="40">
        <v>854.95</v>
      </c>
      <c r="I334" s="40">
        <v>867.7</v>
      </c>
      <c r="J334" s="40">
        <v>887.65000000000009</v>
      </c>
      <c r="K334" s="31">
        <v>847.75</v>
      </c>
      <c r="L334" s="31">
        <v>815.05</v>
      </c>
      <c r="M334" s="31">
        <v>1.3950800000000001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101.3</v>
      </c>
      <c r="D335" s="40">
        <v>100.7</v>
      </c>
      <c r="E335" s="40">
        <v>98.600000000000009</v>
      </c>
      <c r="F335" s="40">
        <v>95.9</v>
      </c>
      <c r="G335" s="40">
        <v>93.800000000000011</v>
      </c>
      <c r="H335" s="40">
        <v>103.4</v>
      </c>
      <c r="I335" s="40">
        <v>105.5</v>
      </c>
      <c r="J335" s="40">
        <v>108.2</v>
      </c>
      <c r="K335" s="31">
        <v>102.8</v>
      </c>
      <c r="L335" s="31">
        <v>98</v>
      </c>
      <c r="M335" s="31">
        <v>360.47025000000002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6296.15</v>
      </c>
      <c r="D336" s="40">
        <v>6241.3166666666657</v>
      </c>
      <c r="E336" s="40">
        <v>6156.6833333333316</v>
      </c>
      <c r="F336" s="40">
        <v>6017.2166666666662</v>
      </c>
      <c r="G336" s="40">
        <v>5932.5833333333321</v>
      </c>
      <c r="H336" s="40">
        <v>6380.783333333331</v>
      </c>
      <c r="I336" s="40">
        <v>6465.4166666666661</v>
      </c>
      <c r="J336" s="40">
        <v>6604.8833333333305</v>
      </c>
      <c r="K336" s="31">
        <v>6325.95</v>
      </c>
      <c r="L336" s="31">
        <v>6101.85</v>
      </c>
      <c r="M336" s="31">
        <v>2.9447100000000002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3361.35</v>
      </c>
      <c r="D337" s="40">
        <v>3356.3666666666663</v>
      </c>
      <c r="E337" s="40">
        <v>3315.6833333333325</v>
      </c>
      <c r="F337" s="40">
        <v>3270.016666666666</v>
      </c>
      <c r="G337" s="40">
        <v>3229.3333333333321</v>
      </c>
      <c r="H337" s="40">
        <v>3402.0333333333328</v>
      </c>
      <c r="I337" s="40">
        <v>3442.7166666666662</v>
      </c>
      <c r="J337" s="40">
        <v>3488.3833333333332</v>
      </c>
      <c r="K337" s="31">
        <v>3397.05</v>
      </c>
      <c r="L337" s="31">
        <v>3310.7</v>
      </c>
      <c r="M337" s="31">
        <v>1.5427999999999999</v>
      </c>
      <c r="N337" s="1"/>
      <c r="O337" s="1"/>
    </row>
    <row r="338" spans="1:15" ht="12.75" customHeight="1">
      <c r="A338" s="31">
        <v>328</v>
      </c>
      <c r="B338" s="31" t="s">
        <v>878</v>
      </c>
      <c r="C338" s="31">
        <v>2519.5</v>
      </c>
      <c r="D338" s="40">
        <v>2561.3333333333335</v>
      </c>
      <c r="E338" s="40">
        <v>2477.666666666667</v>
      </c>
      <c r="F338" s="40">
        <v>2435.8333333333335</v>
      </c>
      <c r="G338" s="40">
        <v>2352.166666666667</v>
      </c>
      <c r="H338" s="40">
        <v>2603.166666666667</v>
      </c>
      <c r="I338" s="40">
        <v>2686.8333333333339</v>
      </c>
      <c r="J338" s="40">
        <v>2728.666666666667</v>
      </c>
      <c r="K338" s="31">
        <v>2645</v>
      </c>
      <c r="L338" s="31">
        <v>2519.5</v>
      </c>
      <c r="M338" s="31">
        <v>0.28992000000000001</v>
      </c>
      <c r="N338" s="1"/>
      <c r="O338" s="1"/>
    </row>
    <row r="339" spans="1:15" ht="12.75" customHeight="1">
      <c r="A339" s="31">
        <v>329</v>
      </c>
      <c r="B339" s="31" t="s">
        <v>460</v>
      </c>
      <c r="C339" s="31">
        <v>45.1</v>
      </c>
      <c r="D339" s="40">
        <v>45.066666666666663</v>
      </c>
      <c r="E339" s="40">
        <v>44.633333333333326</v>
      </c>
      <c r="F339" s="40">
        <v>44.166666666666664</v>
      </c>
      <c r="G339" s="40">
        <v>43.733333333333327</v>
      </c>
      <c r="H339" s="40">
        <v>45.533333333333324</v>
      </c>
      <c r="I339" s="40">
        <v>45.966666666666661</v>
      </c>
      <c r="J339" s="40">
        <v>46.433333333333323</v>
      </c>
      <c r="K339" s="31">
        <v>45.5</v>
      </c>
      <c r="L339" s="31">
        <v>44.6</v>
      </c>
      <c r="M339" s="31">
        <v>24.051850000000002</v>
      </c>
      <c r="N339" s="1"/>
      <c r="O339" s="1"/>
    </row>
    <row r="340" spans="1:15" ht="12.75" customHeight="1">
      <c r="A340" s="31">
        <v>330</v>
      </c>
      <c r="B340" s="31" t="s">
        <v>461</v>
      </c>
      <c r="C340" s="31">
        <v>71.650000000000006</v>
      </c>
      <c r="D340" s="40">
        <v>71.516666666666666</v>
      </c>
      <c r="E340" s="40">
        <v>70.183333333333337</v>
      </c>
      <c r="F340" s="40">
        <v>68.716666666666669</v>
      </c>
      <c r="G340" s="40">
        <v>67.38333333333334</v>
      </c>
      <c r="H340" s="40">
        <v>72.983333333333334</v>
      </c>
      <c r="I340" s="40">
        <v>74.316666666666677</v>
      </c>
      <c r="J340" s="40">
        <v>75.783333333333331</v>
      </c>
      <c r="K340" s="31">
        <v>72.849999999999994</v>
      </c>
      <c r="L340" s="31">
        <v>70.05</v>
      </c>
      <c r="M340" s="31">
        <v>50.425240000000002</v>
      </c>
      <c r="N340" s="1"/>
      <c r="O340" s="1"/>
    </row>
    <row r="341" spans="1:15" ht="12.75" customHeight="1">
      <c r="A341" s="31">
        <v>331</v>
      </c>
      <c r="B341" s="31" t="s">
        <v>462</v>
      </c>
      <c r="C341" s="31">
        <v>609.1</v>
      </c>
      <c r="D341" s="40">
        <v>609.9666666666667</v>
      </c>
      <c r="E341" s="40">
        <v>602.23333333333335</v>
      </c>
      <c r="F341" s="40">
        <v>595.36666666666667</v>
      </c>
      <c r="G341" s="40">
        <v>587.63333333333333</v>
      </c>
      <c r="H341" s="40">
        <v>616.83333333333337</v>
      </c>
      <c r="I341" s="40">
        <v>624.56666666666672</v>
      </c>
      <c r="J341" s="40">
        <v>631.43333333333339</v>
      </c>
      <c r="K341" s="31">
        <v>617.70000000000005</v>
      </c>
      <c r="L341" s="31">
        <v>603.1</v>
      </c>
      <c r="M341" s="31">
        <v>0.43303999999999998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18939.599999999999</v>
      </c>
      <c r="D342" s="40">
        <v>18924.816666666666</v>
      </c>
      <c r="E342" s="40">
        <v>18750.73333333333</v>
      </c>
      <c r="F342" s="40">
        <v>18561.866666666665</v>
      </c>
      <c r="G342" s="40">
        <v>18387.783333333329</v>
      </c>
      <c r="H342" s="40">
        <v>19113.683333333331</v>
      </c>
      <c r="I342" s="40">
        <v>19287.766666666666</v>
      </c>
      <c r="J342" s="40">
        <v>19476.633333333331</v>
      </c>
      <c r="K342" s="31">
        <v>19098.900000000001</v>
      </c>
      <c r="L342" s="31">
        <v>18735.95</v>
      </c>
      <c r="M342" s="31">
        <v>0.42570999999999998</v>
      </c>
      <c r="N342" s="1"/>
      <c r="O342" s="1"/>
    </row>
    <row r="343" spans="1:15" ht="12.75" customHeight="1">
      <c r="A343" s="31">
        <v>333</v>
      </c>
      <c r="B343" s="31" t="s">
        <v>468</v>
      </c>
      <c r="C343" s="31">
        <v>82.25</v>
      </c>
      <c r="D343" s="40">
        <v>80.55</v>
      </c>
      <c r="E343" s="40">
        <v>78.199999999999989</v>
      </c>
      <c r="F343" s="40">
        <v>74.149999999999991</v>
      </c>
      <c r="G343" s="40">
        <v>71.799999999999983</v>
      </c>
      <c r="H343" s="40">
        <v>84.6</v>
      </c>
      <c r="I343" s="40">
        <v>86.949999999999989</v>
      </c>
      <c r="J343" s="40">
        <v>91</v>
      </c>
      <c r="K343" s="31">
        <v>82.9</v>
      </c>
      <c r="L343" s="31">
        <v>76.5</v>
      </c>
      <c r="M343" s="31">
        <v>19.824059999999999</v>
      </c>
      <c r="N343" s="1"/>
      <c r="O343" s="1"/>
    </row>
    <row r="344" spans="1:15" ht="12.75" customHeight="1">
      <c r="A344" s="31">
        <v>334</v>
      </c>
      <c r="B344" s="31" t="s">
        <v>467</v>
      </c>
      <c r="C344" s="31">
        <v>55.25</v>
      </c>
      <c r="D344" s="40">
        <v>55.166666666666664</v>
      </c>
      <c r="E344" s="40">
        <v>54.833333333333329</v>
      </c>
      <c r="F344" s="40">
        <v>54.416666666666664</v>
      </c>
      <c r="G344" s="40">
        <v>54.083333333333329</v>
      </c>
      <c r="H344" s="40">
        <v>55.583333333333329</v>
      </c>
      <c r="I344" s="40">
        <v>55.916666666666657</v>
      </c>
      <c r="J344" s="40">
        <v>56.333333333333329</v>
      </c>
      <c r="K344" s="31">
        <v>55.5</v>
      </c>
      <c r="L344" s="31">
        <v>54.75</v>
      </c>
      <c r="M344" s="31">
        <v>3.8956400000000002</v>
      </c>
      <c r="N344" s="1"/>
      <c r="O344" s="1"/>
    </row>
    <row r="345" spans="1:15" ht="12.75" customHeight="1">
      <c r="A345" s="31">
        <v>335</v>
      </c>
      <c r="B345" s="31" t="s">
        <v>466</v>
      </c>
      <c r="C345" s="31">
        <v>514.45000000000005</v>
      </c>
      <c r="D345" s="40">
        <v>517.75</v>
      </c>
      <c r="E345" s="40">
        <v>506.54999999999995</v>
      </c>
      <c r="F345" s="40">
        <v>498.65</v>
      </c>
      <c r="G345" s="40">
        <v>487.44999999999993</v>
      </c>
      <c r="H345" s="40">
        <v>525.65</v>
      </c>
      <c r="I345" s="40">
        <v>536.85</v>
      </c>
      <c r="J345" s="40">
        <v>544.75</v>
      </c>
      <c r="K345" s="31">
        <v>528.95000000000005</v>
      </c>
      <c r="L345" s="31">
        <v>509.85</v>
      </c>
      <c r="M345" s="31">
        <v>0.64410999999999996</v>
      </c>
      <c r="N345" s="1"/>
      <c r="O345" s="1"/>
    </row>
    <row r="346" spans="1:15" ht="12.75" customHeight="1">
      <c r="A346" s="31">
        <v>336</v>
      </c>
      <c r="B346" s="31" t="s">
        <v>463</v>
      </c>
      <c r="C346" s="31">
        <v>31.95</v>
      </c>
      <c r="D346" s="40">
        <v>31.633333333333336</v>
      </c>
      <c r="E346" s="40">
        <v>31.166666666666671</v>
      </c>
      <c r="F346" s="40">
        <v>30.383333333333336</v>
      </c>
      <c r="G346" s="40">
        <v>29.916666666666671</v>
      </c>
      <c r="H346" s="40">
        <v>32.416666666666671</v>
      </c>
      <c r="I346" s="40">
        <v>32.883333333333333</v>
      </c>
      <c r="J346" s="40">
        <v>33.666666666666671</v>
      </c>
      <c r="K346" s="31">
        <v>32.1</v>
      </c>
      <c r="L346" s="31">
        <v>30.85</v>
      </c>
      <c r="M346" s="31">
        <v>44.584499999999998</v>
      </c>
      <c r="N346" s="1"/>
      <c r="O346" s="1"/>
    </row>
    <row r="347" spans="1:15" ht="12.75" customHeight="1">
      <c r="A347" s="31">
        <v>337</v>
      </c>
      <c r="B347" s="31" t="s">
        <v>539</v>
      </c>
      <c r="C347" s="31">
        <v>153.05000000000001</v>
      </c>
      <c r="D347" s="40">
        <v>153.35</v>
      </c>
      <c r="E347" s="40">
        <v>151.69999999999999</v>
      </c>
      <c r="F347" s="40">
        <v>150.35</v>
      </c>
      <c r="G347" s="40">
        <v>148.69999999999999</v>
      </c>
      <c r="H347" s="40">
        <v>154.69999999999999</v>
      </c>
      <c r="I347" s="40">
        <v>156.35000000000002</v>
      </c>
      <c r="J347" s="40">
        <v>157.69999999999999</v>
      </c>
      <c r="K347" s="31">
        <v>155</v>
      </c>
      <c r="L347" s="31">
        <v>152</v>
      </c>
      <c r="M347" s="31">
        <v>2.51919</v>
      </c>
      <c r="N347" s="1"/>
      <c r="O347" s="1"/>
    </row>
    <row r="348" spans="1:15" ht="12.75" customHeight="1">
      <c r="A348" s="31">
        <v>338</v>
      </c>
      <c r="B348" s="31" t="s">
        <v>469</v>
      </c>
      <c r="C348" s="31">
        <v>2375</v>
      </c>
      <c r="D348" s="40">
        <v>2376.8333333333335</v>
      </c>
      <c r="E348" s="40">
        <v>2313.666666666667</v>
      </c>
      <c r="F348" s="40">
        <v>2252.3333333333335</v>
      </c>
      <c r="G348" s="40">
        <v>2189.166666666667</v>
      </c>
      <c r="H348" s="40">
        <v>2438.166666666667</v>
      </c>
      <c r="I348" s="40">
        <v>2501.3333333333339</v>
      </c>
      <c r="J348" s="40">
        <v>2562.666666666667</v>
      </c>
      <c r="K348" s="31">
        <v>2440</v>
      </c>
      <c r="L348" s="31">
        <v>2315.5</v>
      </c>
      <c r="M348" s="31">
        <v>0.39044000000000001</v>
      </c>
      <c r="N348" s="1"/>
      <c r="O348" s="1"/>
    </row>
    <row r="349" spans="1:15" ht="12.75" customHeight="1">
      <c r="A349" s="31">
        <v>339</v>
      </c>
      <c r="B349" s="31" t="s">
        <v>464</v>
      </c>
      <c r="C349" s="31">
        <v>64</v>
      </c>
      <c r="D349" s="40">
        <v>63.75</v>
      </c>
      <c r="E349" s="40">
        <v>63.099999999999994</v>
      </c>
      <c r="F349" s="40">
        <v>62.199999999999996</v>
      </c>
      <c r="G349" s="40">
        <v>61.54999999999999</v>
      </c>
      <c r="H349" s="40">
        <v>64.650000000000006</v>
      </c>
      <c r="I349" s="40">
        <v>65.300000000000011</v>
      </c>
      <c r="J349" s="40">
        <v>66.2</v>
      </c>
      <c r="K349" s="31">
        <v>64.400000000000006</v>
      </c>
      <c r="L349" s="31">
        <v>62.85</v>
      </c>
      <c r="M349" s="31">
        <v>23.417290000000001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145.65</v>
      </c>
      <c r="D350" s="40">
        <v>145.23333333333335</v>
      </c>
      <c r="E350" s="40">
        <v>143.81666666666669</v>
      </c>
      <c r="F350" s="40">
        <v>141.98333333333335</v>
      </c>
      <c r="G350" s="40">
        <v>140.56666666666669</v>
      </c>
      <c r="H350" s="40">
        <v>147.06666666666669</v>
      </c>
      <c r="I350" s="40">
        <v>148.48333333333332</v>
      </c>
      <c r="J350" s="40">
        <v>150.31666666666669</v>
      </c>
      <c r="K350" s="31">
        <v>146.65</v>
      </c>
      <c r="L350" s="31">
        <v>143.4</v>
      </c>
      <c r="M350" s="31">
        <v>137.89877999999999</v>
      </c>
      <c r="N350" s="1"/>
      <c r="O350" s="1"/>
    </row>
    <row r="351" spans="1:15" ht="12.75" customHeight="1">
      <c r="A351" s="31">
        <v>341</v>
      </c>
      <c r="B351" s="31" t="s">
        <v>465</v>
      </c>
      <c r="C351" s="31">
        <v>269.75</v>
      </c>
      <c r="D351" s="40">
        <v>270.14999999999998</v>
      </c>
      <c r="E351" s="40">
        <v>266.74999999999994</v>
      </c>
      <c r="F351" s="40">
        <v>263.74999999999994</v>
      </c>
      <c r="G351" s="40">
        <v>260.34999999999991</v>
      </c>
      <c r="H351" s="40">
        <v>273.14999999999998</v>
      </c>
      <c r="I351" s="40">
        <v>276.55000000000007</v>
      </c>
      <c r="J351" s="40">
        <v>279.55</v>
      </c>
      <c r="K351" s="31">
        <v>273.55</v>
      </c>
      <c r="L351" s="31">
        <v>267.14999999999998</v>
      </c>
      <c r="M351" s="31">
        <v>5.0334899999999996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134.30000000000001</v>
      </c>
      <c r="D352" s="40">
        <v>133.5</v>
      </c>
      <c r="E352" s="40">
        <v>131.69999999999999</v>
      </c>
      <c r="F352" s="40">
        <v>129.1</v>
      </c>
      <c r="G352" s="40">
        <v>127.29999999999998</v>
      </c>
      <c r="H352" s="40">
        <v>136.1</v>
      </c>
      <c r="I352" s="40">
        <v>137.9</v>
      </c>
      <c r="J352" s="40">
        <v>140.5</v>
      </c>
      <c r="K352" s="31">
        <v>135.30000000000001</v>
      </c>
      <c r="L352" s="31">
        <v>130.9</v>
      </c>
      <c r="M352" s="31">
        <v>100.43407000000001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964.45</v>
      </c>
      <c r="D353" s="40">
        <v>962.38333333333333</v>
      </c>
      <c r="E353" s="40">
        <v>937.06666666666661</v>
      </c>
      <c r="F353" s="40">
        <v>909.68333333333328</v>
      </c>
      <c r="G353" s="40">
        <v>884.36666666666656</v>
      </c>
      <c r="H353" s="40">
        <v>989.76666666666665</v>
      </c>
      <c r="I353" s="40">
        <v>1015.0833333333335</v>
      </c>
      <c r="J353" s="40">
        <v>1042.4666666666667</v>
      </c>
      <c r="K353" s="31">
        <v>987.7</v>
      </c>
      <c r="L353" s="31">
        <v>935</v>
      </c>
      <c r="M353" s="31">
        <v>50.396099999999997</v>
      </c>
      <c r="N353" s="1"/>
      <c r="O353" s="1"/>
    </row>
    <row r="354" spans="1:15" ht="12.75" customHeight="1">
      <c r="A354" s="31">
        <v>344</v>
      </c>
      <c r="B354" s="31" t="s">
        <v>470</v>
      </c>
      <c r="C354" s="31">
        <v>4409.3999999999996</v>
      </c>
      <c r="D354" s="40">
        <v>4414.8</v>
      </c>
      <c r="E354" s="40">
        <v>4344.6000000000004</v>
      </c>
      <c r="F354" s="40">
        <v>4279.8</v>
      </c>
      <c r="G354" s="40">
        <v>4209.6000000000004</v>
      </c>
      <c r="H354" s="40">
        <v>4479.6000000000004</v>
      </c>
      <c r="I354" s="40">
        <v>4549.7999999999993</v>
      </c>
      <c r="J354" s="40">
        <v>4614.6000000000004</v>
      </c>
      <c r="K354" s="31">
        <v>4485</v>
      </c>
      <c r="L354" s="31">
        <v>4350</v>
      </c>
      <c r="M354" s="31">
        <v>0.8004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225.35</v>
      </c>
      <c r="D355" s="40">
        <v>224.06666666666669</v>
      </c>
      <c r="E355" s="40">
        <v>220.28333333333339</v>
      </c>
      <c r="F355" s="40">
        <v>215.2166666666667</v>
      </c>
      <c r="G355" s="40">
        <v>211.43333333333339</v>
      </c>
      <c r="H355" s="40">
        <v>229.13333333333338</v>
      </c>
      <c r="I355" s="40">
        <v>232.91666666666669</v>
      </c>
      <c r="J355" s="40">
        <v>237.98333333333338</v>
      </c>
      <c r="K355" s="31">
        <v>227.85</v>
      </c>
      <c r="L355" s="31">
        <v>219</v>
      </c>
      <c r="M355" s="31">
        <v>9.7010799999999993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153.15</v>
      </c>
      <c r="D356" s="40">
        <v>151.71666666666667</v>
      </c>
      <c r="E356" s="40">
        <v>149.83333333333334</v>
      </c>
      <c r="F356" s="40">
        <v>146.51666666666668</v>
      </c>
      <c r="G356" s="40">
        <v>144.63333333333335</v>
      </c>
      <c r="H356" s="40">
        <v>155.03333333333333</v>
      </c>
      <c r="I356" s="40">
        <v>156.91666666666666</v>
      </c>
      <c r="J356" s="40">
        <v>160.23333333333332</v>
      </c>
      <c r="K356" s="31">
        <v>153.6</v>
      </c>
      <c r="L356" s="31">
        <v>148.4</v>
      </c>
      <c r="M356" s="31">
        <v>114.44653</v>
      </c>
      <c r="N356" s="1"/>
      <c r="O356" s="1"/>
    </row>
    <row r="357" spans="1:15" ht="12.75" customHeight="1">
      <c r="A357" s="31">
        <v>347</v>
      </c>
      <c r="B357" s="31" t="s">
        <v>471</v>
      </c>
      <c r="C357" s="31">
        <v>357.15</v>
      </c>
      <c r="D357" s="40">
        <v>354.36666666666662</v>
      </c>
      <c r="E357" s="40">
        <v>348.78333333333325</v>
      </c>
      <c r="F357" s="40">
        <v>340.41666666666663</v>
      </c>
      <c r="G357" s="40">
        <v>334.83333333333326</v>
      </c>
      <c r="H357" s="40">
        <v>362.73333333333323</v>
      </c>
      <c r="I357" s="40">
        <v>368.31666666666661</v>
      </c>
      <c r="J357" s="40">
        <v>376.68333333333322</v>
      </c>
      <c r="K357" s="31">
        <v>359.95</v>
      </c>
      <c r="L357" s="31">
        <v>346</v>
      </c>
      <c r="M357" s="31">
        <v>5.7106399999999997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38575.300000000003</v>
      </c>
      <c r="D358" s="40">
        <v>38283.4</v>
      </c>
      <c r="E358" s="40">
        <v>37826.950000000004</v>
      </c>
      <c r="F358" s="40">
        <v>37078.600000000006</v>
      </c>
      <c r="G358" s="40">
        <v>36622.150000000009</v>
      </c>
      <c r="H358" s="40">
        <v>39031.75</v>
      </c>
      <c r="I358" s="40">
        <v>39488.199999999997</v>
      </c>
      <c r="J358" s="40">
        <v>40236.549999999996</v>
      </c>
      <c r="K358" s="31">
        <v>38739.85</v>
      </c>
      <c r="L358" s="31">
        <v>37535.050000000003</v>
      </c>
      <c r="M358" s="31">
        <v>0.22058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2615.1</v>
      </c>
      <c r="D359" s="40">
        <v>2611.2000000000003</v>
      </c>
      <c r="E359" s="40">
        <v>2565.9000000000005</v>
      </c>
      <c r="F359" s="40">
        <v>2516.7000000000003</v>
      </c>
      <c r="G359" s="40">
        <v>2471.4000000000005</v>
      </c>
      <c r="H359" s="40">
        <v>2660.4000000000005</v>
      </c>
      <c r="I359" s="40">
        <v>2705.7000000000007</v>
      </c>
      <c r="J359" s="40">
        <v>2754.9000000000005</v>
      </c>
      <c r="K359" s="31">
        <v>2656.5</v>
      </c>
      <c r="L359" s="31">
        <v>2562</v>
      </c>
      <c r="M359" s="31">
        <v>4.26471</v>
      </c>
      <c r="N359" s="1"/>
      <c r="O359" s="1"/>
    </row>
    <row r="360" spans="1:15" ht="12.75" customHeight="1">
      <c r="A360" s="31">
        <v>350</v>
      </c>
      <c r="B360" s="31" t="s">
        <v>475</v>
      </c>
      <c r="C360" s="31">
        <v>4050.9</v>
      </c>
      <c r="D360" s="40">
        <v>4003.2333333333336</v>
      </c>
      <c r="E360" s="40">
        <v>3907.8666666666668</v>
      </c>
      <c r="F360" s="40">
        <v>3764.833333333333</v>
      </c>
      <c r="G360" s="40">
        <v>3669.4666666666662</v>
      </c>
      <c r="H360" s="40">
        <v>4146.2666666666673</v>
      </c>
      <c r="I360" s="40">
        <v>4241.6333333333341</v>
      </c>
      <c r="J360" s="40">
        <v>4384.6666666666679</v>
      </c>
      <c r="K360" s="31">
        <v>4098.6000000000004</v>
      </c>
      <c r="L360" s="31">
        <v>3860.2</v>
      </c>
      <c r="M360" s="31">
        <v>2.2299000000000002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232.05</v>
      </c>
      <c r="D361" s="40">
        <v>230.58333333333334</v>
      </c>
      <c r="E361" s="40">
        <v>228.51666666666668</v>
      </c>
      <c r="F361" s="40">
        <v>224.98333333333335</v>
      </c>
      <c r="G361" s="40">
        <v>222.91666666666669</v>
      </c>
      <c r="H361" s="40">
        <v>234.11666666666667</v>
      </c>
      <c r="I361" s="40">
        <v>236.18333333333334</v>
      </c>
      <c r="J361" s="40">
        <v>239.71666666666667</v>
      </c>
      <c r="K361" s="31">
        <v>232.65</v>
      </c>
      <c r="L361" s="31">
        <v>227.05</v>
      </c>
      <c r="M361" s="31">
        <v>17.273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135.15</v>
      </c>
      <c r="D362" s="40">
        <v>134.63333333333335</v>
      </c>
      <c r="E362" s="40">
        <v>133.7166666666667</v>
      </c>
      <c r="F362" s="40">
        <v>132.28333333333333</v>
      </c>
      <c r="G362" s="40">
        <v>131.36666666666667</v>
      </c>
      <c r="H362" s="40">
        <v>136.06666666666672</v>
      </c>
      <c r="I362" s="40">
        <v>136.98333333333341</v>
      </c>
      <c r="J362" s="40">
        <v>138.41666666666674</v>
      </c>
      <c r="K362" s="31">
        <v>135.55000000000001</v>
      </c>
      <c r="L362" s="31">
        <v>133.19999999999999</v>
      </c>
      <c r="M362" s="31">
        <v>36.288150000000002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5067.75</v>
      </c>
      <c r="D363" s="40">
        <v>5053.8</v>
      </c>
      <c r="E363" s="40">
        <v>5024.4500000000007</v>
      </c>
      <c r="F363" s="40">
        <v>4981.1500000000005</v>
      </c>
      <c r="G363" s="40">
        <v>4951.8000000000011</v>
      </c>
      <c r="H363" s="40">
        <v>5097.1000000000004</v>
      </c>
      <c r="I363" s="40">
        <v>5126.4500000000007</v>
      </c>
      <c r="J363" s="40">
        <v>5169.75</v>
      </c>
      <c r="K363" s="31">
        <v>5083.1499999999996</v>
      </c>
      <c r="L363" s="31">
        <v>5010.5</v>
      </c>
      <c r="M363" s="31">
        <v>0.15742999999999999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14434.05</v>
      </c>
      <c r="D364" s="40">
        <v>14406.6</v>
      </c>
      <c r="E364" s="40">
        <v>14158.5</v>
      </c>
      <c r="F364" s="40">
        <v>13882.949999999999</v>
      </c>
      <c r="G364" s="40">
        <v>13634.849999999999</v>
      </c>
      <c r="H364" s="40">
        <v>14682.150000000001</v>
      </c>
      <c r="I364" s="40">
        <v>14930.250000000004</v>
      </c>
      <c r="J364" s="40">
        <v>15205.800000000003</v>
      </c>
      <c r="K364" s="31">
        <v>14654.7</v>
      </c>
      <c r="L364" s="31">
        <v>14131.05</v>
      </c>
      <c r="M364" s="31">
        <v>5.3150000000000003E-2</v>
      </c>
      <c r="N364" s="1"/>
      <c r="O364" s="1"/>
    </row>
    <row r="365" spans="1:15" ht="12.75" customHeight="1">
      <c r="A365" s="31">
        <v>355</v>
      </c>
      <c r="B365" s="31" t="s">
        <v>482</v>
      </c>
      <c r="C365" s="31">
        <v>5503.65</v>
      </c>
      <c r="D365" s="40">
        <v>5496.3166666666657</v>
      </c>
      <c r="E365" s="40">
        <v>5458.7333333333318</v>
      </c>
      <c r="F365" s="40">
        <v>5413.8166666666657</v>
      </c>
      <c r="G365" s="40">
        <v>5376.2333333333318</v>
      </c>
      <c r="H365" s="40">
        <v>5541.2333333333318</v>
      </c>
      <c r="I365" s="40">
        <v>5578.8166666666657</v>
      </c>
      <c r="J365" s="40">
        <v>5623.7333333333318</v>
      </c>
      <c r="K365" s="31">
        <v>5533.9</v>
      </c>
      <c r="L365" s="31">
        <v>5451.4</v>
      </c>
      <c r="M365" s="31">
        <v>0.10782</v>
      </c>
      <c r="N365" s="1"/>
      <c r="O365" s="1"/>
    </row>
    <row r="366" spans="1:15" ht="12.75" customHeight="1">
      <c r="A366" s="31">
        <v>356</v>
      </c>
      <c r="B366" s="31" t="s">
        <v>476</v>
      </c>
      <c r="C366" s="31">
        <v>222.9</v>
      </c>
      <c r="D366" s="40">
        <v>222.4</v>
      </c>
      <c r="E366" s="40">
        <v>220.8</v>
      </c>
      <c r="F366" s="40">
        <v>218.70000000000002</v>
      </c>
      <c r="G366" s="40">
        <v>217.10000000000002</v>
      </c>
      <c r="H366" s="40">
        <v>224.5</v>
      </c>
      <c r="I366" s="40">
        <v>226.09999999999997</v>
      </c>
      <c r="J366" s="40">
        <v>228.2</v>
      </c>
      <c r="K366" s="31">
        <v>224</v>
      </c>
      <c r="L366" s="31">
        <v>220.3</v>
      </c>
      <c r="M366" s="31">
        <v>8.9729899999999994</v>
      </c>
      <c r="N366" s="1"/>
      <c r="O366" s="1"/>
    </row>
    <row r="367" spans="1:15" ht="12.75" customHeight="1">
      <c r="A367" s="31">
        <v>357</v>
      </c>
      <c r="B367" s="31" t="s">
        <v>477</v>
      </c>
      <c r="C367" s="31">
        <v>961.4</v>
      </c>
      <c r="D367" s="40">
        <v>959.86666666666679</v>
      </c>
      <c r="E367" s="40">
        <v>941.73333333333358</v>
      </c>
      <c r="F367" s="40">
        <v>922.06666666666683</v>
      </c>
      <c r="G367" s="40">
        <v>903.93333333333362</v>
      </c>
      <c r="H367" s="40">
        <v>979.53333333333353</v>
      </c>
      <c r="I367" s="40">
        <v>997.66666666666674</v>
      </c>
      <c r="J367" s="40">
        <v>1017.3333333333335</v>
      </c>
      <c r="K367" s="31">
        <v>978</v>
      </c>
      <c r="L367" s="31">
        <v>940.2</v>
      </c>
      <c r="M367" s="31">
        <v>1.19652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2362.9499999999998</v>
      </c>
      <c r="D368" s="40">
        <v>2355.7833333333333</v>
      </c>
      <c r="E368" s="40">
        <v>2332.2166666666667</v>
      </c>
      <c r="F368" s="40">
        <v>2301.4833333333336</v>
      </c>
      <c r="G368" s="40">
        <v>2277.916666666667</v>
      </c>
      <c r="H368" s="40">
        <v>2386.5166666666664</v>
      </c>
      <c r="I368" s="40">
        <v>2410.083333333333</v>
      </c>
      <c r="J368" s="40">
        <v>2440.8166666666662</v>
      </c>
      <c r="K368" s="31">
        <v>2379.35</v>
      </c>
      <c r="L368" s="31">
        <v>2325.0500000000002</v>
      </c>
      <c r="M368" s="31">
        <v>2.1639900000000001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2998.7</v>
      </c>
      <c r="D369" s="40">
        <v>2985.6666666666665</v>
      </c>
      <c r="E369" s="40">
        <v>2959.0333333333328</v>
      </c>
      <c r="F369" s="40">
        <v>2919.3666666666663</v>
      </c>
      <c r="G369" s="40">
        <v>2892.7333333333327</v>
      </c>
      <c r="H369" s="40">
        <v>3025.333333333333</v>
      </c>
      <c r="I369" s="40">
        <v>3051.9666666666672</v>
      </c>
      <c r="J369" s="40">
        <v>3091.6333333333332</v>
      </c>
      <c r="K369" s="31">
        <v>3012.3</v>
      </c>
      <c r="L369" s="31">
        <v>2946</v>
      </c>
      <c r="M369" s="31">
        <v>1.6070800000000001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42.1</v>
      </c>
      <c r="D370" s="40">
        <v>42.18333333333333</v>
      </c>
      <c r="E370" s="40">
        <v>41.716666666666661</v>
      </c>
      <c r="F370" s="40">
        <v>41.333333333333329</v>
      </c>
      <c r="G370" s="40">
        <v>40.86666666666666</v>
      </c>
      <c r="H370" s="40">
        <v>42.566666666666663</v>
      </c>
      <c r="I370" s="40">
        <v>43.033333333333331</v>
      </c>
      <c r="J370" s="40">
        <v>43.416666666666664</v>
      </c>
      <c r="K370" s="31">
        <v>42.65</v>
      </c>
      <c r="L370" s="31">
        <v>41.8</v>
      </c>
      <c r="M370" s="31">
        <v>426.459</v>
      </c>
      <c r="N370" s="1"/>
      <c r="O370" s="1"/>
    </row>
    <row r="371" spans="1:15" ht="12.75" customHeight="1">
      <c r="A371" s="31">
        <v>361</v>
      </c>
      <c r="B371" s="31" t="s">
        <v>473</v>
      </c>
      <c r="C371" s="31">
        <v>487.3</v>
      </c>
      <c r="D371" s="40">
        <v>487.40000000000003</v>
      </c>
      <c r="E371" s="40">
        <v>480.40000000000009</v>
      </c>
      <c r="F371" s="40">
        <v>473.50000000000006</v>
      </c>
      <c r="G371" s="40">
        <v>466.50000000000011</v>
      </c>
      <c r="H371" s="40">
        <v>494.30000000000007</v>
      </c>
      <c r="I371" s="40">
        <v>501.29999999999995</v>
      </c>
      <c r="J371" s="40">
        <v>508.20000000000005</v>
      </c>
      <c r="K371" s="31">
        <v>494.4</v>
      </c>
      <c r="L371" s="31">
        <v>480.5</v>
      </c>
      <c r="M371" s="31">
        <v>1.0088299999999999</v>
      </c>
      <c r="N371" s="1"/>
      <c r="O371" s="1"/>
    </row>
    <row r="372" spans="1:15" ht="12.75" customHeight="1">
      <c r="A372" s="31">
        <v>362</v>
      </c>
      <c r="B372" s="31" t="s">
        <v>474</v>
      </c>
      <c r="C372" s="31">
        <v>326.3</v>
      </c>
      <c r="D372" s="40">
        <v>327.40000000000003</v>
      </c>
      <c r="E372" s="40">
        <v>322.65000000000009</v>
      </c>
      <c r="F372" s="40">
        <v>319.00000000000006</v>
      </c>
      <c r="G372" s="40">
        <v>314.25000000000011</v>
      </c>
      <c r="H372" s="40">
        <v>331.05000000000007</v>
      </c>
      <c r="I372" s="40">
        <v>335.79999999999995</v>
      </c>
      <c r="J372" s="40">
        <v>339.45000000000005</v>
      </c>
      <c r="K372" s="31">
        <v>332.15</v>
      </c>
      <c r="L372" s="31">
        <v>323.75</v>
      </c>
      <c r="M372" s="31">
        <v>2.64337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2332.3000000000002</v>
      </c>
      <c r="D373" s="40">
        <v>2319.1</v>
      </c>
      <c r="E373" s="40">
        <v>2293.1999999999998</v>
      </c>
      <c r="F373" s="40">
        <v>2254.1</v>
      </c>
      <c r="G373" s="40">
        <v>2228.1999999999998</v>
      </c>
      <c r="H373" s="40">
        <v>2358.1999999999998</v>
      </c>
      <c r="I373" s="40">
        <v>2384.1000000000004</v>
      </c>
      <c r="J373" s="40">
        <v>2423.1999999999998</v>
      </c>
      <c r="K373" s="31">
        <v>2345</v>
      </c>
      <c r="L373" s="31">
        <v>2280</v>
      </c>
      <c r="M373" s="31">
        <v>3.4874499999999999</v>
      </c>
      <c r="N373" s="1"/>
      <c r="O373" s="1"/>
    </row>
    <row r="374" spans="1:15" ht="12.75" customHeight="1">
      <c r="A374" s="31">
        <v>364</v>
      </c>
      <c r="B374" s="31" t="s">
        <v>478</v>
      </c>
      <c r="C374" s="31">
        <v>918.2</v>
      </c>
      <c r="D374" s="40">
        <v>916.83333333333337</v>
      </c>
      <c r="E374" s="40">
        <v>903.61666666666679</v>
      </c>
      <c r="F374" s="40">
        <v>889.03333333333342</v>
      </c>
      <c r="G374" s="40">
        <v>875.81666666666683</v>
      </c>
      <c r="H374" s="40">
        <v>931.41666666666674</v>
      </c>
      <c r="I374" s="40">
        <v>944.63333333333321</v>
      </c>
      <c r="J374" s="40">
        <v>959.2166666666667</v>
      </c>
      <c r="K374" s="31">
        <v>930.05</v>
      </c>
      <c r="L374" s="31">
        <v>902.25</v>
      </c>
      <c r="M374" s="31">
        <v>0.35592000000000001</v>
      </c>
      <c r="N374" s="1"/>
      <c r="O374" s="1"/>
    </row>
    <row r="375" spans="1:15" ht="12.75" customHeight="1">
      <c r="A375" s="31">
        <v>365</v>
      </c>
      <c r="B375" s="31" t="s">
        <v>479</v>
      </c>
      <c r="C375" s="31">
        <v>1675.7</v>
      </c>
      <c r="D375" s="40">
        <v>1688.8666666666668</v>
      </c>
      <c r="E375" s="40">
        <v>1657.9333333333336</v>
      </c>
      <c r="F375" s="40">
        <v>1640.1666666666667</v>
      </c>
      <c r="G375" s="40">
        <v>1609.2333333333336</v>
      </c>
      <c r="H375" s="40">
        <v>1706.6333333333337</v>
      </c>
      <c r="I375" s="40">
        <v>1737.5666666666671</v>
      </c>
      <c r="J375" s="40">
        <v>1755.3333333333337</v>
      </c>
      <c r="K375" s="31">
        <v>1719.8</v>
      </c>
      <c r="L375" s="31">
        <v>1671.1</v>
      </c>
      <c r="M375" s="31">
        <v>0.63876999999999995</v>
      </c>
      <c r="N375" s="1"/>
      <c r="O375" s="1"/>
    </row>
    <row r="376" spans="1:15" ht="12.75" customHeight="1">
      <c r="A376" s="31">
        <v>366</v>
      </c>
      <c r="B376" s="31" t="s">
        <v>879</v>
      </c>
      <c r="C376" s="31">
        <v>172.05</v>
      </c>
      <c r="D376" s="40">
        <v>170.06666666666669</v>
      </c>
      <c r="E376" s="40">
        <v>166.08333333333337</v>
      </c>
      <c r="F376" s="40">
        <v>160.11666666666667</v>
      </c>
      <c r="G376" s="40">
        <v>156.13333333333335</v>
      </c>
      <c r="H376" s="40">
        <v>176.03333333333339</v>
      </c>
      <c r="I376" s="40">
        <v>180.01666666666668</v>
      </c>
      <c r="J376" s="40">
        <v>185.98333333333341</v>
      </c>
      <c r="K376" s="31">
        <v>174.05</v>
      </c>
      <c r="L376" s="31">
        <v>164.1</v>
      </c>
      <c r="M376" s="31">
        <v>24.661639999999998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187.75</v>
      </c>
      <c r="D377" s="40">
        <v>186.93333333333331</v>
      </c>
      <c r="E377" s="40">
        <v>185.36666666666662</v>
      </c>
      <c r="F377" s="40">
        <v>182.98333333333332</v>
      </c>
      <c r="G377" s="40">
        <v>181.41666666666663</v>
      </c>
      <c r="H377" s="40">
        <v>189.31666666666661</v>
      </c>
      <c r="I377" s="40">
        <v>190.88333333333327</v>
      </c>
      <c r="J377" s="40">
        <v>193.26666666666659</v>
      </c>
      <c r="K377" s="31">
        <v>188.5</v>
      </c>
      <c r="L377" s="31">
        <v>184.55</v>
      </c>
      <c r="M377" s="31">
        <v>41.063650000000003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2170.5</v>
      </c>
      <c r="D378" s="40">
        <v>2196.0666666666666</v>
      </c>
      <c r="E378" s="40">
        <v>2134.4333333333334</v>
      </c>
      <c r="F378" s="40">
        <v>2098.3666666666668</v>
      </c>
      <c r="G378" s="40">
        <v>2036.7333333333336</v>
      </c>
      <c r="H378" s="40">
        <v>2232.1333333333332</v>
      </c>
      <c r="I378" s="40">
        <v>2293.7666666666664</v>
      </c>
      <c r="J378" s="40">
        <v>2329.833333333333</v>
      </c>
      <c r="K378" s="31">
        <v>2257.6999999999998</v>
      </c>
      <c r="L378" s="31">
        <v>2160</v>
      </c>
      <c r="M378" s="31">
        <v>0.40225</v>
      </c>
      <c r="N378" s="1"/>
      <c r="O378" s="1"/>
    </row>
    <row r="379" spans="1:15" ht="12.75" customHeight="1">
      <c r="A379" s="31">
        <v>369</v>
      </c>
      <c r="B379" s="31" t="s">
        <v>880</v>
      </c>
      <c r="C379" s="31">
        <v>342</v>
      </c>
      <c r="D379" s="40">
        <v>340.5</v>
      </c>
      <c r="E379" s="40">
        <v>338.5</v>
      </c>
      <c r="F379" s="40">
        <v>335</v>
      </c>
      <c r="G379" s="40">
        <v>333</v>
      </c>
      <c r="H379" s="40">
        <v>344</v>
      </c>
      <c r="I379" s="40">
        <v>346</v>
      </c>
      <c r="J379" s="40">
        <v>349.5</v>
      </c>
      <c r="K379" s="31">
        <v>342.5</v>
      </c>
      <c r="L379" s="31">
        <v>337</v>
      </c>
      <c r="M379" s="31">
        <v>2.94442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435.7</v>
      </c>
      <c r="D380" s="40">
        <v>436.16666666666669</v>
      </c>
      <c r="E380" s="40">
        <v>429.53333333333336</v>
      </c>
      <c r="F380" s="40">
        <v>423.36666666666667</v>
      </c>
      <c r="G380" s="40">
        <v>416.73333333333335</v>
      </c>
      <c r="H380" s="40">
        <v>442.33333333333337</v>
      </c>
      <c r="I380" s="40">
        <v>448.9666666666667</v>
      </c>
      <c r="J380" s="40">
        <v>455.13333333333338</v>
      </c>
      <c r="K380" s="31">
        <v>442.8</v>
      </c>
      <c r="L380" s="31">
        <v>430</v>
      </c>
      <c r="M380" s="31">
        <v>9.9933200000000006</v>
      </c>
      <c r="N380" s="1"/>
      <c r="O380" s="1"/>
    </row>
    <row r="381" spans="1:15" ht="12.75" customHeight="1">
      <c r="A381" s="31">
        <v>371</v>
      </c>
      <c r="B381" s="31" t="s">
        <v>480</v>
      </c>
      <c r="C381" s="31">
        <v>734.6</v>
      </c>
      <c r="D381" s="40">
        <v>736.56666666666661</v>
      </c>
      <c r="E381" s="40">
        <v>721.03333333333319</v>
      </c>
      <c r="F381" s="40">
        <v>707.46666666666658</v>
      </c>
      <c r="G381" s="40">
        <v>691.93333333333317</v>
      </c>
      <c r="H381" s="40">
        <v>750.13333333333321</v>
      </c>
      <c r="I381" s="40">
        <v>765.66666666666652</v>
      </c>
      <c r="J381" s="40">
        <v>779.23333333333323</v>
      </c>
      <c r="K381" s="31">
        <v>752.1</v>
      </c>
      <c r="L381" s="31">
        <v>723</v>
      </c>
      <c r="M381" s="31">
        <v>3.3532299999999999</v>
      </c>
      <c r="N381" s="1"/>
      <c r="O381" s="1"/>
    </row>
    <row r="382" spans="1:15" ht="12.75" customHeight="1">
      <c r="A382" s="31">
        <v>372</v>
      </c>
      <c r="B382" s="31" t="s">
        <v>481</v>
      </c>
      <c r="C382" s="31">
        <v>121.35</v>
      </c>
      <c r="D382" s="40">
        <v>120.96666666666665</v>
      </c>
      <c r="E382" s="40">
        <v>119.58333333333331</v>
      </c>
      <c r="F382" s="40">
        <v>117.81666666666666</v>
      </c>
      <c r="G382" s="40">
        <v>116.43333333333332</v>
      </c>
      <c r="H382" s="40">
        <v>122.73333333333331</v>
      </c>
      <c r="I382" s="40">
        <v>124.11666666666666</v>
      </c>
      <c r="J382" s="40">
        <v>125.8833333333333</v>
      </c>
      <c r="K382" s="31">
        <v>122.35</v>
      </c>
      <c r="L382" s="31">
        <v>119.2</v>
      </c>
      <c r="M382" s="31">
        <v>2.4672999999999998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1729.85</v>
      </c>
      <c r="D383" s="40">
        <v>1714.3999999999999</v>
      </c>
      <c r="E383" s="40">
        <v>1692.7999999999997</v>
      </c>
      <c r="F383" s="40">
        <v>1655.7499999999998</v>
      </c>
      <c r="G383" s="40">
        <v>1634.1499999999996</v>
      </c>
      <c r="H383" s="40">
        <v>1751.4499999999998</v>
      </c>
      <c r="I383" s="40">
        <v>1773.0499999999997</v>
      </c>
      <c r="J383" s="40">
        <v>1810.1</v>
      </c>
      <c r="K383" s="31">
        <v>1736</v>
      </c>
      <c r="L383" s="31">
        <v>1677.35</v>
      </c>
      <c r="M383" s="31">
        <v>5.7062799999999996</v>
      </c>
      <c r="N383" s="1"/>
      <c r="O383" s="1"/>
    </row>
    <row r="384" spans="1:15" ht="12.75" customHeight="1">
      <c r="A384" s="31">
        <v>374</v>
      </c>
      <c r="B384" s="31" t="s">
        <v>483</v>
      </c>
      <c r="C384" s="31">
        <v>888.05</v>
      </c>
      <c r="D384" s="40">
        <v>884.08333333333337</v>
      </c>
      <c r="E384" s="40">
        <v>870.16666666666674</v>
      </c>
      <c r="F384" s="40">
        <v>852.28333333333342</v>
      </c>
      <c r="G384" s="40">
        <v>838.36666666666679</v>
      </c>
      <c r="H384" s="40">
        <v>901.9666666666667</v>
      </c>
      <c r="I384" s="40">
        <v>915.88333333333344</v>
      </c>
      <c r="J384" s="40">
        <v>933.76666666666665</v>
      </c>
      <c r="K384" s="31">
        <v>898</v>
      </c>
      <c r="L384" s="31">
        <v>866.2</v>
      </c>
      <c r="M384" s="31">
        <v>3.1363300000000001</v>
      </c>
      <c r="N384" s="1"/>
      <c r="O384" s="1"/>
    </row>
    <row r="385" spans="1:15" ht="12.75" customHeight="1">
      <c r="A385" s="31">
        <v>375</v>
      </c>
      <c r="B385" s="31" t="s">
        <v>485</v>
      </c>
      <c r="C385" s="31">
        <v>1091.8</v>
      </c>
      <c r="D385" s="40">
        <v>1101.6000000000001</v>
      </c>
      <c r="E385" s="40">
        <v>1069.2000000000003</v>
      </c>
      <c r="F385" s="40">
        <v>1046.6000000000001</v>
      </c>
      <c r="G385" s="40">
        <v>1014.2000000000003</v>
      </c>
      <c r="H385" s="40">
        <v>1124.2000000000003</v>
      </c>
      <c r="I385" s="40">
        <v>1156.6000000000004</v>
      </c>
      <c r="J385" s="40">
        <v>1179.2000000000003</v>
      </c>
      <c r="K385" s="31">
        <v>1134</v>
      </c>
      <c r="L385" s="31">
        <v>1079</v>
      </c>
      <c r="M385" s="31">
        <v>3.7979699999999998</v>
      </c>
      <c r="N385" s="1"/>
      <c r="O385" s="1"/>
    </row>
    <row r="386" spans="1:15" ht="12.75" customHeight="1">
      <c r="A386" s="31">
        <v>376</v>
      </c>
      <c r="B386" s="31" t="s">
        <v>881</v>
      </c>
      <c r="C386" s="31">
        <v>122.95</v>
      </c>
      <c r="D386" s="40">
        <v>124.46666666666665</v>
      </c>
      <c r="E386" s="40">
        <v>121.13333333333331</v>
      </c>
      <c r="F386" s="40">
        <v>119.31666666666666</v>
      </c>
      <c r="G386" s="40">
        <v>115.98333333333332</v>
      </c>
      <c r="H386" s="40">
        <v>126.2833333333333</v>
      </c>
      <c r="I386" s="40">
        <v>129.61666666666665</v>
      </c>
      <c r="J386" s="40">
        <v>131.43333333333328</v>
      </c>
      <c r="K386" s="31">
        <v>127.8</v>
      </c>
      <c r="L386" s="31">
        <v>122.65</v>
      </c>
      <c r="M386" s="31">
        <v>16.797879999999999</v>
      </c>
      <c r="N386" s="1"/>
      <c r="O386" s="1"/>
    </row>
    <row r="387" spans="1:15" ht="12.75" customHeight="1">
      <c r="A387" s="31">
        <v>377</v>
      </c>
      <c r="B387" s="31" t="s">
        <v>487</v>
      </c>
      <c r="C387" s="31">
        <v>220.55</v>
      </c>
      <c r="D387" s="40">
        <v>225.5</v>
      </c>
      <c r="E387" s="40">
        <v>214.3</v>
      </c>
      <c r="F387" s="40">
        <v>208.05</v>
      </c>
      <c r="G387" s="40">
        <v>196.85000000000002</v>
      </c>
      <c r="H387" s="40">
        <v>231.75</v>
      </c>
      <c r="I387" s="40">
        <v>242.95</v>
      </c>
      <c r="J387" s="40">
        <v>249.2</v>
      </c>
      <c r="K387" s="31">
        <v>236.7</v>
      </c>
      <c r="L387" s="31">
        <v>219.25</v>
      </c>
      <c r="M387" s="31">
        <v>26.588830000000002</v>
      </c>
      <c r="N387" s="1"/>
      <c r="O387" s="1"/>
    </row>
    <row r="388" spans="1:15" ht="12.75" customHeight="1">
      <c r="A388" s="31">
        <v>378</v>
      </c>
      <c r="B388" s="31" t="s">
        <v>488</v>
      </c>
      <c r="C388" s="31">
        <v>638.70000000000005</v>
      </c>
      <c r="D388" s="40">
        <v>641.1</v>
      </c>
      <c r="E388" s="40">
        <v>634.65000000000009</v>
      </c>
      <c r="F388" s="40">
        <v>630.6</v>
      </c>
      <c r="G388" s="40">
        <v>624.15000000000009</v>
      </c>
      <c r="H388" s="40">
        <v>645.15000000000009</v>
      </c>
      <c r="I388" s="40">
        <v>651.60000000000014</v>
      </c>
      <c r="J388" s="40">
        <v>655.65000000000009</v>
      </c>
      <c r="K388" s="31">
        <v>647.54999999999995</v>
      </c>
      <c r="L388" s="31">
        <v>637.04999999999995</v>
      </c>
      <c r="M388" s="31">
        <v>4.6345000000000001</v>
      </c>
      <c r="N388" s="1"/>
      <c r="O388" s="1"/>
    </row>
    <row r="389" spans="1:15" ht="12.75" customHeight="1">
      <c r="A389" s="31">
        <v>379</v>
      </c>
      <c r="B389" s="31" t="s">
        <v>489</v>
      </c>
      <c r="C389" s="31">
        <v>262.14999999999998</v>
      </c>
      <c r="D389" s="40">
        <v>264.73333333333329</v>
      </c>
      <c r="E389" s="40">
        <v>258.51666666666659</v>
      </c>
      <c r="F389" s="40">
        <v>254.88333333333333</v>
      </c>
      <c r="G389" s="40">
        <v>248.66666666666663</v>
      </c>
      <c r="H389" s="40">
        <v>268.36666666666656</v>
      </c>
      <c r="I389" s="40">
        <v>274.58333333333326</v>
      </c>
      <c r="J389" s="40">
        <v>278.21666666666653</v>
      </c>
      <c r="K389" s="31">
        <v>270.95</v>
      </c>
      <c r="L389" s="31">
        <v>261.10000000000002</v>
      </c>
      <c r="M389" s="31">
        <v>4.3077500000000004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1070.1500000000001</v>
      </c>
      <c r="D390" s="40">
        <v>1069.3333333333333</v>
      </c>
      <c r="E390" s="40">
        <v>1054.9166666666665</v>
      </c>
      <c r="F390" s="40">
        <v>1039.6833333333332</v>
      </c>
      <c r="G390" s="40">
        <v>1025.2666666666664</v>
      </c>
      <c r="H390" s="40">
        <v>1084.5666666666666</v>
      </c>
      <c r="I390" s="40">
        <v>1098.9833333333331</v>
      </c>
      <c r="J390" s="40">
        <v>1114.2166666666667</v>
      </c>
      <c r="K390" s="31">
        <v>1083.75</v>
      </c>
      <c r="L390" s="31">
        <v>1054.0999999999999</v>
      </c>
      <c r="M390" s="31">
        <v>8.7183700000000002</v>
      </c>
      <c r="N390" s="1"/>
      <c r="O390" s="1"/>
    </row>
    <row r="391" spans="1:15" ht="12.75" customHeight="1">
      <c r="A391" s="31">
        <v>381</v>
      </c>
      <c r="B391" s="31" t="s">
        <v>491</v>
      </c>
      <c r="C391" s="31">
        <v>2120.0500000000002</v>
      </c>
      <c r="D391" s="40">
        <v>2136.2000000000003</v>
      </c>
      <c r="E391" s="40">
        <v>2086.0000000000005</v>
      </c>
      <c r="F391" s="40">
        <v>2051.9500000000003</v>
      </c>
      <c r="G391" s="40">
        <v>2001.7500000000005</v>
      </c>
      <c r="H391" s="40">
        <v>2170.2500000000005</v>
      </c>
      <c r="I391" s="40">
        <v>2220.4500000000003</v>
      </c>
      <c r="J391" s="40">
        <v>2254.5000000000005</v>
      </c>
      <c r="K391" s="31">
        <v>2186.4</v>
      </c>
      <c r="L391" s="31">
        <v>2102.15</v>
      </c>
      <c r="M391" s="31">
        <v>4.7030000000000002E-2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185</v>
      </c>
      <c r="D392" s="40">
        <v>183.01666666666665</v>
      </c>
      <c r="E392" s="40">
        <v>180.5333333333333</v>
      </c>
      <c r="F392" s="40">
        <v>176.06666666666666</v>
      </c>
      <c r="G392" s="40">
        <v>173.58333333333331</v>
      </c>
      <c r="H392" s="40">
        <v>187.48333333333329</v>
      </c>
      <c r="I392" s="40">
        <v>189.96666666666664</v>
      </c>
      <c r="J392" s="40">
        <v>194.43333333333328</v>
      </c>
      <c r="K392" s="31">
        <v>185.5</v>
      </c>
      <c r="L392" s="31">
        <v>178.55</v>
      </c>
      <c r="M392" s="31">
        <v>89.012820000000005</v>
      </c>
      <c r="N392" s="1"/>
      <c r="O392" s="1"/>
    </row>
    <row r="393" spans="1:15" ht="12.75" customHeight="1">
      <c r="A393" s="31">
        <v>383</v>
      </c>
      <c r="B393" s="31" t="s">
        <v>490</v>
      </c>
      <c r="C393" s="31">
        <v>77.5</v>
      </c>
      <c r="D393" s="40">
        <v>77.350000000000009</v>
      </c>
      <c r="E393" s="40">
        <v>76.800000000000011</v>
      </c>
      <c r="F393" s="40">
        <v>76.100000000000009</v>
      </c>
      <c r="G393" s="40">
        <v>75.550000000000011</v>
      </c>
      <c r="H393" s="40">
        <v>78.050000000000011</v>
      </c>
      <c r="I393" s="40">
        <v>78.599999999999994</v>
      </c>
      <c r="J393" s="40">
        <v>79.300000000000011</v>
      </c>
      <c r="K393" s="31">
        <v>77.900000000000006</v>
      </c>
      <c r="L393" s="31">
        <v>76.650000000000006</v>
      </c>
      <c r="M393" s="31">
        <v>8.9063999999999997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150.19999999999999</v>
      </c>
      <c r="D394" s="40">
        <v>149.75</v>
      </c>
      <c r="E394" s="40">
        <v>147.55000000000001</v>
      </c>
      <c r="F394" s="40">
        <v>144.9</v>
      </c>
      <c r="G394" s="40">
        <v>142.70000000000002</v>
      </c>
      <c r="H394" s="40">
        <v>152.4</v>
      </c>
      <c r="I394" s="40">
        <v>154.6</v>
      </c>
      <c r="J394" s="40">
        <v>157.25</v>
      </c>
      <c r="K394" s="31">
        <v>151.94999999999999</v>
      </c>
      <c r="L394" s="31">
        <v>147.1</v>
      </c>
      <c r="M394" s="31">
        <v>68.060969999999998</v>
      </c>
      <c r="N394" s="1"/>
      <c r="O394" s="1"/>
    </row>
    <row r="395" spans="1:15" ht="12.75" customHeight="1">
      <c r="A395" s="31">
        <v>385</v>
      </c>
      <c r="B395" s="31" t="s">
        <v>492</v>
      </c>
      <c r="C395" s="31">
        <v>142.9</v>
      </c>
      <c r="D395" s="40">
        <v>143.86666666666667</v>
      </c>
      <c r="E395" s="40">
        <v>140.03333333333336</v>
      </c>
      <c r="F395" s="40">
        <v>137.16666666666669</v>
      </c>
      <c r="G395" s="40">
        <v>133.33333333333337</v>
      </c>
      <c r="H395" s="40">
        <v>146.73333333333335</v>
      </c>
      <c r="I395" s="40">
        <v>150.56666666666666</v>
      </c>
      <c r="J395" s="40">
        <v>153.43333333333334</v>
      </c>
      <c r="K395" s="31">
        <v>147.69999999999999</v>
      </c>
      <c r="L395" s="31">
        <v>141</v>
      </c>
      <c r="M395" s="31">
        <v>10.870039999999999</v>
      </c>
      <c r="N395" s="1"/>
      <c r="O395" s="1"/>
    </row>
    <row r="396" spans="1:15" ht="12.75" customHeight="1">
      <c r="A396" s="31">
        <v>386</v>
      </c>
      <c r="B396" s="31" t="s">
        <v>493</v>
      </c>
      <c r="C396" s="31">
        <v>1340.45</v>
      </c>
      <c r="D396" s="40">
        <v>1332.1333333333334</v>
      </c>
      <c r="E396" s="40">
        <v>1316.3166666666668</v>
      </c>
      <c r="F396" s="40">
        <v>1292.1833333333334</v>
      </c>
      <c r="G396" s="40">
        <v>1276.3666666666668</v>
      </c>
      <c r="H396" s="40">
        <v>1356.2666666666669</v>
      </c>
      <c r="I396" s="40">
        <v>1372.0833333333335</v>
      </c>
      <c r="J396" s="40">
        <v>1396.2166666666669</v>
      </c>
      <c r="K396" s="31">
        <v>1347.95</v>
      </c>
      <c r="L396" s="31">
        <v>1308</v>
      </c>
      <c r="M396" s="31">
        <v>1.2826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2537.8000000000002</v>
      </c>
      <c r="D397" s="40">
        <v>2529.2999999999997</v>
      </c>
      <c r="E397" s="40">
        <v>2502.5999999999995</v>
      </c>
      <c r="F397" s="40">
        <v>2467.3999999999996</v>
      </c>
      <c r="G397" s="40">
        <v>2440.6999999999994</v>
      </c>
      <c r="H397" s="40">
        <v>2564.4999999999995</v>
      </c>
      <c r="I397" s="40">
        <v>2591.1999999999994</v>
      </c>
      <c r="J397" s="40">
        <v>2626.3999999999996</v>
      </c>
      <c r="K397" s="31">
        <v>2556</v>
      </c>
      <c r="L397" s="31">
        <v>2494.1</v>
      </c>
      <c r="M397" s="31">
        <v>71.445319999999995</v>
      </c>
      <c r="N397" s="1"/>
      <c r="O397" s="1"/>
    </row>
    <row r="398" spans="1:15" ht="12.75" customHeight="1">
      <c r="A398" s="31">
        <v>388</v>
      </c>
      <c r="B398" s="31" t="s">
        <v>882</v>
      </c>
      <c r="C398" s="31">
        <v>347.15</v>
      </c>
      <c r="D398" s="40">
        <v>348.05</v>
      </c>
      <c r="E398" s="40">
        <v>344.1</v>
      </c>
      <c r="F398" s="40">
        <v>341.05</v>
      </c>
      <c r="G398" s="40">
        <v>337.1</v>
      </c>
      <c r="H398" s="40">
        <v>351.1</v>
      </c>
      <c r="I398" s="40">
        <v>355.04999999999995</v>
      </c>
      <c r="J398" s="40">
        <v>358.1</v>
      </c>
      <c r="K398" s="31">
        <v>352</v>
      </c>
      <c r="L398" s="31">
        <v>345</v>
      </c>
      <c r="M398" s="31">
        <v>0.29131000000000001</v>
      </c>
      <c r="N398" s="1"/>
      <c r="O398" s="1"/>
    </row>
    <row r="399" spans="1:15" ht="12.75" customHeight="1">
      <c r="A399" s="31">
        <v>389</v>
      </c>
      <c r="B399" s="31" t="s">
        <v>484</v>
      </c>
      <c r="C399" s="31">
        <v>281.8</v>
      </c>
      <c r="D399" s="40">
        <v>282.2</v>
      </c>
      <c r="E399" s="40">
        <v>278.89999999999998</v>
      </c>
      <c r="F399" s="40">
        <v>276</v>
      </c>
      <c r="G399" s="40">
        <v>272.7</v>
      </c>
      <c r="H399" s="40">
        <v>285.09999999999997</v>
      </c>
      <c r="I399" s="40">
        <v>288.40000000000003</v>
      </c>
      <c r="J399" s="40">
        <v>291.29999999999995</v>
      </c>
      <c r="K399" s="31">
        <v>285.5</v>
      </c>
      <c r="L399" s="31">
        <v>279.3</v>
      </c>
      <c r="M399" s="31">
        <v>1.44831</v>
      </c>
      <c r="N399" s="1"/>
      <c r="O399" s="1"/>
    </row>
    <row r="400" spans="1:15" ht="12.75" customHeight="1">
      <c r="A400" s="31">
        <v>390</v>
      </c>
      <c r="B400" s="31" t="s">
        <v>494</v>
      </c>
      <c r="C400" s="31">
        <v>1336.75</v>
      </c>
      <c r="D400" s="40">
        <v>1348.5833333333333</v>
      </c>
      <c r="E400" s="40">
        <v>1290.1666666666665</v>
      </c>
      <c r="F400" s="40">
        <v>1243.5833333333333</v>
      </c>
      <c r="G400" s="40">
        <v>1185.1666666666665</v>
      </c>
      <c r="H400" s="40">
        <v>1395.1666666666665</v>
      </c>
      <c r="I400" s="40">
        <v>1453.583333333333</v>
      </c>
      <c r="J400" s="40">
        <v>1500.1666666666665</v>
      </c>
      <c r="K400" s="31">
        <v>1407</v>
      </c>
      <c r="L400" s="31">
        <v>1302</v>
      </c>
      <c r="M400" s="31">
        <v>3.1934200000000001</v>
      </c>
      <c r="N400" s="1"/>
      <c r="O400" s="1"/>
    </row>
    <row r="401" spans="1:15" ht="12.75" customHeight="1">
      <c r="A401" s="31">
        <v>391</v>
      </c>
      <c r="B401" s="31" t="s">
        <v>495</v>
      </c>
      <c r="C401" s="31">
        <v>1954</v>
      </c>
      <c r="D401" s="40">
        <v>1941.9833333333333</v>
      </c>
      <c r="E401" s="40">
        <v>1904.0166666666667</v>
      </c>
      <c r="F401" s="40">
        <v>1854.0333333333333</v>
      </c>
      <c r="G401" s="40">
        <v>1816.0666666666666</v>
      </c>
      <c r="H401" s="40">
        <v>1991.9666666666667</v>
      </c>
      <c r="I401" s="40">
        <v>2029.9333333333334</v>
      </c>
      <c r="J401" s="40">
        <v>2079.916666666667</v>
      </c>
      <c r="K401" s="31">
        <v>1979.95</v>
      </c>
      <c r="L401" s="31">
        <v>1892</v>
      </c>
      <c r="M401" s="31">
        <v>1.4160699999999999</v>
      </c>
      <c r="N401" s="1"/>
      <c r="O401" s="1"/>
    </row>
    <row r="402" spans="1:15" ht="12.75" customHeight="1">
      <c r="A402" s="31">
        <v>392</v>
      </c>
      <c r="B402" s="31" t="s">
        <v>486</v>
      </c>
      <c r="C402" s="31">
        <v>36.200000000000003</v>
      </c>
      <c r="D402" s="40">
        <v>36.183333333333337</v>
      </c>
      <c r="E402" s="40">
        <v>35.616666666666674</v>
      </c>
      <c r="F402" s="40">
        <v>35.033333333333339</v>
      </c>
      <c r="G402" s="40">
        <v>34.466666666666676</v>
      </c>
      <c r="H402" s="40">
        <v>36.766666666666673</v>
      </c>
      <c r="I402" s="40">
        <v>37.333333333333336</v>
      </c>
      <c r="J402" s="40">
        <v>37.916666666666671</v>
      </c>
      <c r="K402" s="31">
        <v>36.75</v>
      </c>
      <c r="L402" s="31">
        <v>35.6</v>
      </c>
      <c r="M402" s="31">
        <v>62.958390000000001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125.25</v>
      </c>
      <c r="D403" s="40">
        <v>125.93333333333334</v>
      </c>
      <c r="E403" s="40">
        <v>121.56666666666666</v>
      </c>
      <c r="F403" s="40">
        <v>117.88333333333333</v>
      </c>
      <c r="G403" s="40">
        <v>113.51666666666665</v>
      </c>
      <c r="H403" s="40">
        <v>129.61666666666667</v>
      </c>
      <c r="I403" s="40">
        <v>133.98333333333335</v>
      </c>
      <c r="J403" s="40">
        <v>137.66666666666669</v>
      </c>
      <c r="K403" s="31">
        <v>130.30000000000001</v>
      </c>
      <c r="L403" s="31">
        <v>122.25</v>
      </c>
      <c r="M403" s="31">
        <v>2009.1284900000001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8282.25</v>
      </c>
      <c r="D404" s="40">
        <v>8271.1</v>
      </c>
      <c r="E404" s="40">
        <v>8182.1</v>
      </c>
      <c r="F404" s="40">
        <v>8081.95</v>
      </c>
      <c r="G404" s="40">
        <v>7992.95</v>
      </c>
      <c r="H404" s="40">
        <v>8371.25</v>
      </c>
      <c r="I404" s="40">
        <v>8460.25</v>
      </c>
      <c r="J404" s="40">
        <v>8560.4000000000015</v>
      </c>
      <c r="K404" s="31">
        <v>8360.1</v>
      </c>
      <c r="L404" s="31">
        <v>8170.95</v>
      </c>
      <c r="M404" s="31">
        <v>0.10471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1068.2</v>
      </c>
      <c r="D405" s="40">
        <v>1067.9333333333334</v>
      </c>
      <c r="E405" s="40">
        <v>1056.0666666666668</v>
      </c>
      <c r="F405" s="40">
        <v>1043.9333333333334</v>
      </c>
      <c r="G405" s="40">
        <v>1032.0666666666668</v>
      </c>
      <c r="H405" s="40">
        <v>1080.0666666666668</v>
      </c>
      <c r="I405" s="40">
        <v>1091.9333333333336</v>
      </c>
      <c r="J405" s="40">
        <v>1104.0666666666668</v>
      </c>
      <c r="K405" s="31">
        <v>1079.8</v>
      </c>
      <c r="L405" s="31">
        <v>1055.8</v>
      </c>
      <c r="M405" s="31">
        <v>11.59482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1163.3499999999999</v>
      </c>
      <c r="D406" s="40">
        <v>1158.3166666666666</v>
      </c>
      <c r="E406" s="40">
        <v>1143.5833333333333</v>
      </c>
      <c r="F406" s="40">
        <v>1123.8166666666666</v>
      </c>
      <c r="G406" s="40">
        <v>1109.0833333333333</v>
      </c>
      <c r="H406" s="40">
        <v>1178.0833333333333</v>
      </c>
      <c r="I406" s="40">
        <v>1192.8166666666668</v>
      </c>
      <c r="J406" s="40">
        <v>1212.5833333333333</v>
      </c>
      <c r="K406" s="31">
        <v>1173.05</v>
      </c>
      <c r="L406" s="31">
        <v>1138.55</v>
      </c>
      <c r="M406" s="31">
        <v>9.7253799999999995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515.70000000000005</v>
      </c>
      <c r="D407" s="40">
        <v>511.2166666666667</v>
      </c>
      <c r="E407" s="40">
        <v>505.48333333333335</v>
      </c>
      <c r="F407" s="40">
        <v>495.26666666666665</v>
      </c>
      <c r="G407" s="40">
        <v>489.5333333333333</v>
      </c>
      <c r="H407" s="40">
        <v>521.43333333333339</v>
      </c>
      <c r="I407" s="40">
        <v>527.16666666666674</v>
      </c>
      <c r="J407" s="40">
        <v>537.38333333333344</v>
      </c>
      <c r="K407" s="31">
        <v>516.95000000000005</v>
      </c>
      <c r="L407" s="31">
        <v>501</v>
      </c>
      <c r="M407" s="31">
        <v>206.79604</v>
      </c>
      <c r="N407" s="1"/>
      <c r="O407" s="1"/>
    </row>
    <row r="408" spans="1:15" ht="12.75" customHeight="1">
      <c r="A408" s="31">
        <v>398</v>
      </c>
      <c r="B408" s="31" t="s">
        <v>499</v>
      </c>
      <c r="C408" s="31">
        <v>7508.5</v>
      </c>
      <c r="D408" s="40">
        <v>7468</v>
      </c>
      <c r="E408" s="40">
        <v>7391</v>
      </c>
      <c r="F408" s="40">
        <v>7273.5</v>
      </c>
      <c r="G408" s="40">
        <v>7196.5</v>
      </c>
      <c r="H408" s="40">
        <v>7585.5</v>
      </c>
      <c r="I408" s="40">
        <v>7662.5</v>
      </c>
      <c r="J408" s="40">
        <v>7780</v>
      </c>
      <c r="K408" s="31">
        <v>7545</v>
      </c>
      <c r="L408" s="31">
        <v>7350.5</v>
      </c>
      <c r="M408" s="31">
        <v>0.37972</v>
      </c>
      <c r="N408" s="1"/>
      <c r="O408" s="1"/>
    </row>
    <row r="409" spans="1:15" ht="12.75" customHeight="1">
      <c r="A409" s="31">
        <v>399</v>
      </c>
      <c r="B409" s="31" t="s">
        <v>500</v>
      </c>
      <c r="C409" s="31">
        <v>110.4</v>
      </c>
      <c r="D409" s="40">
        <v>109.68333333333334</v>
      </c>
      <c r="E409" s="40">
        <v>105.86666666666667</v>
      </c>
      <c r="F409" s="40">
        <v>101.33333333333334</v>
      </c>
      <c r="G409" s="40">
        <v>97.51666666666668</v>
      </c>
      <c r="H409" s="40">
        <v>114.21666666666667</v>
      </c>
      <c r="I409" s="40">
        <v>118.03333333333333</v>
      </c>
      <c r="J409" s="40">
        <v>122.56666666666666</v>
      </c>
      <c r="K409" s="31">
        <v>113.5</v>
      </c>
      <c r="L409" s="31">
        <v>105.15</v>
      </c>
      <c r="M409" s="31">
        <v>11.683960000000001</v>
      </c>
      <c r="N409" s="1"/>
      <c r="O409" s="1"/>
    </row>
    <row r="410" spans="1:15" ht="12.75" customHeight="1">
      <c r="A410" s="31">
        <v>400</v>
      </c>
      <c r="B410" s="31" t="s">
        <v>505</v>
      </c>
      <c r="C410" s="31">
        <v>132.4</v>
      </c>
      <c r="D410" s="40">
        <v>131.25</v>
      </c>
      <c r="E410" s="40">
        <v>129.6</v>
      </c>
      <c r="F410" s="40">
        <v>126.79999999999998</v>
      </c>
      <c r="G410" s="40">
        <v>125.14999999999998</v>
      </c>
      <c r="H410" s="40">
        <v>134.05000000000001</v>
      </c>
      <c r="I410" s="40">
        <v>135.69999999999999</v>
      </c>
      <c r="J410" s="40">
        <v>138.50000000000003</v>
      </c>
      <c r="K410" s="31">
        <v>132.9</v>
      </c>
      <c r="L410" s="31">
        <v>128.44999999999999</v>
      </c>
      <c r="M410" s="31">
        <v>12.19544</v>
      </c>
      <c r="N410" s="1"/>
      <c r="O410" s="1"/>
    </row>
    <row r="411" spans="1:15" ht="12.75" customHeight="1">
      <c r="A411" s="31">
        <v>401</v>
      </c>
      <c r="B411" s="31" t="s">
        <v>501</v>
      </c>
      <c r="C411" s="31">
        <v>186.9</v>
      </c>
      <c r="D411" s="40">
        <v>188.4</v>
      </c>
      <c r="E411" s="40">
        <v>183.95000000000002</v>
      </c>
      <c r="F411" s="40">
        <v>181</v>
      </c>
      <c r="G411" s="40">
        <v>176.55</v>
      </c>
      <c r="H411" s="40">
        <v>191.35000000000002</v>
      </c>
      <c r="I411" s="40">
        <v>195.8</v>
      </c>
      <c r="J411" s="40">
        <v>198.75000000000003</v>
      </c>
      <c r="K411" s="31">
        <v>192.85</v>
      </c>
      <c r="L411" s="31">
        <v>185.45</v>
      </c>
      <c r="M411" s="31">
        <v>8.6712699999999998</v>
      </c>
      <c r="N411" s="1"/>
      <c r="O411" s="1"/>
    </row>
    <row r="412" spans="1:15" ht="12.75" customHeight="1">
      <c r="A412" s="31">
        <v>402</v>
      </c>
      <c r="B412" s="31" t="s">
        <v>503</v>
      </c>
      <c r="C412" s="31">
        <v>2483.85</v>
      </c>
      <c r="D412" s="40">
        <v>2491.1333333333332</v>
      </c>
      <c r="E412" s="40">
        <v>2432.7166666666662</v>
      </c>
      <c r="F412" s="40">
        <v>2381.583333333333</v>
      </c>
      <c r="G412" s="40">
        <v>2323.1666666666661</v>
      </c>
      <c r="H412" s="40">
        <v>2542.2666666666664</v>
      </c>
      <c r="I412" s="40">
        <v>2600.6833333333334</v>
      </c>
      <c r="J412" s="40">
        <v>2651.8166666666666</v>
      </c>
      <c r="K412" s="31">
        <v>2549.5500000000002</v>
      </c>
      <c r="L412" s="31">
        <v>2440</v>
      </c>
      <c r="M412" s="31">
        <v>0.37131999999999998</v>
      </c>
      <c r="N412" s="1"/>
      <c r="O412" s="1"/>
    </row>
    <row r="413" spans="1:15" ht="12.75" customHeight="1">
      <c r="A413" s="31">
        <v>403</v>
      </c>
      <c r="B413" s="31" t="s">
        <v>502</v>
      </c>
      <c r="C413" s="31">
        <v>314.05</v>
      </c>
      <c r="D413" s="40">
        <v>312.38333333333338</v>
      </c>
      <c r="E413" s="40">
        <v>308.86666666666679</v>
      </c>
      <c r="F413" s="40">
        <v>303.68333333333339</v>
      </c>
      <c r="G413" s="40">
        <v>300.1666666666668</v>
      </c>
      <c r="H413" s="40">
        <v>317.56666666666678</v>
      </c>
      <c r="I413" s="40">
        <v>321.08333333333331</v>
      </c>
      <c r="J413" s="40">
        <v>326.26666666666677</v>
      </c>
      <c r="K413" s="31">
        <v>315.89999999999998</v>
      </c>
      <c r="L413" s="31">
        <v>307.2</v>
      </c>
      <c r="M413" s="31">
        <v>0.65115000000000001</v>
      </c>
      <c r="N413" s="1"/>
      <c r="O413" s="1"/>
    </row>
    <row r="414" spans="1:15" ht="12.75" customHeight="1">
      <c r="A414" s="31">
        <v>404</v>
      </c>
      <c r="B414" s="31" t="s">
        <v>504</v>
      </c>
      <c r="C414" s="31">
        <v>596.20000000000005</v>
      </c>
      <c r="D414" s="40">
        <v>596.38333333333333</v>
      </c>
      <c r="E414" s="40">
        <v>580.81666666666661</v>
      </c>
      <c r="F414" s="40">
        <v>565.43333333333328</v>
      </c>
      <c r="G414" s="40">
        <v>549.86666666666656</v>
      </c>
      <c r="H414" s="40">
        <v>611.76666666666665</v>
      </c>
      <c r="I414" s="40">
        <v>627.33333333333348</v>
      </c>
      <c r="J414" s="40">
        <v>642.7166666666667</v>
      </c>
      <c r="K414" s="31">
        <v>611.95000000000005</v>
      </c>
      <c r="L414" s="31">
        <v>581</v>
      </c>
      <c r="M414" s="31">
        <v>4.7025499999999996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29145.75</v>
      </c>
      <c r="D415" s="40">
        <v>29115.25</v>
      </c>
      <c r="E415" s="40">
        <v>28630.5</v>
      </c>
      <c r="F415" s="40">
        <v>28115.25</v>
      </c>
      <c r="G415" s="40">
        <v>27630.5</v>
      </c>
      <c r="H415" s="40">
        <v>29630.5</v>
      </c>
      <c r="I415" s="40">
        <v>30115.25</v>
      </c>
      <c r="J415" s="40">
        <v>30630.5</v>
      </c>
      <c r="K415" s="31">
        <v>29600</v>
      </c>
      <c r="L415" s="31">
        <v>28600</v>
      </c>
      <c r="M415" s="31">
        <v>0.55691999999999997</v>
      </c>
      <c r="N415" s="1"/>
      <c r="O415" s="1"/>
    </row>
    <row r="416" spans="1:15" ht="12.75" customHeight="1">
      <c r="A416" s="31">
        <v>406</v>
      </c>
      <c r="B416" s="31" t="s">
        <v>506</v>
      </c>
      <c r="C416" s="31">
        <v>2165.75</v>
      </c>
      <c r="D416" s="40">
        <v>2172.0499999999997</v>
      </c>
      <c r="E416" s="40">
        <v>2144.1999999999994</v>
      </c>
      <c r="F416" s="40">
        <v>2122.6499999999996</v>
      </c>
      <c r="G416" s="40">
        <v>2094.7999999999993</v>
      </c>
      <c r="H416" s="40">
        <v>2193.5999999999995</v>
      </c>
      <c r="I416" s="40">
        <v>2221.4499999999998</v>
      </c>
      <c r="J416" s="40">
        <v>2242.9999999999995</v>
      </c>
      <c r="K416" s="31">
        <v>2199.9</v>
      </c>
      <c r="L416" s="31">
        <v>2150.5</v>
      </c>
      <c r="M416" s="31">
        <v>8.6010000000000003E-2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2235.65</v>
      </c>
      <c r="D417" s="40">
        <v>2222.3333333333335</v>
      </c>
      <c r="E417" s="40">
        <v>2202.9666666666672</v>
      </c>
      <c r="F417" s="40">
        <v>2170.2833333333338</v>
      </c>
      <c r="G417" s="40">
        <v>2150.9166666666674</v>
      </c>
      <c r="H417" s="40">
        <v>2255.0166666666669</v>
      </c>
      <c r="I417" s="40">
        <v>2274.3833333333328</v>
      </c>
      <c r="J417" s="40">
        <v>2307.0666666666666</v>
      </c>
      <c r="K417" s="31">
        <v>2241.6999999999998</v>
      </c>
      <c r="L417" s="31">
        <v>2189.65</v>
      </c>
      <c r="M417" s="31">
        <v>2.6823700000000001</v>
      </c>
      <c r="N417" s="1"/>
      <c r="O417" s="1"/>
    </row>
    <row r="418" spans="1:15" ht="12.75" customHeight="1">
      <c r="A418" s="31">
        <v>408</v>
      </c>
      <c r="B418" s="31" t="s">
        <v>496</v>
      </c>
      <c r="C418" s="31">
        <v>450.1</v>
      </c>
      <c r="D418" s="40">
        <v>455.7166666666667</v>
      </c>
      <c r="E418" s="40">
        <v>442.88333333333338</v>
      </c>
      <c r="F418" s="40">
        <v>435.66666666666669</v>
      </c>
      <c r="G418" s="40">
        <v>422.83333333333337</v>
      </c>
      <c r="H418" s="40">
        <v>462.93333333333339</v>
      </c>
      <c r="I418" s="40">
        <v>475.76666666666665</v>
      </c>
      <c r="J418" s="40">
        <v>482.98333333333341</v>
      </c>
      <c r="K418" s="31">
        <v>468.55</v>
      </c>
      <c r="L418" s="31">
        <v>448.5</v>
      </c>
      <c r="M418" s="31">
        <v>1.57298</v>
      </c>
      <c r="N418" s="1"/>
      <c r="O418" s="1"/>
    </row>
    <row r="419" spans="1:15" ht="12.75" customHeight="1">
      <c r="A419" s="31">
        <v>409</v>
      </c>
      <c r="B419" s="31" t="s">
        <v>497</v>
      </c>
      <c r="C419" s="31">
        <v>28.6</v>
      </c>
      <c r="D419" s="40">
        <v>28.616666666666664</v>
      </c>
      <c r="E419" s="40">
        <v>28.333333333333329</v>
      </c>
      <c r="F419" s="40">
        <v>28.066666666666666</v>
      </c>
      <c r="G419" s="40">
        <v>27.783333333333331</v>
      </c>
      <c r="H419" s="40">
        <v>28.883333333333326</v>
      </c>
      <c r="I419" s="40">
        <v>29.166666666666664</v>
      </c>
      <c r="J419" s="40">
        <v>29.433333333333323</v>
      </c>
      <c r="K419" s="31">
        <v>28.9</v>
      </c>
      <c r="L419" s="31">
        <v>28.35</v>
      </c>
      <c r="M419" s="31">
        <v>23.09534</v>
      </c>
      <c r="N419" s="1"/>
      <c r="O419" s="1"/>
    </row>
    <row r="420" spans="1:15" ht="12.75" customHeight="1">
      <c r="A420" s="31">
        <v>410</v>
      </c>
      <c r="B420" s="31" t="s">
        <v>498</v>
      </c>
      <c r="C420" s="31">
        <v>3309.95</v>
      </c>
      <c r="D420" s="40">
        <v>3338.8166666666671</v>
      </c>
      <c r="E420" s="40">
        <v>3263.6833333333343</v>
      </c>
      <c r="F420" s="40">
        <v>3217.4166666666674</v>
      </c>
      <c r="G420" s="40">
        <v>3142.2833333333347</v>
      </c>
      <c r="H420" s="40">
        <v>3385.0833333333339</v>
      </c>
      <c r="I420" s="40">
        <v>3460.2166666666662</v>
      </c>
      <c r="J420" s="40">
        <v>3506.4833333333336</v>
      </c>
      <c r="K420" s="31">
        <v>3413.95</v>
      </c>
      <c r="L420" s="31">
        <v>3292.55</v>
      </c>
      <c r="M420" s="31">
        <v>0.64951000000000003</v>
      </c>
      <c r="N420" s="1"/>
      <c r="O420" s="1"/>
    </row>
    <row r="421" spans="1:15" ht="12.75" customHeight="1">
      <c r="A421" s="31">
        <v>411</v>
      </c>
      <c r="B421" s="31" t="s">
        <v>507</v>
      </c>
      <c r="C421" s="31">
        <v>827.8</v>
      </c>
      <c r="D421" s="40">
        <v>813</v>
      </c>
      <c r="E421" s="40">
        <v>787.6</v>
      </c>
      <c r="F421" s="40">
        <v>747.4</v>
      </c>
      <c r="G421" s="40">
        <v>722</v>
      </c>
      <c r="H421" s="40">
        <v>853.2</v>
      </c>
      <c r="I421" s="40">
        <v>878.60000000000014</v>
      </c>
      <c r="J421" s="40">
        <v>918.80000000000007</v>
      </c>
      <c r="K421" s="31">
        <v>838.4</v>
      </c>
      <c r="L421" s="31">
        <v>772.8</v>
      </c>
      <c r="M421" s="31">
        <v>14.454040000000001</v>
      </c>
      <c r="N421" s="1"/>
      <c r="O421" s="1"/>
    </row>
    <row r="422" spans="1:15" ht="12.75" customHeight="1">
      <c r="A422" s="31">
        <v>412</v>
      </c>
      <c r="B422" s="31" t="s">
        <v>509</v>
      </c>
      <c r="C422" s="31">
        <v>1195.95</v>
      </c>
      <c r="D422" s="40">
        <v>1212.6499999999999</v>
      </c>
      <c r="E422" s="40">
        <v>1161.2999999999997</v>
      </c>
      <c r="F422" s="40">
        <v>1126.6499999999999</v>
      </c>
      <c r="G422" s="40">
        <v>1075.2999999999997</v>
      </c>
      <c r="H422" s="40">
        <v>1247.2999999999997</v>
      </c>
      <c r="I422" s="40">
        <v>1298.6499999999996</v>
      </c>
      <c r="J422" s="40">
        <v>1333.2999999999997</v>
      </c>
      <c r="K422" s="31">
        <v>1264</v>
      </c>
      <c r="L422" s="31">
        <v>1178</v>
      </c>
      <c r="M422" s="31">
        <v>1.1992400000000001</v>
      </c>
      <c r="N422" s="1"/>
      <c r="O422" s="1"/>
    </row>
    <row r="423" spans="1:15" ht="12.75" customHeight="1">
      <c r="A423" s="31">
        <v>413</v>
      </c>
      <c r="B423" s="31" t="s">
        <v>508</v>
      </c>
      <c r="C423" s="31">
        <v>2417.9499999999998</v>
      </c>
      <c r="D423" s="40">
        <v>2455.9833333333331</v>
      </c>
      <c r="E423" s="40">
        <v>2332.9666666666662</v>
      </c>
      <c r="F423" s="40">
        <v>2247.9833333333331</v>
      </c>
      <c r="G423" s="40">
        <v>2124.9666666666662</v>
      </c>
      <c r="H423" s="40">
        <v>2540.9666666666662</v>
      </c>
      <c r="I423" s="40">
        <v>2663.9833333333336</v>
      </c>
      <c r="J423" s="40">
        <v>2748.9666666666662</v>
      </c>
      <c r="K423" s="31">
        <v>2579</v>
      </c>
      <c r="L423" s="31">
        <v>2371</v>
      </c>
      <c r="M423" s="31">
        <v>1.7870999999999999</v>
      </c>
      <c r="N423" s="1"/>
      <c r="O423" s="1"/>
    </row>
    <row r="424" spans="1:15" ht="12.75" customHeight="1">
      <c r="A424" s="31">
        <v>414</v>
      </c>
      <c r="B424" s="31" t="s">
        <v>510</v>
      </c>
      <c r="C424" s="31">
        <v>857.4</v>
      </c>
      <c r="D424" s="40">
        <v>856.38333333333321</v>
      </c>
      <c r="E424" s="40">
        <v>835.06666666666638</v>
      </c>
      <c r="F424" s="40">
        <v>812.73333333333312</v>
      </c>
      <c r="G424" s="40">
        <v>791.41666666666629</v>
      </c>
      <c r="H424" s="40">
        <v>878.71666666666647</v>
      </c>
      <c r="I424" s="40">
        <v>900.0333333333333</v>
      </c>
      <c r="J424" s="40">
        <v>922.36666666666656</v>
      </c>
      <c r="K424" s="31">
        <v>877.7</v>
      </c>
      <c r="L424" s="31">
        <v>834.05</v>
      </c>
      <c r="M424" s="31">
        <v>3.56901</v>
      </c>
      <c r="N424" s="1"/>
      <c r="O424" s="1"/>
    </row>
    <row r="425" spans="1:15" ht="12.75" customHeight="1">
      <c r="A425" s="31">
        <v>415</v>
      </c>
      <c r="B425" s="31" t="s">
        <v>511</v>
      </c>
      <c r="C425" s="31">
        <v>512.15</v>
      </c>
      <c r="D425" s="40">
        <v>512.48333333333323</v>
      </c>
      <c r="E425" s="40">
        <v>504.66666666666652</v>
      </c>
      <c r="F425" s="40">
        <v>497.18333333333328</v>
      </c>
      <c r="G425" s="40">
        <v>489.36666666666656</v>
      </c>
      <c r="H425" s="40">
        <v>519.96666666666647</v>
      </c>
      <c r="I425" s="40">
        <v>527.7833333333333</v>
      </c>
      <c r="J425" s="40">
        <v>535.26666666666642</v>
      </c>
      <c r="K425" s="31">
        <v>520.29999999999995</v>
      </c>
      <c r="L425" s="31">
        <v>505</v>
      </c>
      <c r="M425" s="31">
        <v>0.22503999999999999</v>
      </c>
      <c r="N425" s="1"/>
      <c r="O425" s="1"/>
    </row>
    <row r="426" spans="1:15" ht="12.75" customHeight="1">
      <c r="A426" s="31">
        <v>416</v>
      </c>
      <c r="B426" s="31" t="s">
        <v>519</v>
      </c>
      <c r="C426" s="31">
        <v>267.25</v>
      </c>
      <c r="D426" s="40">
        <v>266.81666666666666</v>
      </c>
      <c r="E426" s="40">
        <v>264.23333333333335</v>
      </c>
      <c r="F426" s="40">
        <v>261.2166666666667</v>
      </c>
      <c r="G426" s="40">
        <v>258.63333333333338</v>
      </c>
      <c r="H426" s="40">
        <v>269.83333333333331</v>
      </c>
      <c r="I426" s="40">
        <v>272.41666666666669</v>
      </c>
      <c r="J426" s="40">
        <v>275.43333333333328</v>
      </c>
      <c r="K426" s="31">
        <v>269.39999999999998</v>
      </c>
      <c r="L426" s="31">
        <v>263.8</v>
      </c>
      <c r="M426" s="31">
        <v>2.2606600000000001</v>
      </c>
      <c r="N426" s="1"/>
      <c r="O426" s="1"/>
    </row>
    <row r="427" spans="1:15" ht="12.75" customHeight="1">
      <c r="A427" s="31">
        <v>417</v>
      </c>
      <c r="B427" s="31" t="s">
        <v>512</v>
      </c>
      <c r="C427" s="31">
        <v>70.849999999999994</v>
      </c>
      <c r="D427" s="40">
        <v>71.016666666666666</v>
      </c>
      <c r="E427" s="40">
        <v>70.433333333333337</v>
      </c>
      <c r="F427" s="40">
        <v>70.016666666666666</v>
      </c>
      <c r="G427" s="40">
        <v>69.433333333333337</v>
      </c>
      <c r="H427" s="40">
        <v>71.433333333333337</v>
      </c>
      <c r="I427" s="40">
        <v>72.01666666666668</v>
      </c>
      <c r="J427" s="40">
        <v>72.433333333333337</v>
      </c>
      <c r="K427" s="31">
        <v>71.599999999999994</v>
      </c>
      <c r="L427" s="31">
        <v>70.599999999999994</v>
      </c>
      <c r="M427" s="31">
        <v>19.581050000000001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2122.1</v>
      </c>
      <c r="D428" s="40">
        <v>2114.9166666666665</v>
      </c>
      <c r="E428" s="40">
        <v>2087.1833333333329</v>
      </c>
      <c r="F428" s="40">
        <v>2052.2666666666664</v>
      </c>
      <c r="G428" s="40">
        <v>2024.5333333333328</v>
      </c>
      <c r="H428" s="40">
        <v>2149.833333333333</v>
      </c>
      <c r="I428" s="40">
        <v>2177.5666666666666</v>
      </c>
      <c r="J428" s="40">
        <v>2212.4833333333331</v>
      </c>
      <c r="K428" s="31">
        <v>2142.65</v>
      </c>
      <c r="L428" s="31">
        <v>2080</v>
      </c>
      <c r="M428" s="31">
        <v>9.53721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1430.7</v>
      </c>
      <c r="D429" s="40">
        <v>1425.0166666666664</v>
      </c>
      <c r="E429" s="40">
        <v>1395.0333333333328</v>
      </c>
      <c r="F429" s="40">
        <v>1359.3666666666663</v>
      </c>
      <c r="G429" s="40">
        <v>1329.3833333333328</v>
      </c>
      <c r="H429" s="40">
        <v>1460.6833333333329</v>
      </c>
      <c r="I429" s="40">
        <v>1490.6666666666665</v>
      </c>
      <c r="J429" s="40">
        <v>1526.333333333333</v>
      </c>
      <c r="K429" s="31">
        <v>1455</v>
      </c>
      <c r="L429" s="31">
        <v>1389.35</v>
      </c>
      <c r="M429" s="31">
        <v>17.03443</v>
      </c>
      <c r="N429" s="1"/>
      <c r="O429" s="1"/>
    </row>
    <row r="430" spans="1:15" ht="12.75" customHeight="1">
      <c r="A430" s="31">
        <v>420</v>
      </c>
      <c r="B430" s="31" t="s">
        <v>516</v>
      </c>
      <c r="C430" s="31">
        <v>542.29999999999995</v>
      </c>
      <c r="D430" s="40">
        <v>539.13333333333333</v>
      </c>
      <c r="E430" s="40">
        <v>532.51666666666665</v>
      </c>
      <c r="F430" s="40">
        <v>522.73333333333335</v>
      </c>
      <c r="G430" s="40">
        <v>516.11666666666667</v>
      </c>
      <c r="H430" s="40">
        <v>548.91666666666663</v>
      </c>
      <c r="I430" s="40">
        <v>555.53333333333319</v>
      </c>
      <c r="J430" s="40">
        <v>565.31666666666661</v>
      </c>
      <c r="K430" s="31">
        <v>545.75</v>
      </c>
      <c r="L430" s="31">
        <v>529.35</v>
      </c>
      <c r="M430" s="31">
        <v>4.7244900000000003</v>
      </c>
      <c r="N430" s="1"/>
      <c r="O430" s="1"/>
    </row>
    <row r="431" spans="1:15" ht="12.75" customHeight="1">
      <c r="A431" s="31">
        <v>421</v>
      </c>
      <c r="B431" s="31" t="s">
        <v>513</v>
      </c>
      <c r="C431" s="31">
        <v>100.5</v>
      </c>
      <c r="D431" s="40">
        <v>99.916666666666671</v>
      </c>
      <c r="E431" s="40">
        <v>97.283333333333346</v>
      </c>
      <c r="F431" s="40">
        <v>94.066666666666677</v>
      </c>
      <c r="G431" s="40">
        <v>91.433333333333351</v>
      </c>
      <c r="H431" s="40">
        <v>103.13333333333334</v>
      </c>
      <c r="I431" s="40">
        <v>105.76666666666667</v>
      </c>
      <c r="J431" s="40">
        <v>108.98333333333333</v>
      </c>
      <c r="K431" s="31">
        <v>102.55</v>
      </c>
      <c r="L431" s="31">
        <v>96.7</v>
      </c>
      <c r="M431" s="31">
        <v>5.4219200000000001</v>
      </c>
      <c r="N431" s="1"/>
      <c r="O431" s="1"/>
    </row>
    <row r="432" spans="1:15" ht="12.75" customHeight="1">
      <c r="A432" s="31">
        <v>422</v>
      </c>
      <c r="B432" s="31" t="s">
        <v>515</v>
      </c>
      <c r="C432" s="31">
        <v>273</v>
      </c>
      <c r="D432" s="40">
        <v>273.93333333333334</v>
      </c>
      <c r="E432" s="40">
        <v>269.16666666666669</v>
      </c>
      <c r="F432" s="40">
        <v>265.33333333333337</v>
      </c>
      <c r="G432" s="40">
        <v>260.56666666666672</v>
      </c>
      <c r="H432" s="40">
        <v>277.76666666666665</v>
      </c>
      <c r="I432" s="40">
        <v>282.5333333333333</v>
      </c>
      <c r="J432" s="40">
        <v>286.36666666666662</v>
      </c>
      <c r="K432" s="31">
        <v>278.7</v>
      </c>
      <c r="L432" s="31">
        <v>270.10000000000002</v>
      </c>
      <c r="M432" s="31">
        <v>5.5532500000000002</v>
      </c>
      <c r="N432" s="1"/>
      <c r="O432" s="1"/>
    </row>
    <row r="433" spans="1:15" ht="12.75" customHeight="1">
      <c r="A433" s="31">
        <v>423</v>
      </c>
      <c r="B433" s="31" t="s">
        <v>517</v>
      </c>
      <c r="C433" s="31">
        <v>586.65</v>
      </c>
      <c r="D433" s="40">
        <v>584.61666666666667</v>
      </c>
      <c r="E433" s="40">
        <v>575.23333333333335</v>
      </c>
      <c r="F433" s="40">
        <v>563.81666666666672</v>
      </c>
      <c r="G433" s="40">
        <v>554.43333333333339</v>
      </c>
      <c r="H433" s="40">
        <v>596.0333333333333</v>
      </c>
      <c r="I433" s="40">
        <v>605.41666666666674</v>
      </c>
      <c r="J433" s="40">
        <v>616.83333333333326</v>
      </c>
      <c r="K433" s="31">
        <v>594</v>
      </c>
      <c r="L433" s="31">
        <v>573.20000000000005</v>
      </c>
      <c r="M433" s="31">
        <v>1.8402700000000001</v>
      </c>
      <c r="N433" s="1"/>
      <c r="O433" s="1"/>
    </row>
    <row r="434" spans="1:15" ht="12.75" customHeight="1">
      <c r="A434" s="31">
        <v>424</v>
      </c>
      <c r="B434" s="31" t="s">
        <v>518</v>
      </c>
      <c r="C434" s="31">
        <v>369.15</v>
      </c>
      <c r="D434" s="40">
        <v>372.11666666666662</v>
      </c>
      <c r="E434" s="40">
        <v>361.43333333333322</v>
      </c>
      <c r="F434" s="40">
        <v>353.71666666666658</v>
      </c>
      <c r="G434" s="40">
        <v>343.03333333333319</v>
      </c>
      <c r="H434" s="40">
        <v>379.83333333333326</v>
      </c>
      <c r="I434" s="40">
        <v>390.51666666666665</v>
      </c>
      <c r="J434" s="40">
        <v>398.23333333333329</v>
      </c>
      <c r="K434" s="31">
        <v>382.8</v>
      </c>
      <c r="L434" s="31">
        <v>364.4</v>
      </c>
      <c r="M434" s="31">
        <v>4.6960300000000004</v>
      </c>
      <c r="N434" s="1"/>
      <c r="O434" s="1"/>
    </row>
    <row r="435" spans="1:15" ht="12.75" customHeight="1">
      <c r="A435" s="31">
        <v>425</v>
      </c>
      <c r="B435" s="31" t="s">
        <v>520</v>
      </c>
      <c r="C435" s="31">
        <v>2452.25</v>
      </c>
      <c r="D435" s="40">
        <v>2441.1666666666665</v>
      </c>
      <c r="E435" s="40">
        <v>2382.333333333333</v>
      </c>
      <c r="F435" s="40">
        <v>2312.4166666666665</v>
      </c>
      <c r="G435" s="40">
        <v>2253.583333333333</v>
      </c>
      <c r="H435" s="40">
        <v>2511.083333333333</v>
      </c>
      <c r="I435" s="40">
        <v>2569.9166666666661</v>
      </c>
      <c r="J435" s="40">
        <v>2639.833333333333</v>
      </c>
      <c r="K435" s="31">
        <v>2500</v>
      </c>
      <c r="L435" s="31">
        <v>2371.25</v>
      </c>
      <c r="M435" s="31">
        <v>0.11380999999999999</v>
      </c>
      <c r="N435" s="1"/>
      <c r="O435" s="1"/>
    </row>
    <row r="436" spans="1:15" ht="12.75" customHeight="1">
      <c r="A436" s="31">
        <v>426</v>
      </c>
      <c r="B436" s="31" t="s">
        <v>521</v>
      </c>
      <c r="C436" s="31">
        <v>842.75</v>
      </c>
      <c r="D436" s="40">
        <v>834.61666666666667</v>
      </c>
      <c r="E436" s="40">
        <v>820.23333333333335</v>
      </c>
      <c r="F436" s="40">
        <v>797.7166666666667</v>
      </c>
      <c r="G436" s="40">
        <v>783.33333333333337</v>
      </c>
      <c r="H436" s="40">
        <v>857.13333333333333</v>
      </c>
      <c r="I436" s="40">
        <v>871.51666666666677</v>
      </c>
      <c r="J436" s="40">
        <v>894.0333333333333</v>
      </c>
      <c r="K436" s="31">
        <v>849</v>
      </c>
      <c r="L436" s="31">
        <v>812.1</v>
      </c>
      <c r="M436" s="31">
        <v>0.26328000000000001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811.8</v>
      </c>
      <c r="D437" s="40">
        <v>804.2166666666667</v>
      </c>
      <c r="E437" s="40">
        <v>794.58333333333337</v>
      </c>
      <c r="F437" s="40">
        <v>777.36666666666667</v>
      </c>
      <c r="G437" s="40">
        <v>767.73333333333335</v>
      </c>
      <c r="H437" s="40">
        <v>821.43333333333339</v>
      </c>
      <c r="I437" s="40">
        <v>831.06666666666661</v>
      </c>
      <c r="J437" s="40">
        <v>848.28333333333342</v>
      </c>
      <c r="K437" s="31">
        <v>813.85</v>
      </c>
      <c r="L437" s="31">
        <v>787</v>
      </c>
      <c r="M437" s="31">
        <v>19.35341</v>
      </c>
      <c r="N437" s="1"/>
      <c r="O437" s="1"/>
    </row>
    <row r="438" spans="1:15" ht="12.75" customHeight="1">
      <c r="A438" s="31">
        <v>428</v>
      </c>
      <c r="B438" s="31" t="s">
        <v>522</v>
      </c>
      <c r="C438" s="31">
        <v>473</v>
      </c>
      <c r="D438" s="40">
        <v>472.86666666666662</v>
      </c>
      <c r="E438" s="40">
        <v>464.58333333333326</v>
      </c>
      <c r="F438" s="40">
        <v>456.16666666666663</v>
      </c>
      <c r="G438" s="40">
        <v>447.88333333333327</v>
      </c>
      <c r="H438" s="40">
        <v>481.28333333333325</v>
      </c>
      <c r="I438" s="40">
        <v>489.56666666666666</v>
      </c>
      <c r="J438" s="40">
        <v>497.98333333333323</v>
      </c>
      <c r="K438" s="31">
        <v>481.15</v>
      </c>
      <c r="L438" s="31">
        <v>464.45</v>
      </c>
      <c r="M438" s="31">
        <v>12.10577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590.20000000000005</v>
      </c>
      <c r="D439" s="40">
        <v>582.4666666666667</v>
      </c>
      <c r="E439" s="40">
        <v>568.73333333333335</v>
      </c>
      <c r="F439" s="40">
        <v>547.26666666666665</v>
      </c>
      <c r="G439" s="40">
        <v>533.5333333333333</v>
      </c>
      <c r="H439" s="40">
        <v>603.93333333333339</v>
      </c>
      <c r="I439" s="40">
        <v>617.66666666666674</v>
      </c>
      <c r="J439" s="40">
        <v>639.13333333333344</v>
      </c>
      <c r="K439" s="31">
        <v>596.20000000000005</v>
      </c>
      <c r="L439" s="31">
        <v>561</v>
      </c>
      <c r="M439" s="31">
        <v>47.94697</v>
      </c>
      <c r="N439" s="1"/>
      <c r="O439" s="1"/>
    </row>
    <row r="440" spans="1:15" ht="12.75" customHeight="1">
      <c r="A440" s="31">
        <v>430</v>
      </c>
      <c r="B440" s="31" t="s">
        <v>525</v>
      </c>
      <c r="C440" s="31">
        <v>646.9</v>
      </c>
      <c r="D440" s="40">
        <v>640.65</v>
      </c>
      <c r="E440" s="40">
        <v>630.34999999999991</v>
      </c>
      <c r="F440" s="40">
        <v>613.79999999999995</v>
      </c>
      <c r="G440" s="40">
        <v>603.49999999999989</v>
      </c>
      <c r="H440" s="40">
        <v>657.19999999999993</v>
      </c>
      <c r="I440" s="40">
        <v>667.49999999999989</v>
      </c>
      <c r="J440" s="40">
        <v>684.05</v>
      </c>
      <c r="K440" s="31">
        <v>650.95000000000005</v>
      </c>
      <c r="L440" s="31">
        <v>624.1</v>
      </c>
      <c r="M440" s="31">
        <v>0.37558000000000002</v>
      </c>
      <c r="N440" s="1"/>
      <c r="O440" s="1"/>
    </row>
    <row r="441" spans="1:15" ht="12.75" customHeight="1">
      <c r="A441" s="31">
        <v>431</v>
      </c>
      <c r="B441" s="31" t="s">
        <v>523</v>
      </c>
      <c r="C441" s="31">
        <v>356.95</v>
      </c>
      <c r="D441" s="40">
        <v>356.81666666666661</v>
      </c>
      <c r="E441" s="40">
        <v>346.03333333333319</v>
      </c>
      <c r="F441" s="40">
        <v>335.11666666666656</v>
      </c>
      <c r="G441" s="40">
        <v>324.33333333333314</v>
      </c>
      <c r="H441" s="40">
        <v>367.73333333333323</v>
      </c>
      <c r="I441" s="40">
        <v>378.51666666666665</v>
      </c>
      <c r="J441" s="40">
        <v>389.43333333333328</v>
      </c>
      <c r="K441" s="31">
        <v>367.6</v>
      </c>
      <c r="L441" s="31">
        <v>345.9</v>
      </c>
      <c r="M441" s="31">
        <v>2.5583399999999998</v>
      </c>
      <c r="N441" s="1"/>
      <c r="O441" s="1"/>
    </row>
    <row r="442" spans="1:15" ht="12.75" customHeight="1">
      <c r="A442" s="31">
        <v>432</v>
      </c>
      <c r="B442" s="31" t="s">
        <v>524</v>
      </c>
      <c r="C442" s="31">
        <v>2325.25</v>
      </c>
      <c r="D442" s="40">
        <v>2334.4833333333331</v>
      </c>
      <c r="E442" s="40">
        <v>2269.9666666666662</v>
      </c>
      <c r="F442" s="40">
        <v>2214.6833333333329</v>
      </c>
      <c r="G442" s="40">
        <v>2150.1666666666661</v>
      </c>
      <c r="H442" s="40">
        <v>2389.7666666666664</v>
      </c>
      <c r="I442" s="40">
        <v>2454.2833333333338</v>
      </c>
      <c r="J442" s="40">
        <v>2509.5666666666666</v>
      </c>
      <c r="K442" s="31">
        <v>2399</v>
      </c>
      <c r="L442" s="31">
        <v>2279.1999999999998</v>
      </c>
      <c r="M442" s="31">
        <v>0.56252999999999997</v>
      </c>
      <c r="N442" s="1"/>
      <c r="O442" s="1"/>
    </row>
    <row r="443" spans="1:15" ht="12.75" customHeight="1">
      <c r="A443" s="31">
        <v>433</v>
      </c>
      <c r="B443" s="31" t="s">
        <v>526</v>
      </c>
      <c r="C443" s="31">
        <v>497.1</v>
      </c>
      <c r="D443" s="40">
        <v>491.06666666666666</v>
      </c>
      <c r="E443" s="40">
        <v>482.13333333333333</v>
      </c>
      <c r="F443" s="40">
        <v>467.16666666666669</v>
      </c>
      <c r="G443" s="40">
        <v>458.23333333333335</v>
      </c>
      <c r="H443" s="40">
        <v>506.0333333333333</v>
      </c>
      <c r="I443" s="40">
        <v>514.96666666666658</v>
      </c>
      <c r="J443" s="40">
        <v>529.93333333333328</v>
      </c>
      <c r="K443" s="31">
        <v>500</v>
      </c>
      <c r="L443" s="31">
        <v>476.1</v>
      </c>
      <c r="M443" s="31">
        <v>6.1277799999999996</v>
      </c>
      <c r="N443" s="1"/>
      <c r="O443" s="1"/>
    </row>
    <row r="444" spans="1:15" ht="12.75" customHeight="1">
      <c r="A444" s="31">
        <v>434</v>
      </c>
      <c r="B444" s="31" t="s">
        <v>527</v>
      </c>
      <c r="C444" s="31">
        <v>7.05</v>
      </c>
      <c r="D444" s="40">
        <v>6.9833333333333334</v>
      </c>
      <c r="E444" s="40">
        <v>6.916666666666667</v>
      </c>
      <c r="F444" s="40">
        <v>6.7833333333333332</v>
      </c>
      <c r="G444" s="40">
        <v>6.7166666666666668</v>
      </c>
      <c r="H444" s="40">
        <v>7.1166666666666671</v>
      </c>
      <c r="I444" s="40">
        <v>7.1833333333333336</v>
      </c>
      <c r="J444" s="40">
        <v>7.3166666666666673</v>
      </c>
      <c r="K444" s="31">
        <v>7.05</v>
      </c>
      <c r="L444" s="31">
        <v>6.85</v>
      </c>
      <c r="M444" s="31">
        <v>156.05950999999999</v>
      </c>
      <c r="N444" s="1"/>
      <c r="O444" s="1"/>
    </row>
    <row r="445" spans="1:15" ht="12.75" customHeight="1">
      <c r="A445" s="31">
        <v>435</v>
      </c>
      <c r="B445" s="31" t="s">
        <v>514</v>
      </c>
      <c r="C445" s="31">
        <v>443.8</v>
      </c>
      <c r="D445" s="40">
        <v>444.08333333333331</v>
      </c>
      <c r="E445" s="40">
        <v>436.41666666666663</v>
      </c>
      <c r="F445" s="40">
        <v>429.0333333333333</v>
      </c>
      <c r="G445" s="40">
        <v>421.36666666666662</v>
      </c>
      <c r="H445" s="40">
        <v>451.46666666666664</v>
      </c>
      <c r="I445" s="40">
        <v>459.13333333333327</v>
      </c>
      <c r="J445" s="40">
        <v>466.51666666666665</v>
      </c>
      <c r="K445" s="31">
        <v>451.75</v>
      </c>
      <c r="L445" s="31">
        <v>436.7</v>
      </c>
      <c r="M445" s="31">
        <v>14.88837</v>
      </c>
      <c r="N445" s="1"/>
      <c r="O445" s="1"/>
    </row>
    <row r="446" spans="1:15" ht="12.75" customHeight="1">
      <c r="A446" s="31">
        <v>436</v>
      </c>
      <c r="B446" s="31" t="s">
        <v>528</v>
      </c>
      <c r="C446" s="31">
        <v>1027.5999999999999</v>
      </c>
      <c r="D446" s="40">
        <v>1031.2833333333335</v>
      </c>
      <c r="E446" s="40">
        <v>1014.616666666667</v>
      </c>
      <c r="F446" s="40">
        <v>1001.6333333333334</v>
      </c>
      <c r="G446" s="40">
        <v>984.96666666666692</v>
      </c>
      <c r="H446" s="40">
        <v>1044.2666666666671</v>
      </c>
      <c r="I446" s="40">
        <v>1060.9333333333336</v>
      </c>
      <c r="J446" s="40">
        <v>1073.9166666666672</v>
      </c>
      <c r="K446" s="31">
        <v>1047.95</v>
      </c>
      <c r="L446" s="31">
        <v>1018.3</v>
      </c>
      <c r="M446" s="31">
        <v>0.27085999999999999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545.25</v>
      </c>
      <c r="D447" s="40">
        <v>543.43333333333328</v>
      </c>
      <c r="E447" s="40">
        <v>536.86666666666656</v>
      </c>
      <c r="F447" s="40">
        <v>528.48333333333323</v>
      </c>
      <c r="G447" s="40">
        <v>521.91666666666652</v>
      </c>
      <c r="H447" s="40">
        <v>551.81666666666661</v>
      </c>
      <c r="I447" s="40">
        <v>558.38333333333344</v>
      </c>
      <c r="J447" s="40">
        <v>566.76666666666665</v>
      </c>
      <c r="K447" s="31">
        <v>550</v>
      </c>
      <c r="L447" s="31">
        <v>535.04999999999995</v>
      </c>
      <c r="M447" s="31">
        <v>5.12859</v>
      </c>
      <c r="N447" s="1"/>
      <c r="O447" s="1"/>
    </row>
    <row r="448" spans="1:15" ht="12.75" customHeight="1">
      <c r="A448" s="31">
        <v>438</v>
      </c>
      <c r="B448" s="31" t="s">
        <v>533</v>
      </c>
      <c r="C448" s="31">
        <v>1187.25</v>
      </c>
      <c r="D448" s="40">
        <v>1201.9333333333334</v>
      </c>
      <c r="E448" s="40">
        <v>1150.8666666666668</v>
      </c>
      <c r="F448" s="40">
        <v>1114.4833333333333</v>
      </c>
      <c r="G448" s="40">
        <v>1063.4166666666667</v>
      </c>
      <c r="H448" s="40">
        <v>1238.3166666666668</v>
      </c>
      <c r="I448" s="40">
        <v>1289.3833333333334</v>
      </c>
      <c r="J448" s="40">
        <v>1325.7666666666669</v>
      </c>
      <c r="K448" s="31">
        <v>1253</v>
      </c>
      <c r="L448" s="31">
        <v>1165.55</v>
      </c>
      <c r="M448" s="31">
        <v>1.8130900000000001</v>
      </c>
      <c r="N448" s="1"/>
      <c r="O448" s="1"/>
    </row>
    <row r="449" spans="1:15" ht="12.75" customHeight="1">
      <c r="A449" s="31">
        <v>439</v>
      </c>
      <c r="B449" s="31" t="s">
        <v>534</v>
      </c>
      <c r="C449" s="31">
        <v>16051.4</v>
      </c>
      <c r="D449" s="40">
        <v>16250.366666666667</v>
      </c>
      <c r="E449" s="40">
        <v>15801.033333333333</v>
      </c>
      <c r="F449" s="40">
        <v>15550.666666666666</v>
      </c>
      <c r="G449" s="40">
        <v>15101.333333333332</v>
      </c>
      <c r="H449" s="40">
        <v>16500.733333333334</v>
      </c>
      <c r="I449" s="40">
        <v>16950.066666666666</v>
      </c>
      <c r="J449" s="40">
        <v>17200.433333333334</v>
      </c>
      <c r="K449" s="31">
        <v>16699.7</v>
      </c>
      <c r="L449" s="31">
        <v>16000</v>
      </c>
      <c r="M449" s="31">
        <v>2.844E-2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905.1</v>
      </c>
      <c r="D450" s="40">
        <v>907.2833333333333</v>
      </c>
      <c r="E450" s="40">
        <v>899.06666666666661</v>
      </c>
      <c r="F450" s="40">
        <v>893.0333333333333</v>
      </c>
      <c r="G450" s="40">
        <v>884.81666666666661</v>
      </c>
      <c r="H450" s="40">
        <v>913.31666666666661</v>
      </c>
      <c r="I450" s="40">
        <v>921.5333333333333</v>
      </c>
      <c r="J450" s="40">
        <v>927.56666666666661</v>
      </c>
      <c r="K450" s="31">
        <v>915.5</v>
      </c>
      <c r="L450" s="31">
        <v>901.25</v>
      </c>
      <c r="M450" s="31">
        <v>18.791460000000001</v>
      </c>
      <c r="N450" s="1"/>
      <c r="O450" s="1"/>
    </row>
    <row r="451" spans="1:15" ht="12.75" customHeight="1">
      <c r="A451" s="31">
        <v>441</v>
      </c>
      <c r="B451" s="31" t="s">
        <v>535</v>
      </c>
      <c r="C451" s="31">
        <v>211.8</v>
      </c>
      <c r="D451" s="40">
        <v>211.6</v>
      </c>
      <c r="E451" s="40">
        <v>207.35</v>
      </c>
      <c r="F451" s="40">
        <v>202.9</v>
      </c>
      <c r="G451" s="40">
        <v>198.65</v>
      </c>
      <c r="H451" s="40">
        <v>216.04999999999998</v>
      </c>
      <c r="I451" s="40">
        <v>220.29999999999998</v>
      </c>
      <c r="J451" s="40">
        <v>224.74999999999997</v>
      </c>
      <c r="K451" s="31">
        <v>215.85</v>
      </c>
      <c r="L451" s="31">
        <v>207.15</v>
      </c>
      <c r="M451" s="31">
        <v>21.741669999999999</v>
      </c>
      <c r="N451" s="1"/>
      <c r="O451" s="1"/>
    </row>
    <row r="452" spans="1:15" ht="12.75" customHeight="1">
      <c r="A452" s="31">
        <v>442</v>
      </c>
      <c r="B452" s="31" t="s">
        <v>536</v>
      </c>
      <c r="C452" s="31">
        <v>1264.5</v>
      </c>
      <c r="D452" s="40">
        <v>1274.5</v>
      </c>
      <c r="E452" s="40">
        <v>1249</v>
      </c>
      <c r="F452" s="40">
        <v>1233.5</v>
      </c>
      <c r="G452" s="40">
        <v>1208</v>
      </c>
      <c r="H452" s="40">
        <v>1290</v>
      </c>
      <c r="I452" s="40">
        <v>1315.5</v>
      </c>
      <c r="J452" s="40">
        <v>1331</v>
      </c>
      <c r="K452" s="31">
        <v>1300</v>
      </c>
      <c r="L452" s="31">
        <v>1259</v>
      </c>
      <c r="M452" s="31">
        <v>4.0798100000000002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824.9</v>
      </c>
      <c r="D453" s="40">
        <v>820.30000000000007</v>
      </c>
      <c r="E453" s="40">
        <v>810.60000000000014</v>
      </c>
      <c r="F453" s="40">
        <v>796.30000000000007</v>
      </c>
      <c r="G453" s="40">
        <v>786.60000000000014</v>
      </c>
      <c r="H453" s="40">
        <v>834.60000000000014</v>
      </c>
      <c r="I453" s="40">
        <v>844.30000000000018</v>
      </c>
      <c r="J453" s="40">
        <v>858.60000000000014</v>
      </c>
      <c r="K453" s="31">
        <v>830</v>
      </c>
      <c r="L453" s="31">
        <v>806</v>
      </c>
      <c r="M453" s="31">
        <v>15.5283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5974.2</v>
      </c>
      <c r="D454" s="40">
        <v>5935.8166666666657</v>
      </c>
      <c r="E454" s="40">
        <v>5871.9833333333318</v>
      </c>
      <c r="F454" s="40">
        <v>5769.7666666666664</v>
      </c>
      <c r="G454" s="40">
        <v>5705.9333333333325</v>
      </c>
      <c r="H454" s="40">
        <v>6038.033333333331</v>
      </c>
      <c r="I454" s="40">
        <v>6101.866666666665</v>
      </c>
      <c r="J454" s="40">
        <v>6204.0833333333303</v>
      </c>
      <c r="K454" s="31">
        <v>5999.65</v>
      </c>
      <c r="L454" s="31">
        <v>5833.6</v>
      </c>
      <c r="M454" s="31">
        <v>0.99402000000000001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485.7</v>
      </c>
      <c r="D455" s="40">
        <v>481.73333333333335</v>
      </c>
      <c r="E455" s="40">
        <v>473.76666666666671</v>
      </c>
      <c r="F455" s="40">
        <v>461.83333333333337</v>
      </c>
      <c r="G455" s="40">
        <v>453.86666666666673</v>
      </c>
      <c r="H455" s="40">
        <v>493.66666666666669</v>
      </c>
      <c r="I455" s="40">
        <v>501.63333333333338</v>
      </c>
      <c r="J455" s="40">
        <v>513.56666666666661</v>
      </c>
      <c r="K455" s="31">
        <v>489.7</v>
      </c>
      <c r="L455" s="31">
        <v>469.8</v>
      </c>
      <c r="M455" s="31">
        <v>343.15690000000001</v>
      </c>
      <c r="N455" s="1"/>
      <c r="O455" s="1"/>
    </row>
    <row r="456" spans="1:15" ht="12.75" customHeight="1">
      <c r="A456" s="31">
        <v>446</v>
      </c>
      <c r="B456" s="31" t="s">
        <v>537</v>
      </c>
      <c r="C456" s="31">
        <v>251.8</v>
      </c>
      <c r="D456" s="40">
        <v>249.65</v>
      </c>
      <c r="E456" s="40">
        <v>245.3</v>
      </c>
      <c r="F456" s="40">
        <v>238.8</v>
      </c>
      <c r="G456" s="40">
        <v>234.45000000000002</v>
      </c>
      <c r="H456" s="40">
        <v>256.14999999999998</v>
      </c>
      <c r="I456" s="40">
        <v>260.5</v>
      </c>
      <c r="J456" s="40">
        <v>267</v>
      </c>
      <c r="K456" s="31">
        <v>254</v>
      </c>
      <c r="L456" s="31">
        <v>243.15</v>
      </c>
      <c r="M456" s="31">
        <v>55.407249999999998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222.95</v>
      </c>
      <c r="D457" s="40">
        <v>220.85</v>
      </c>
      <c r="E457" s="40">
        <v>216.5</v>
      </c>
      <c r="F457" s="40">
        <v>210.05</v>
      </c>
      <c r="G457" s="40">
        <v>205.70000000000002</v>
      </c>
      <c r="H457" s="40">
        <v>227.29999999999998</v>
      </c>
      <c r="I457" s="40">
        <v>231.64999999999995</v>
      </c>
      <c r="J457" s="40">
        <v>238.09999999999997</v>
      </c>
      <c r="K457" s="31">
        <v>225.2</v>
      </c>
      <c r="L457" s="31">
        <v>214.4</v>
      </c>
      <c r="M457" s="31">
        <v>596.87720000000002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1364.9</v>
      </c>
      <c r="D458" s="40">
        <v>1355.9333333333334</v>
      </c>
      <c r="E458" s="40">
        <v>1338.9666666666667</v>
      </c>
      <c r="F458" s="40">
        <v>1313.0333333333333</v>
      </c>
      <c r="G458" s="40">
        <v>1296.0666666666666</v>
      </c>
      <c r="H458" s="40">
        <v>1381.8666666666668</v>
      </c>
      <c r="I458" s="40">
        <v>1398.8333333333335</v>
      </c>
      <c r="J458" s="40">
        <v>1424.7666666666669</v>
      </c>
      <c r="K458" s="31">
        <v>1372.9</v>
      </c>
      <c r="L458" s="31">
        <v>1330</v>
      </c>
      <c r="M458" s="31">
        <v>96.875330000000005</v>
      </c>
      <c r="N458" s="1"/>
      <c r="O458" s="1"/>
    </row>
    <row r="459" spans="1:15" ht="12.75" customHeight="1">
      <c r="A459" s="31">
        <v>449</v>
      </c>
      <c r="B459" s="31" t="s">
        <v>883</v>
      </c>
      <c r="C459" s="31">
        <v>855.5</v>
      </c>
      <c r="D459" s="40">
        <v>854.91666666666663</v>
      </c>
      <c r="E459" s="40">
        <v>845.83333333333326</v>
      </c>
      <c r="F459" s="40">
        <v>836.16666666666663</v>
      </c>
      <c r="G459" s="40">
        <v>827.08333333333326</v>
      </c>
      <c r="H459" s="40">
        <v>864.58333333333326</v>
      </c>
      <c r="I459" s="40">
        <v>873.66666666666652</v>
      </c>
      <c r="J459" s="40">
        <v>883.33333333333326</v>
      </c>
      <c r="K459" s="31">
        <v>864</v>
      </c>
      <c r="L459" s="31">
        <v>845.25</v>
      </c>
      <c r="M459" s="31">
        <v>0.29164000000000001</v>
      </c>
      <c r="N459" s="1"/>
      <c r="O459" s="1"/>
    </row>
    <row r="460" spans="1:15" ht="12.75" customHeight="1">
      <c r="A460" s="31">
        <v>450</v>
      </c>
      <c r="B460" s="31" t="s">
        <v>529</v>
      </c>
      <c r="C460" s="31">
        <v>1878.25</v>
      </c>
      <c r="D460" s="40">
        <v>1874.8166666666666</v>
      </c>
      <c r="E460" s="40">
        <v>1804.6333333333332</v>
      </c>
      <c r="F460" s="40">
        <v>1731.0166666666667</v>
      </c>
      <c r="G460" s="40">
        <v>1660.8333333333333</v>
      </c>
      <c r="H460" s="40">
        <v>1948.4333333333332</v>
      </c>
      <c r="I460" s="40">
        <v>2018.6166666666666</v>
      </c>
      <c r="J460" s="40">
        <v>2092.2333333333331</v>
      </c>
      <c r="K460" s="31">
        <v>1945</v>
      </c>
      <c r="L460" s="31">
        <v>1801.2</v>
      </c>
      <c r="M460" s="31">
        <v>1.56433</v>
      </c>
      <c r="N460" s="1"/>
      <c r="O460" s="1"/>
    </row>
    <row r="461" spans="1:15" ht="12.75" customHeight="1">
      <c r="A461" s="31">
        <v>451</v>
      </c>
      <c r="B461" s="31" t="s">
        <v>530</v>
      </c>
      <c r="C461" s="31">
        <v>748.8</v>
      </c>
      <c r="D461" s="40">
        <v>753.55000000000007</v>
      </c>
      <c r="E461" s="40">
        <v>738.40000000000009</v>
      </c>
      <c r="F461" s="40">
        <v>728</v>
      </c>
      <c r="G461" s="40">
        <v>712.85</v>
      </c>
      <c r="H461" s="40">
        <v>763.95000000000016</v>
      </c>
      <c r="I461" s="40">
        <v>779.1</v>
      </c>
      <c r="J461" s="40">
        <v>789.50000000000023</v>
      </c>
      <c r="K461" s="31">
        <v>768.7</v>
      </c>
      <c r="L461" s="31">
        <v>743.15</v>
      </c>
      <c r="M461" s="31">
        <v>0.16711000000000001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3476.4</v>
      </c>
      <c r="D462" s="40">
        <v>3458.7833333333328</v>
      </c>
      <c r="E462" s="40">
        <v>3430.5666666666657</v>
      </c>
      <c r="F462" s="40">
        <v>3384.7333333333327</v>
      </c>
      <c r="G462" s="40">
        <v>3356.5166666666655</v>
      </c>
      <c r="H462" s="40">
        <v>3504.6166666666659</v>
      </c>
      <c r="I462" s="40">
        <v>3532.833333333333</v>
      </c>
      <c r="J462" s="40">
        <v>3578.6666666666661</v>
      </c>
      <c r="K462" s="31">
        <v>3487</v>
      </c>
      <c r="L462" s="31">
        <v>3412.95</v>
      </c>
      <c r="M462" s="31">
        <v>20.207180000000001</v>
      </c>
      <c r="N462" s="1"/>
      <c r="O462" s="1"/>
    </row>
    <row r="463" spans="1:15" ht="12.75" customHeight="1">
      <c r="A463" s="31">
        <v>453</v>
      </c>
      <c r="B463" s="31" t="s">
        <v>538</v>
      </c>
      <c r="C463" s="31">
        <v>4747.3</v>
      </c>
      <c r="D463" s="40">
        <v>4722.5166666666664</v>
      </c>
      <c r="E463" s="40">
        <v>4505.083333333333</v>
      </c>
      <c r="F463" s="40">
        <v>4262.8666666666668</v>
      </c>
      <c r="G463" s="40">
        <v>4045.4333333333334</v>
      </c>
      <c r="H463" s="40">
        <v>4964.7333333333327</v>
      </c>
      <c r="I463" s="40">
        <v>5182.166666666667</v>
      </c>
      <c r="J463" s="40">
        <v>5424.3833333333323</v>
      </c>
      <c r="K463" s="31">
        <v>4939.95</v>
      </c>
      <c r="L463" s="31">
        <v>4480.3</v>
      </c>
      <c r="M463" s="31">
        <v>0.38900000000000001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1522.15</v>
      </c>
      <c r="D464" s="40">
        <v>1513.0333333333335</v>
      </c>
      <c r="E464" s="40">
        <v>1496.166666666667</v>
      </c>
      <c r="F464" s="40">
        <v>1470.1833333333334</v>
      </c>
      <c r="G464" s="40">
        <v>1453.3166666666668</v>
      </c>
      <c r="H464" s="40">
        <v>1539.0166666666671</v>
      </c>
      <c r="I464" s="40">
        <v>1555.8833333333334</v>
      </c>
      <c r="J464" s="40">
        <v>1581.8666666666672</v>
      </c>
      <c r="K464" s="31">
        <v>1529.9</v>
      </c>
      <c r="L464" s="31">
        <v>1487.05</v>
      </c>
      <c r="M464" s="31">
        <v>22.719000000000001</v>
      </c>
      <c r="N464" s="1"/>
      <c r="O464" s="1"/>
    </row>
    <row r="465" spans="1:15" ht="12.75" customHeight="1">
      <c r="A465" s="31">
        <v>455</v>
      </c>
      <c r="B465" s="31" t="s">
        <v>540</v>
      </c>
      <c r="C465" s="31">
        <v>1341.95</v>
      </c>
      <c r="D465" s="40">
        <v>1356.35</v>
      </c>
      <c r="E465" s="40">
        <v>1322.6999999999998</v>
      </c>
      <c r="F465" s="40">
        <v>1303.4499999999998</v>
      </c>
      <c r="G465" s="40">
        <v>1269.7999999999997</v>
      </c>
      <c r="H465" s="40">
        <v>1375.6</v>
      </c>
      <c r="I465" s="40">
        <v>1409.25</v>
      </c>
      <c r="J465" s="40">
        <v>1428.5</v>
      </c>
      <c r="K465" s="31">
        <v>1390</v>
      </c>
      <c r="L465" s="31">
        <v>1337.1</v>
      </c>
      <c r="M465" s="31">
        <v>0.61399999999999999</v>
      </c>
      <c r="N465" s="1"/>
      <c r="O465" s="1"/>
    </row>
    <row r="466" spans="1:15" ht="12.75" customHeight="1">
      <c r="A466" s="31">
        <v>456</v>
      </c>
      <c r="B466" s="31" t="s">
        <v>541</v>
      </c>
      <c r="C466" s="31">
        <v>1121.4000000000001</v>
      </c>
      <c r="D466" s="40">
        <v>1129.9833333333333</v>
      </c>
      <c r="E466" s="40">
        <v>1106.4666666666667</v>
      </c>
      <c r="F466" s="40">
        <v>1091.5333333333333</v>
      </c>
      <c r="G466" s="40">
        <v>1068.0166666666667</v>
      </c>
      <c r="H466" s="40">
        <v>1144.9166666666667</v>
      </c>
      <c r="I466" s="40">
        <v>1168.4333333333336</v>
      </c>
      <c r="J466" s="40">
        <v>1183.3666666666668</v>
      </c>
      <c r="K466" s="31">
        <v>1153.5</v>
      </c>
      <c r="L466" s="31">
        <v>1115.05</v>
      </c>
      <c r="M466" s="31">
        <v>0.42387999999999998</v>
      </c>
      <c r="N466" s="1"/>
      <c r="O466" s="1"/>
    </row>
    <row r="467" spans="1:15" ht="12.75" customHeight="1">
      <c r="A467" s="31">
        <v>457</v>
      </c>
      <c r="B467" s="31" t="s">
        <v>545</v>
      </c>
      <c r="C467" s="31">
        <v>1445.4</v>
      </c>
      <c r="D467" s="40">
        <v>1433.3166666666666</v>
      </c>
      <c r="E467" s="40">
        <v>1404.5333333333333</v>
      </c>
      <c r="F467" s="40">
        <v>1363.6666666666667</v>
      </c>
      <c r="G467" s="40">
        <v>1334.8833333333334</v>
      </c>
      <c r="H467" s="40">
        <v>1474.1833333333332</v>
      </c>
      <c r="I467" s="40">
        <v>1502.9666666666665</v>
      </c>
      <c r="J467" s="40">
        <v>1543.833333333333</v>
      </c>
      <c r="K467" s="31">
        <v>1462.1</v>
      </c>
      <c r="L467" s="31">
        <v>1392.45</v>
      </c>
      <c r="M467" s="31">
        <v>0.78420000000000001</v>
      </c>
      <c r="N467" s="1"/>
      <c r="O467" s="1"/>
    </row>
    <row r="468" spans="1:15" ht="12.75" customHeight="1">
      <c r="A468" s="31">
        <v>458</v>
      </c>
      <c r="B468" s="31" t="s">
        <v>542</v>
      </c>
      <c r="C468" s="31">
        <v>1787.9</v>
      </c>
      <c r="D468" s="40">
        <v>1788.5166666666667</v>
      </c>
      <c r="E468" s="40">
        <v>1769.4333333333334</v>
      </c>
      <c r="F468" s="40">
        <v>1750.9666666666667</v>
      </c>
      <c r="G468" s="40">
        <v>1731.8833333333334</v>
      </c>
      <c r="H468" s="40">
        <v>1806.9833333333333</v>
      </c>
      <c r="I468" s="40">
        <v>1826.0666666666668</v>
      </c>
      <c r="J468" s="40">
        <v>1844.5333333333333</v>
      </c>
      <c r="K468" s="31">
        <v>1807.6</v>
      </c>
      <c r="L468" s="31">
        <v>1770.05</v>
      </c>
      <c r="M468" s="31">
        <v>8.5010000000000002E-2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2406.3000000000002</v>
      </c>
      <c r="D469" s="40">
        <v>2412.7000000000003</v>
      </c>
      <c r="E469" s="40">
        <v>2383.9500000000007</v>
      </c>
      <c r="F469" s="40">
        <v>2361.6000000000004</v>
      </c>
      <c r="G469" s="40">
        <v>2332.8500000000008</v>
      </c>
      <c r="H469" s="40">
        <v>2435.0500000000006</v>
      </c>
      <c r="I469" s="40">
        <v>2463.7999999999997</v>
      </c>
      <c r="J469" s="40">
        <v>2486.1500000000005</v>
      </c>
      <c r="K469" s="31">
        <v>2441.4499999999998</v>
      </c>
      <c r="L469" s="31">
        <v>2390.35</v>
      </c>
      <c r="M469" s="31">
        <v>12.76469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2879.4</v>
      </c>
      <c r="D470" s="40">
        <v>2872.7833333333328</v>
      </c>
      <c r="E470" s="40">
        <v>2855.5666666666657</v>
      </c>
      <c r="F470" s="40">
        <v>2831.7333333333327</v>
      </c>
      <c r="G470" s="40">
        <v>2814.5166666666655</v>
      </c>
      <c r="H470" s="40">
        <v>2896.6166666666659</v>
      </c>
      <c r="I470" s="40">
        <v>2913.833333333333</v>
      </c>
      <c r="J470" s="40">
        <v>2937.6666666666661</v>
      </c>
      <c r="K470" s="31">
        <v>2890</v>
      </c>
      <c r="L470" s="31">
        <v>2848.95</v>
      </c>
      <c r="M470" s="31">
        <v>0.74741999999999997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503.8</v>
      </c>
      <c r="D471" s="40">
        <v>503.09999999999997</v>
      </c>
      <c r="E471" s="40">
        <v>495.19999999999993</v>
      </c>
      <c r="F471" s="40">
        <v>486.59999999999997</v>
      </c>
      <c r="G471" s="40">
        <v>478.69999999999993</v>
      </c>
      <c r="H471" s="40">
        <v>511.69999999999993</v>
      </c>
      <c r="I471" s="40">
        <v>519.59999999999991</v>
      </c>
      <c r="J471" s="40">
        <v>528.19999999999993</v>
      </c>
      <c r="K471" s="31">
        <v>511</v>
      </c>
      <c r="L471" s="31">
        <v>494.5</v>
      </c>
      <c r="M471" s="31">
        <v>6.5641499999999997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1024.7</v>
      </c>
      <c r="D472" s="40">
        <v>1016.5000000000001</v>
      </c>
      <c r="E472" s="40">
        <v>1004.8500000000001</v>
      </c>
      <c r="F472" s="40">
        <v>985</v>
      </c>
      <c r="G472" s="40">
        <v>973.35</v>
      </c>
      <c r="H472" s="40">
        <v>1036.3500000000004</v>
      </c>
      <c r="I472" s="40">
        <v>1048</v>
      </c>
      <c r="J472" s="40">
        <v>1067.8500000000004</v>
      </c>
      <c r="K472" s="31">
        <v>1028.1500000000001</v>
      </c>
      <c r="L472" s="31">
        <v>996.65</v>
      </c>
      <c r="M472" s="31">
        <v>5.3935300000000002</v>
      </c>
      <c r="N472" s="1"/>
      <c r="O472" s="1"/>
    </row>
    <row r="473" spans="1:15" ht="12.75" customHeight="1">
      <c r="A473" s="31">
        <v>463</v>
      </c>
      <c r="B473" s="31" t="s">
        <v>543</v>
      </c>
      <c r="C473" s="31">
        <v>39.799999999999997</v>
      </c>
      <c r="D473" s="40">
        <v>39.449999999999996</v>
      </c>
      <c r="E473" s="40">
        <v>39.099999999999994</v>
      </c>
      <c r="F473" s="40">
        <v>38.4</v>
      </c>
      <c r="G473" s="40">
        <v>38.049999999999997</v>
      </c>
      <c r="H473" s="40">
        <v>40.149999999999991</v>
      </c>
      <c r="I473" s="40">
        <v>40.5</v>
      </c>
      <c r="J473" s="40">
        <v>41.199999999999989</v>
      </c>
      <c r="K473" s="31">
        <v>39.799999999999997</v>
      </c>
      <c r="L473" s="31">
        <v>38.75</v>
      </c>
      <c r="M473" s="31">
        <v>283.95418000000001</v>
      </c>
      <c r="N473" s="1"/>
      <c r="O473" s="1"/>
    </row>
    <row r="474" spans="1:15" ht="12.75" customHeight="1">
      <c r="A474" s="31">
        <v>464</v>
      </c>
      <c r="B474" s="31" t="s">
        <v>544</v>
      </c>
      <c r="C474" s="31">
        <v>201.35</v>
      </c>
      <c r="D474" s="40">
        <v>200.98333333333335</v>
      </c>
      <c r="E474" s="40">
        <v>196.9666666666667</v>
      </c>
      <c r="F474" s="40">
        <v>192.58333333333334</v>
      </c>
      <c r="G474" s="40">
        <v>188.56666666666669</v>
      </c>
      <c r="H474" s="40">
        <v>205.3666666666667</v>
      </c>
      <c r="I474" s="40">
        <v>209.38333333333335</v>
      </c>
      <c r="J474" s="40">
        <v>213.76666666666671</v>
      </c>
      <c r="K474" s="31">
        <v>205</v>
      </c>
      <c r="L474" s="31">
        <v>196.6</v>
      </c>
      <c r="M474" s="31">
        <v>39.504930000000002</v>
      </c>
      <c r="N474" s="1"/>
      <c r="O474" s="1"/>
    </row>
    <row r="475" spans="1:15" ht="12.75" customHeight="1">
      <c r="A475" s="31">
        <v>465</v>
      </c>
      <c r="B475" s="31" t="s">
        <v>531</v>
      </c>
      <c r="C475" s="31">
        <v>11073.65</v>
      </c>
      <c r="D475" s="40">
        <v>11068.833333333334</v>
      </c>
      <c r="E475" s="40">
        <v>10865.166666666668</v>
      </c>
      <c r="F475" s="40">
        <v>10656.683333333334</v>
      </c>
      <c r="G475" s="40">
        <v>10453.016666666668</v>
      </c>
      <c r="H475" s="40">
        <v>11277.316666666668</v>
      </c>
      <c r="I475" s="40">
        <v>11480.983333333335</v>
      </c>
      <c r="J475" s="40">
        <v>11689.466666666667</v>
      </c>
      <c r="K475" s="31">
        <v>11272.5</v>
      </c>
      <c r="L475" s="31">
        <v>10860.35</v>
      </c>
      <c r="M475" s="31">
        <v>0.42381999999999997</v>
      </c>
      <c r="N475" s="1"/>
      <c r="O475" s="1"/>
    </row>
    <row r="476" spans="1:15" ht="12.75" customHeight="1">
      <c r="A476" s="31">
        <v>466</v>
      </c>
      <c r="B476" s="31" t="s">
        <v>884</v>
      </c>
      <c r="C476" s="31">
        <v>55.2</v>
      </c>
      <c r="D476" s="40">
        <v>54.70000000000001</v>
      </c>
      <c r="E476" s="40">
        <v>54.200000000000017</v>
      </c>
      <c r="F476" s="40">
        <v>53.20000000000001</v>
      </c>
      <c r="G476" s="40">
        <v>52.700000000000017</v>
      </c>
      <c r="H476" s="40">
        <v>55.700000000000017</v>
      </c>
      <c r="I476" s="40">
        <v>56.2</v>
      </c>
      <c r="J476" s="40">
        <v>57.200000000000017</v>
      </c>
      <c r="K476" s="31">
        <v>55.2</v>
      </c>
      <c r="L476" s="31">
        <v>53.7</v>
      </c>
      <c r="M476" s="31">
        <v>94.050269999999998</v>
      </c>
      <c r="N476" s="1"/>
      <c r="O476" s="1"/>
    </row>
    <row r="477" spans="1:15" ht="12.75" customHeight="1">
      <c r="A477" s="31">
        <v>467</v>
      </c>
      <c r="B477" s="31" t="s">
        <v>532</v>
      </c>
      <c r="C477" s="31">
        <v>42.1</v>
      </c>
      <c r="D477" s="40">
        <v>41.983333333333341</v>
      </c>
      <c r="E477" s="40">
        <v>41.51666666666668</v>
      </c>
      <c r="F477" s="40">
        <v>40.933333333333337</v>
      </c>
      <c r="G477" s="40">
        <v>40.466666666666676</v>
      </c>
      <c r="H477" s="40">
        <v>42.566666666666684</v>
      </c>
      <c r="I477" s="40">
        <v>43.033333333333339</v>
      </c>
      <c r="J477" s="40">
        <v>43.616666666666688</v>
      </c>
      <c r="K477" s="31">
        <v>42.45</v>
      </c>
      <c r="L477" s="31">
        <v>41.4</v>
      </c>
      <c r="M477" s="31">
        <v>58.45429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671.3</v>
      </c>
      <c r="D478" s="40">
        <v>668.36666666666667</v>
      </c>
      <c r="E478" s="40">
        <v>658.0333333333333</v>
      </c>
      <c r="F478" s="40">
        <v>644.76666666666665</v>
      </c>
      <c r="G478" s="40">
        <v>634.43333333333328</v>
      </c>
      <c r="H478" s="40">
        <v>681.63333333333333</v>
      </c>
      <c r="I478" s="40">
        <v>691.96666666666658</v>
      </c>
      <c r="J478" s="40">
        <v>705.23333333333335</v>
      </c>
      <c r="K478" s="31">
        <v>678.7</v>
      </c>
      <c r="L478" s="31">
        <v>655.1</v>
      </c>
      <c r="M478" s="31">
        <v>33.957749999999997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1672.1</v>
      </c>
      <c r="D479" s="40">
        <v>1673.7833333333335</v>
      </c>
      <c r="E479" s="40">
        <v>1644.616666666667</v>
      </c>
      <c r="F479" s="40">
        <v>1617.1333333333334</v>
      </c>
      <c r="G479" s="40">
        <v>1587.9666666666669</v>
      </c>
      <c r="H479" s="40">
        <v>1701.2666666666671</v>
      </c>
      <c r="I479" s="40">
        <v>1730.4333333333336</v>
      </c>
      <c r="J479" s="40">
        <v>1757.9166666666672</v>
      </c>
      <c r="K479" s="31">
        <v>1702.95</v>
      </c>
      <c r="L479" s="31">
        <v>1646.3</v>
      </c>
      <c r="M479" s="31">
        <v>5.5617799999999997</v>
      </c>
      <c r="N479" s="1"/>
      <c r="O479" s="1"/>
    </row>
    <row r="480" spans="1:15" ht="12.75" customHeight="1">
      <c r="A480" s="31">
        <v>470</v>
      </c>
      <c r="B480" s="31" t="s">
        <v>546</v>
      </c>
      <c r="C480" s="31">
        <v>14.35</v>
      </c>
      <c r="D480" s="40">
        <v>14.4</v>
      </c>
      <c r="E480" s="40">
        <v>14.25</v>
      </c>
      <c r="F480" s="40">
        <v>14.15</v>
      </c>
      <c r="G480" s="40">
        <v>14</v>
      </c>
      <c r="H480" s="40">
        <v>14.5</v>
      </c>
      <c r="I480" s="40">
        <v>14.650000000000002</v>
      </c>
      <c r="J480" s="40">
        <v>14.75</v>
      </c>
      <c r="K480" s="31">
        <v>14.55</v>
      </c>
      <c r="L480" s="31">
        <v>14.3</v>
      </c>
      <c r="M480" s="31">
        <v>42.644919999999999</v>
      </c>
      <c r="N480" s="1"/>
      <c r="O480" s="1"/>
    </row>
    <row r="481" spans="1:15" ht="12.75" customHeight="1">
      <c r="A481" s="31">
        <v>471</v>
      </c>
      <c r="B481" s="31" t="s">
        <v>547</v>
      </c>
      <c r="C481" s="31">
        <v>573.70000000000005</v>
      </c>
      <c r="D481" s="40">
        <v>573.66666666666663</v>
      </c>
      <c r="E481" s="40">
        <v>567.0333333333333</v>
      </c>
      <c r="F481" s="40">
        <v>560.36666666666667</v>
      </c>
      <c r="G481" s="40">
        <v>553.73333333333335</v>
      </c>
      <c r="H481" s="40">
        <v>580.33333333333326</v>
      </c>
      <c r="I481" s="40">
        <v>586.9666666666667</v>
      </c>
      <c r="J481" s="40">
        <v>593.63333333333321</v>
      </c>
      <c r="K481" s="31">
        <v>580.29999999999995</v>
      </c>
      <c r="L481" s="31">
        <v>567</v>
      </c>
      <c r="M481" s="31">
        <v>1.9783299999999999</v>
      </c>
      <c r="N481" s="1"/>
      <c r="O481" s="1"/>
    </row>
    <row r="482" spans="1:15" ht="12.75" customHeight="1">
      <c r="A482" s="31">
        <v>472</v>
      </c>
      <c r="B482" s="31" t="s">
        <v>549</v>
      </c>
      <c r="C482" s="31">
        <v>180</v>
      </c>
      <c r="D482" s="40">
        <v>183.1</v>
      </c>
      <c r="E482" s="40">
        <v>174.2</v>
      </c>
      <c r="F482" s="40">
        <v>168.4</v>
      </c>
      <c r="G482" s="40">
        <v>159.5</v>
      </c>
      <c r="H482" s="40">
        <v>188.89999999999998</v>
      </c>
      <c r="I482" s="40">
        <v>197.8</v>
      </c>
      <c r="J482" s="40">
        <v>203.59999999999997</v>
      </c>
      <c r="K482" s="31">
        <v>192</v>
      </c>
      <c r="L482" s="31">
        <v>177.3</v>
      </c>
      <c r="M482" s="31">
        <v>75.675970000000007</v>
      </c>
      <c r="N482" s="1"/>
      <c r="O482" s="1"/>
    </row>
    <row r="483" spans="1:15" ht="12.75" customHeight="1">
      <c r="A483" s="31">
        <v>473</v>
      </c>
      <c r="B483" s="31" t="s">
        <v>550</v>
      </c>
      <c r="C483" s="31">
        <v>21.6</v>
      </c>
      <c r="D483" s="40">
        <v>21.866666666666664</v>
      </c>
      <c r="E483" s="40">
        <v>21.233333333333327</v>
      </c>
      <c r="F483" s="40">
        <v>20.866666666666664</v>
      </c>
      <c r="G483" s="40">
        <v>20.233333333333327</v>
      </c>
      <c r="H483" s="40">
        <v>22.233333333333327</v>
      </c>
      <c r="I483" s="40">
        <v>22.86666666666666</v>
      </c>
      <c r="J483" s="40">
        <v>23.233333333333327</v>
      </c>
      <c r="K483" s="31">
        <v>22.5</v>
      </c>
      <c r="L483" s="31">
        <v>21.5</v>
      </c>
      <c r="M483" s="31">
        <v>47.589619999999996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7775.1</v>
      </c>
      <c r="D484" s="40">
        <v>7744.583333333333</v>
      </c>
      <c r="E484" s="40">
        <v>7678.1666666666661</v>
      </c>
      <c r="F484" s="40">
        <v>7581.2333333333327</v>
      </c>
      <c r="G484" s="40">
        <v>7514.8166666666657</v>
      </c>
      <c r="H484" s="40">
        <v>7841.5166666666664</v>
      </c>
      <c r="I484" s="40">
        <v>7907.9333333333325</v>
      </c>
      <c r="J484" s="40">
        <v>8004.8666666666668</v>
      </c>
      <c r="K484" s="31">
        <v>7811</v>
      </c>
      <c r="L484" s="31">
        <v>7647.65</v>
      </c>
      <c r="M484" s="31">
        <v>4.69658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46.65</v>
      </c>
      <c r="D485" s="40">
        <v>46.783333333333339</v>
      </c>
      <c r="E485" s="40">
        <v>46.066666666666677</v>
      </c>
      <c r="F485" s="40">
        <v>45.483333333333341</v>
      </c>
      <c r="G485" s="40">
        <v>44.76666666666668</v>
      </c>
      <c r="H485" s="40">
        <v>47.366666666666674</v>
      </c>
      <c r="I485" s="40">
        <v>48.083333333333329</v>
      </c>
      <c r="J485" s="40">
        <v>48.666666666666671</v>
      </c>
      <c r="K485" s="31">
        <v>47.5</v>
      </c>
      <c r="L485" s="31">
        <v>46.2</v>
      </c>
      <c r="M485" s="31">
        <v>110.53952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720.05</v>
      </c>
      <c r="D486" s="40">
        <v>721.68333333333339</v>
      </c>
      <c r="E486" s="40">
        <v>698.36666666666679</v>
      </c>
      <c r="F486" s="40">
        <v>676.68333333333339</v>
      </c>
      <c r="G486" s="40">
        <v>653.36666666666679</v>
      </c>
      <c r="H486" s="40">
        <v>743.36666666666679</v>
      </c>
      <c r="I486" s="40">
        <v>766.68333333333339</v>
      </c>
      <c r="J486" s="40">
        <v>788.36666666666679</v>
      </c>
      <c r="K486" s="31">
        <v>745</v>
      </c>
      <c r="L486" s="31">
        <v>700</v>
      </c>
      <c r="M486" s="31">
        <v>59.531649999999999</v>
      </c>
      <c r="N486" s="1"/>
      <c r="O486" s="1"/>
    </row>
    <row r="487" spans="1:15" ht="12.75" customHeight="1">
      <c r="A487" s="31">
        <v>477</v>
      </c>
      <c r="B487" s="31" t="s">
        <v>548</v>
      </c>
      <c r="C487" s="31">
        <v>1074.45</v>
      </c>
      <c r="D487" s="40">
        <v>1065.2333333333333</v>
      </c>
      <c r="E487" s="40">
        <v>1040.4666666666667</v>
      </c>
      <c r="F487" s="40">
        <v>1006.4833333333333</v>
      </c>
      <c r="G487" s="40">
        <v>981.7166666666667</v>
      </c>
      <c r="H487" s="40">
        <v>1099.2166666666667</v>
      </c>
      <c r="I487" s="40">
        <v>1123.9833333333336</v>
      </c>
      <c r="J487" s="40">
        <v>1157.9666666666667</v>
      </c>
      <c r="K487" s="31">
        <v>1090</v>
      </c>
      <c r="L487" s="31">
        <v>1031.25</v>
      </c>
      <c r="M487" s="31">
        <v>1.4109400000000001</v>
      </c>
      <c r="N487" s="1"/>
      <c r="O487" s="1"/>
    </row>
    <row r="488" spans="1:15" ht="12.75" customHeight="1">
      <c r="A488" s="31">
        <v>478</v>
      </c>
      <c r="B488" s="31" t="s">
        <v>553</v>
      </c>
      <c r="C488" s="31">
        <v>559</v>
      </c>
      <c r="D488" s="40">
        <v>564.68333333333328</v>
      </c>
      <c r="E488" s="40">
        <v>544.36666666666656</v>
      </c>
      <c r="F488" s="40">
        <v>529.73333333333323</v>
      </c>
      <c r="G488" s="40">
        <v>509.41666666666652</v>
      </c>
      <c r="H488" s="40">
        <v>579.31666666666661</v>
      </c>
      <c r="I488" s="40">
        <v>599.63333333333344</v>
      </c>
      <c r="J488" s="40">
        <v>614.26666666666665</v>
      </c>
      <c r="K488" s="31">
        <v>585</v>
      </c>
      <c r="L488" s="31">
        <v>550.04999999999995</v>
      </c>
      <c r="M488" s="31">
        <v>2.4341499999999998</v>
      </c>
      <c r="N488" s="1"/>
      <c r="O488" s="1"/>
    </row>
    <row r="489" spans="1:15" ht="12.75" customHeight="1">
      <c r="A489" s="31">
        <v>479</v>
      </c>
      <c r="B489" s="31" t="s">
        <v>554</v>
      </c>
      <c r="C489" s="31">
        <v>37.15</v>
      </c>
      <c r="D489" s="40">
        <v>37.416666666666664</v>
      </c>
      <c r="E489" s="40">
        <v>36.533333333333331</v>
      </c>
      <c r="F489" s="40">
        <v>35.916666666666664</v>
      </c>
      <c r="G489" s="40">
        <v>35.033333333333331</v>
      </c>
      <c r="H489" s="40">
        <v>38.033333333333331</v>
      </c>
      <c r="I489" s="40">
        <v>38.916666666666671</v>
      </c>
      <c r="J489" s="40">
        <v>39.533333333333331</v>
      </c>
      <c r="K489" s="31">
        <v>38.299999999999997</v>
      </c>
      <c r="L489" s="31">
        <v>36.799999999999997</v>
      </c>
      <c r="M489" s="31">
        <v>35.675449999999998</v>
      </c>
      <c r="N489" s="1"/>
      <c r="O489" s="1"/>
    </row>
    <row r="490" spans="1:15" ht="12.75" customHeight="1">
      <c r="A490" s="31">
        <v>480</v>
      </c>
      <c r="B490" s="31" t="s">
        <v>555</v>
      </c>
      <c r="C490" s="31">
        <v>1315.5</v>
      </c>
      <c r="D490" s="40">
        <v>1321.6499999999999</v>
      </c>
      <c r="E490" s="40">
        <v>1303.2999999999997</v>
      </c>
      <c r="F490" s="40">
        <v>1291.0999999999999</v>
      </c>
      <c r="G490" s="40">
        <v>1272.7499999999998</v>
      </c>
      <c r="H490" s="40">
        <v>1333.8499999999997</v>
      </c>
      <c r="I490" s="40">
        <v>1352.1999999999996</v>
      </c>
      <c r="J490" s="40">
        <v>1364.3999999999996</v>
      </c>
      <c r="K490" s="31">
        <v>1340</v>
      </c>
      <c r="L490" s="31">
        <v>1309.45</v>
      </c>
      <c r="M490" s="31">
        <v>0.30773</v>
      </c>
      <c r="N490" s="1"/>
      <c r="O490" s="1"/>
    </row>
    <row r="491" spans="1:15" ht="12.75" customHeight="1">
      <c r="A491" s="31">
        <v>481</v>
      </c>
      <c r="B491" s="31" t="s">
        <v>557</v>
      </c>
      <c r="C491" s="31">
        <v>292.55</v>
      </c>
      <c r="D491" s="40">
        <v>294.43333333333334</v>
      </c>
      <c r="E491" s="40">
        <v>289.11666666666667</v>
      </c>
      <c r="F491" s="40">
        <v>285.68333333333334</v>
      </c>
      <c r="G491" s="40">
        <v>280.36666666666667</v>
      </c>
      <c r="H491" s="40">
        <v>297.86666666666667</v>
      </c>
      <c r="I491" s="40">
        <v>303.18333333333339</v>
      </c>
      <c r="J491" s="40">
        <v>306.61666666666667</v>
      </c>
      <c r="K491" s="31">
        <v>299.75</v>
      </c>
      <c r="L491" s="31">
        <v>291</v>
      </c>
      <c r="M491" s="31">
        <v>1.22742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921.45</v>
      </c>
      <c r="D492" s="40">
        <v>901.48333333333323</v>
      </c>
      <c r="E492" s="40">
        <v>872.96666666666647</v>
      </c>
      <c r="F492" s="40">
        <v>824.48333333333323</v>
      </c>
      <c r="G492" s="40">
        <v>795.96666666666647</v>
      </c>
      <c r="H492" s="40">
        <v>949.96666666666647</v>
      </c>
      <c r="I492" s="40">
        <v>978.48333333333312</v>
      </c>
      <c r="J492" s="40">
        <v>1026.9666666666665</v>
      </c>
      <c r="K492" s="31">
        <v>930</v>
      </c>
      <c r="L492" s="31">
        <v>853</v>
      </c>
      <c r="M492" s="31">
        <v>13.35249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302.14999999999998</v>
      </c>
      <c r="D493" s="40">
        <v>304.71666666666664</v>
      </c>
      <c r="E493" s="40">
        <v>297.43333333333328</v>
      </c>
      <c r="F493" s="40">
        <v>292.71666666666664</v>
      </c>
      <c r="G493" s="40">
        <v>285.43333333333328</v>
      </c>
      <c r="H493" s="40">
        <v>309.43333333333328</v>
      </c>
      <c r="I493" s="40">
        <v>316.7166666666667</v>
      </c>
      <c r="J493" s="40">
        <v>321.43333333333328</v>
      </c>
      <c r="K493" s="31">
        <v>312</v>
      </c>
      <c r="L493" s="31">
        <v>300</v>
      </c>
      <c r="M493" s="31">
        <v>200.31854000000001</v>
      </c>
      <c r="N493" s="1"/>
      <c r="O493" s="1"/>
    </row>
    <row r="494" spans="1:15" ht="12.75" customHeight="1">
      <c r="A494" s="31">
        <v>484</v>
      </c>
      <c r="B494" s="31" t="s">
        <v>558</v>
      </c>
      <c r="C494" s="31">
        <v>2694.45</v>
      </c>
      <c r="D494" s="40">
        <v>2721.6</v>
      </c>
      <c r="E494" s="40">
        <v>2598.1999999999998</v>
      </c>
      <c r="F494" s="40">
        <v>2501.9499999999998</v>
      </c>
      <c r="G494" s="40">
        <v>2378.5499999999997</v>
      </c>
      <c r="H494" s="40">
        <v>2817.85</v>
      </c>
      <c r="I494" s="40">
        <v>2941.2500000000005</v>
      </c>
      <c r="J494" s="40">
        <v>3037.5</v>
      </c>
      <c r="K494" s="31">
        <v>2845</v>
      </c>
      <c r="L494" s="31">
        <v>2625.35</v>
      </c>
      <c r="M494" s="31">
        <v>2.4204599999999998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258.89999999999998</v>
      </c>
      <c r="D495" s="40">
        <v>257.16666666666669</v>
      </c>
      <c r="E495" s="40">
        <v>254.33333333333337</v>
      </c>
      <c r="F495" s="40">
        <v>249.76666666666668</v>
      </c>
      <c r="G495" s="40">
        <v>246.93333333333337</v>
      </c>
      <c r="H495" s="40">
        <v>261.73333333333335</v>
      </c>
      <c r="I495" s="40">
        <v>264.56666666666672</v>
      </c>
      <c r="J495" s="40">
        <v>269.13333333333338</v>
      </c>
      <c r="K495" s="31">
        <v>260</v>
      </c>
      <c r="L495" s="31">
        <v>252.6</v>
      </c>
      <c r="M495" s="31">
        <v>4.3667100000000003</v>
      </c>
      <c r="N495" s="1"/>
      <c r="O495" s="1"/>
    </row>
    <row r="496" spans="1:15" ht="12.75" customHeight="1">
      <c r="A496" s="31">
        <v>486</v>
      </c>
      <c r="B496" s="31" t="s">
        <v>559</v>
      </c>
      <c r="C496" s="31">
        <v>1983.4</v>
      </c>
      <c r="D496" s="40">
        <v>1961.3166666666668</v>
      </c>
      <c r="E496" s="40">
        <v>1914.7333333333336</v>
      </c>
      <c r="F496" s="40">
        <v>1846.0666666666668</v>
      </c>
      <c r="G496" s="40">
        <v>1799.4833333333336</v>
      </c>
      <c r="H496" s="40">
        <v>2029.9833333333336</v>
      </c>
      <c r="I496" s="40">
        <v>2076.5666666666671</v>
      </c>
      <c r="J496" s="40">
        <v>2145.2333333333336</v>
      </c>
      <c r="K496" s="31">
        <v>2007.9</v>
      </c>
      <c r="L496" s="31">
        <v>1892.65</v>
      </c>
      <c r="M496" s="31">
        <v>0.59218999999999999</v>
      </c>
      <c r="N496" s="1"/>
      <c r="O496" s="1"/>
    </row>
    <row r="497" spans="1:15" ht="12.75" customHeight="1">
      <c r="A497" s="31">
        <v>487</v>
      </c>
      <c r="B497" s="31" t="s">
        <v>552</v>
      </c>
      <c r="C497" s="31">
        <v>549.5</v>
      </c>
      <c r="D497" s="40">
        <v>549.18333333333328</v>
      </c>
      <c r="E497" s="40">
        <v>538.36666666666656</v>
      </c>
      <c r="F497" s="40">
        <v>527.23333333333323</v>
      </c>
      <c r="G497" s="40">
        <v>516.41666666666652</v>
      </c>
      <c r="H497" s="40">
        <v>560.31666666666661</v>
      </c>
      <c r="I497" s="40">
        <v>571.13333333333344</v>
      </c>
      <c r="J497" s="40">
        <v>582.26666666666665</v>
      </c>
      <c r="K497" s="31">
        <v>560</v>
      </c>
      <c r="L497" s="31">
        <v>538.04999999999995</v>
      </c>
      <c r="M497" s="31">
        <v>3.8945599999999998</v>
      </c>
      <c r="N497" s="1"/>
      <c r="O497" s="1"/>
    </row>
    <row r="498" spans="1:15" ht="12.75" customHeight="1">
      <c r="A498" s="31">
        <v>488</v>
      </c>
      <c r="B498" s="31" t="s">
        <v>551</v>
      </c>
      <c r="C498" s="31">
        <v>4010.6</v>
      </c>
      <c r="D498" s="40">
        <v>4041.6999999999994</v>
      </c>
      <c r="E498" s="40">
        <v>3933.4499999999989</v>
      </c>
      <c r="F498" s="40">
        <v>3856.2999999999997</v>
      </c>
      <c r="G498" s="40">
        <v>3748.0499999999993</v>
      </c>
      <c r="H498" s="40">
        <v>4118.8499999999985</v>
      </c>
      <c r="I498" s="40">
        <v>4227.0999999999995</v>
      </c>
      <c r="J498" s="40">
        <v>4304.2499999999982</v>
      </c>
      <c r="K498" s="31">
        <v>4149.95</v>
      </c>
      <c r="L498" s="31">
        <v>3964.55</v>
      </c>
      <c r="M498" s="31">
        <v>0.26497999999999999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1245.4000000000001</v>
      </c>
      <c r="D499" s="40">
        <v>1231.5333333333335</v>
      </c>
      <c r="E499" s="40">
        <v>1214.0666666666671</v>
      </c>
      <c r="F499" s="40">
        <v>1182.7333333333336</v>
      </c>
      <c r="G499" s="40">
        <v>1165.2666666666671</v>
      </c>
      <c r="H499" s="40">
        <v>1262.866666666667</v>
      </c>
      <c r="I499" s="40">
        <v>1280.3333333333337</v>
      </c>
      <c r="J499" s="40">
        <v>1311.666666666667</v>
      </c>
      <c r="K499" s="31">
        <v>1249</v>
      </c>
      <c r="L499" s="31">
        <v>1200.2</v>
      </c>
      <c r="M499" s="31">
        <v>15.90433</v>
      </c>
      <c r="N499" s="1"/>
      <c r="O499" s="1"/>
    </row>
    <row r="500" spans="1:15" ht="12.75" customHeight="1">
      <c r="A500" s="31">
        <v>490</v>
      </c>
      <c r="B500" s="31" t="s">
        <v>556</v>
      </c>
      <c r="C500" s="31">
        <v>2009.75</v>
      </c>
      <c r="D500" s="40">
        <v>1996.8666666666668</v>
      </c>
      <c r="E500" s="40">
        <v>1968.7333333333336</v>
      </c>
      <c r="F500" s="40">
        <v>1927.7166666666667</v>
      </c>
      <c r="G500" s="40">
        <v>1899.5833333333335</v>
      </c>
      <c r="H500" s="40">
        <v>2037.8833333333337</v>
      </c>
      <c r="I500" s="40">
        <v>2066.0166666666669</v>
      </c>
      <c r="J500" s="40">
        <v>2107.0333333333338</v>
      </c>
      <c r="K500" s="31">
        <v>2025</v>
      </c>
      <c r="L500" s="31">
        <v>1955.85</v>
      </c>
      <c r="M500" s="31">
        <v>1.2250399999999999</v>
      </c>
      <c r="N500" s="1"/>
      <c r="O500" s="1"/>
    </row>
    <row r="501" spans="1:15" ht="12.75" customHeight="1">
      <c r="A501" s="31">
        <v>491</v>
      </c>
      <c r="B501" s="31" t="s">
        <v>560</v>
      </c>
      <c r="C501" s="31">
        <v>7492.2</v>
      </c>
      <c r="D501" s="40">
        <v>7481.7666666666664</v>
      </c>
      <c r="E501" s="40">
        <v>7365.3833333333332</v>
      </c>
      <c r="F501" s="40">
        <v>7238.5666666666666</v>
      </c>
      <c r="G501" s="40">
        <v>7122.1833333333334</v>
      </c>
      <c r="H501" s="40">
        <v>7608.583333333333</v>
      </c>
      <c r="I501" s="40">
        <v>7724.9666666666662</v>
      </c>
      <c r="J501" s="40">
        <v>7851.7833333333328</v>
      </c>
      <c r="K501" s="31">
        <v>7598.15</v>
      </c>
      <c r="L501" s="31">
        <v>7354.95</v>
      </c>
      <c r="M501" s="31">
        <v>2.6179999999999998E-2</v>
      </c>
      <c r="N501" s="1"/>
      <c r="O501" s="1"/>
    </row>
    <row r="502" spans="1:15" ht="12.75" customHeight="1">
      <c r="A502" s="31">
        <v>492</v>
      </c>
      <c r="B502" s="31" t="s">
        <v>561</v>
      </c>
      <c r="C502" s="31">
        <v>131.55000000000001</v>
      </c>
      <c r="D502" s="40">
        <v>132.56666666666669</v>
      </c>
      <c r="E502" s="40">
        <v>129.98333333333338</v>
      </c>
      <c r="F502" s="40">
        <v>128.41666666666669</v>
      </c>
      <c r="G502" s="40">
        <v>125.83333333333337</v>
      </c>
      <c r="H502" s="40">
        <v>134.13333333333338</v>
      </c>
      <c r="I502" s="40">
        <v>136.7166666666667</v>
      </c>
      <c r="J502" s="40">
        <v>138.28333333333339</v>
      </c>
      <c r="K502" s="31">
        <v>135.15</v>
      </c>
      <c r="L502" s="31">
        <v>131</v>
      </c>
      <c r="M502" s="31">
        <v>4.9336399999999996</v>
      </c>
      <c r="N502" s="1"/>
      <c r="O502" s="1"/>
    </row>
    <row r="503" spans="1:15" ht="12.75" customHeight="1">
      <c r="A503" s="31">
        <v>493</v>
      </c>
      <c r="B503" s="31" t="s">
        <v>562</v>
      </c>
      <c r="C503" s="31">
        <v>142.80000000000001</v>
      </c>
      <c r="D503" s="40">
        <v>141.66666666666666</v>
      </c>
      <c r="E503" s="40">
        <v>138.73333333333332</v>
      </c>
      <c r="F503" s="40">
        <v>134.66666666666666</v>
      </c>
      <c r="G503" s="40">
        <v>131.73333333333332</v>
      </c>
      <c r="H503" s="40">
        <v>145.73333333333332</v>
      </c>
      <c r="I503" s="40">
        <v>148.66666666666666</v>
      </c>
      <c r="J503" s="40">
        <v>152.73333333333332</v>
      </c>
      <c r="K503" s="31">
        <v>144.6</v>
      </c>
      <c r="L503" s="31">
        <v>137.6</v>
      </c>
      <c r="M503" s="31">
        <v>13.180569999999999</v>
      </c>
      <c r="N503" s="1"/>
      <c r="O503" s="1"/>
    </row>
    <row r="504" spans="1:15" ht="12.75" customHeight="1">
      <c r="A504" s="31">
        <v>494</v>
      </c>
      <c r="B504" s="31" t="s">
        <v>563</v>
      </c>
      <c r="C504" s="31">
        <v>582.75</v>
      </c>
      <c r="D504" s="40">
        <v>579.9666666666667</v>
      </c>
      <c r="E504" s="40">
        <v>574.93333333333339</v>
      </c>
      <c r="F504" s="40">
        <v>567.11666666666667</v>
      </c>
      <c r="G504" s="40">
        <v>562.08333333333337</v>
      </c>
      <c r="H504" s="40">
        <v>587.78333333333342</v>
      </c>
      <c r="I504" s="40">
        <v>592.81666666666672</v>
      </c>
      <c r="J504" s="40">
        <v>600.63333333333344</v>
      </c>
      <c r="K504" s="31">
        <v>585</v>
      </c>
      <c r="L504" s="31">
        <v>572.15</v>
      </c>
      <c r="M504" s="31">
        <v>0.77166999999999997</v>
      </c>
      <c r="N504" s="1"/>
      <c r="O504" s="1"/>
    </row>
    <row r="505" spans="1:15" ht="12.75" customHeight="1">
      <c r="A505" s="31">
        <v>495</v>
      </c>
      <c r="B505" s="31" t="s">
        <v>282</v>
      </c>
      <c r="C505" s="31">
        <v>2118.6</v>
      </c>
      <c r="D505" s="40">
        <v>2148.1166666666668</v>
      </c>
      <c r="E505" s="40">
        <v>2062.4833333333336</v>
      </c>
      <c r="F505" s="40">
        <v>2006.3666666666668</v>
      </c>
      <c r="G505" s="40">
        <v>1920.7333333333336</v>
      </c>
      <c r="H505" s="40">
        <v>2204.2333333333336</v>
      </c>
      <c r="I505" s="40">
        <v>2289.8666666666668</v>
      </c>
      <c r="J505" s="40">
        <v>2345.9833333333336</v>
      </c>
      <c r="K505" s="31">
        <v>2233.75</v>
      </c>
      <c r="L505" s="31">
        <v>2092</v>
      </c>
      <c r="M505" s="31">
        <v>5.5443899999999999</v>
      </c>
      <c r="N505" s="1"/>
      <c r="O505" s="1"/>
    </row>
    <row r="506" spans="1:15" ht="12.75" customHeight="1">
      <c r="A506" s="31">
        <v>496</v>
      </c>
      <c r="B506" s="385" t="s">
        <v>214</v>
      </c>
      <c r="C506" s="385">
        <v>655.45</v>
      </c>
      <c r="D506" s="386">
        <v>653.30000000000007</v>
      </c>
      <c r="E506" s="386">
        <v>649.65000000000009</v>
      </c>
      <c r="F506" s="386">
        <v>643.85</v>
      </c>
      <c r="G506" s="386">
        <v>640.20000000000005</v>
      </c>
      <c r="H506" s="386">
        <v>659.10000000000014</v>
      </c>
      <c r="I506" s="386">
        <v>662.75</v>
      </c>
      <c r="J506" s="386">
        <v>668.55000000000018</v>
      </c>
      <c r="K506" s="385">
        <v>656.95</v>
      </c>
      <c r="L506" s="385">
        <v>647.5</v>
      </c>
      <c r="M506" s="385">
        <v>44.012329999999999</v>
      </c>
      <c r="N506" s="1"/>
      <c r="O506" s="1"/>
    </row>
    <row r="507" spans="1:15" ht="12.75" customHeight="1">
      <c r="A507" s="33">
        <v>497</v>
      </c>
      <c r="B507" s="387" t="s">
        <v>564</v>
      </c>
      <c r="C507" s="373">
        <v>427.3</v>
      </c>
      <c r="D507" s="388">
        <v>428.45</v>
      </c>
      <c r="E507" s="388">
        <v>422.9</v>
      </c>
      <c r="F507" s="388">
        <v>418.5</v>
      </c>
      <c r="G507" s="388">
        <v>412.95</v>
      </c>
      <c r="H507" s="388">
        <v>432.84999999999997</v>
      </c>
      <c r="I507" s="388">
        <v>438.40000000000003</v>
      </c>
      <c r="J507" s="388">
        <v>442.79999999999995</v>
      </c>
      <c r="K507" s="373">
        <v>434</v>
      </c>
      <c r="L507" s="373">
        <v>424.05</v>
      </c>
      <c r="M507" s="373">
        <v>2.6667399999999999</v>
      </c>
      <c r="N507" s="1"/>
      <c r="O507" s="1"/>
    </row>
    <row r="508" spans="1:15" ht="12.75" customHeight="1">
      <c r="A508" s="33">
        <v>498</v>
      </c>
      <c r="B508" s="387" t="s">
        <v>283</v>
      </c>
      <c r="C508" s="373">
        <v>13.05</v>
      </c>
      <c r="D508" s="388">
        <v>13</v>
      </c>
      <c r="E508" s="388">
        <v>12.75</v>
      </c>
      <c r="F508" s="388">
        <v>12.45</v>
      </c>
      <c r="G508" s="388">
        <v>12.2</v>
      </c>
      <c r="H508" s="388">
        <v>13.3</v>
      </c>
      <c r="I508" s="388">
        <v>13.55</v>
      </c>
      <c r="J508" s="388">
        <v>13.850000000000001</v>
      </c>
      <c r="K508" s="373">
        <v>13.25</v>
      </c>
      <c r="L508" s="373">
        <v>12.7</v>
      </c>
      <c r="M508" s="373">
        <v>959.19811000000004</v>
      </c>
      <c r="N508" s="1"/>
      <c r="O508" s="1"/>
    </row>
    <row r="509" spans="1:15" ht="12.75" customHeight="1">
      <c r="A509" s="33">
        <v>499</v>
      </c>
      <c r="B509" s="387" t="s">
        <v>215</v>
      </c>
      <c r="C509" s="373">
        <v>311.14999999999998</v>
      </c>
      <c r="D509" s="388">
        <v>308.43333333333334</v>
      </c>
      <c r="E509" s="388">
        <v>304.11666666666667</v>
      </c>
      <c r="F509" s="388">
        <v>297.08333333333331</v>
      </c>
      <c r="G509" s="388">
        <v>292.76666666666665</v>
      </c>
      <c r="H509" s="388">
        <v>315.4666666666667</v>
      </c>
      <c r="I509" s="388">
        <v>319.78333333333342</v>
      </c>
      <c r="J509" s="388">
        <v>326.81666666666672</v>
      </c>
      <c r="K509" s="373">
        <v>312.75</v>
      </c>
      <c r="L509" s="373">
        <v>301.39999999999998</v>
      </c>
      <c r="M509" s="373">
        <v>107.72687999999999</v>
      </c>
      <c r="N509" s="1"/>
      <c r="O509" s="1"/>
    </row>
    <row r="510" spans="1:15" ht="12.75" customHeight="1">
      <c r="A510" s="33">
        <v>500</v>
      </c>
      <c r="B510" s="372" t="s">
        <v>565</v>
      </c>
      <c r="C510" s="373">
        <v>467.2</v>
      </c>
      <c r="D510" s="388">
        <v>468.86666666666662</v>
      </c>
      <c r="E510" s="388">
        <v>461.98333333333323</v>
      </c>
      <c r="F510" s="388">
        <v>456.76666666666659</v>
      </c>
      <c r="G510" s="388">
        <v>449.88333333333321</v>
      </c>
      <c r="H510" s="388">
        <v>474.08333333333326</v>
      </c>
      <c r="I510" s="388">
        <v>480.96666666666658</v>
      </c>
      <c r="J510" s="388">
        <v>486.18333333333328</v>
      </c>
      <c r="K510" s="373">
        <v>475.75</v>
      </c>
      <c r="L510" s="373">
        <v>463.65</v>
      </c>
      <c r="M510" s="373">
        <v>4.3117799999999997</v>
      </c>
      <c r="N510" s="1"/>
      <c r="O510" s="1"/>
    </row>
    <row r="511" spans="1:15" ht="12.75" customHeight="1">
      <c r="A511" s="372">
        <v>501</v>
      </c>
      <c r="B511" s="373" t="s">
        <v>566</v>
      </c>
      <c r="C511" s="388">
        <v>2037.05</v>
      </c>
      <c r="D511" s="388">
        <v>2032.1500000000003</v>
      </c>
      <c r="E511" s="388">
        <v>1995.3000000000006</v>
      </c>
      <c r="F511" s="388">
        <v>1953.5500000000004</v>
      </c>
      <c r="G511" s="388">
        <v>1916.7000000000007</v>
      </c>
      <c r="H511" s="388">
        <v>2073.9000000000005</v>
      </c>
      <c r="I511" s="388">
        <v>2110.7500000000005</v>
      </c>
      <c r="J511" s="373">
        <v>2152.5000000000005</v>
      </c>
      <c r="K511" s="373">
        <v>2069</v>
      </c>
      <c r="L511" s="373">
        <v>1990.4</v>
      </c>
      <c r="M511" s="372">
        <v>0.83111000000000002</v>
      </c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6" t="s">
        <v>568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0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230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E25" sqref="E25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17"/>
      <c r="B5" s="418"/>
      <c r="C5" s="417"/>
      <c r="D5" s="418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569</v>
      </c>
      <c r="B7" s="419" t="s">
        <v>570</v>
      </c>
      <c r="C7" s="418"/>
      <c r="D7" s="7">
        <f>Main!B10</f>
        <v>44502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571</v>
      </c>
      <c r="B9" s="88" t="s">
        <v>572</v>
      </c>
      <c r="C9" s="88" t="s">
        <v>573</v>
      </c>
      <c r="D9" s="88" t="s">
        <v>574</v>
      </c>
      <c r="E9" s="88" t="s">
        <v>575</v>
      </c>
      <c r="F9" s="88" t="s">
        <v>576</v>
      </c>
      <c r="G9" s="88" t="s">
        <v>577</v>
      </c>
      <c r="H9" s="88" t="s">
        <v>578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44501</v>
      </c>
      <c r="B10" s="32">
        <v>537069</v>
      </c>
      <c r="C10" s="31" t="s">
        <v>908</v>
      </c>
      <c r="D10" s="31" t="s">
        <v>894</v>
      </c>
      <c r="E10" s="31" t="s">
        <v>579</v>
      </c>
      <c r="F10" s="90">
        <v>200000</v>
      </c>
      <c r="G10" s="32">
        <v>13.32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44501</v>
      </c>
      <c r="B11" s="32">
        <v>539559</v>
      </c>
      <c r="C11" s="31" t="s">
        <v>909</v>
      </c>
      <c r="D11" s="31" t="s">
        <v>910</v>
      </c>
      <c r="E11" s="31" t="s">
        <v>579</v>
      </c>
      <c r="F11" s="90">
        <v>25000</v>
      </c>
      <c r="G11" s="32">
        <v>12.88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44501</v>
      </c>
      <c r="B12" s="32">
        <v>531913</v>
      </c>
      <c r="C12" s="31" t="s">
        <v>911</v>
      </c>
      <c r="D12" s="31" t="s">
        <v>912</v>
      </c>
      <c r="E12" s="31" t="s">
        <v>580</v>
      </c>
      <c r="F12" s="90">
        <v>71140</v>
      </c>
      <c r="G12" s="32">
        <v>7.05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44501</v>
      </c>
      <c r="B13" s="32">
        <v>531913</v>
      </c>
      <c r="C13" s="31" t="s">
        <v>911</v>
      </c>
      <c r="D13" s="31" t="s">
        <v>913</v>
      </c>
      <c r="E13" s="31" t="s">
        <v>579</v>
      </c>
      <c r="F13" s="90">
        <v>69755</v>
      </c>
      <c r="G13" s="32">
        <v>7.05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44501</v>
      </c>
      <c r="B14" s="32">
        <v>524314</v>
      </c>
      <c r="C14" s="31" t="s">
        <v>914</v>
      </c>
      <c r="D14" s="31" t="s">
        <v>915</v>
      </c>
      <c r="E14" s="31" t="s">
        <v>579</v>
      </c>
      <c r="F14" s="90">
        <v>154775</v>
      </c>
      <c r="G14" s="32">
        <v>15.34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44501</v>
      </c>
      <c r="B15" s="32">
        <v>524314</v>
      </c>
      <c r="C15" s="31" t="s">
        <v>914</v>
      </c>
      <c r="D15" s="31" t="s">
        <v>915</v>
      </c>
      <c r="E15" s="31" t="s">
        <v>580</v>
      </c>
      <c r="F15" s="90">
        <v>1875</v>
      </c>
      <c r="G15" s="32">
        <v>15.3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44501</v>
      </c>
      <c r="B16" s="32">
        <v>500236</v>
      </c>
      <c r="C16" s="31" t="s">
        <v>849</v>
      </c>
      <c r="D16" s="31" t="s">
        <v>850</v>
      </c>
      <c r="E16" s="31" t="s">
        <v>580</v>
      </c>
      <c r="F16" s="90">
        <v>792161</v>
      </c>
      <c r="G16" s="32">
        <v>6.35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44501</v>
      </c>
      <c r="B17" s="32">
        <v>539841</v>
      </c>
      <c r="C17" s="31" t="s">
        <v>916</v>
      </c>
      <c r="D17" s="31" t="s">
        <v>917</v>
      </c>
      <c r="E17" s="31" t="s">
        <v>579</v>
      </c>
      <c r="F17" s="90">
        <v>7884</v>
      </c>
      <c r="G17" s="32">
        <v>132.49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44501</v>
      </c>
      <c r="B18" s="32">
        <v>539841</v>
      </c>
      <c r="C18" s="31" t="s">
        <v>916</v>
      </c>
      <c r="D18" s="31" t="s">
        <v>917</v>
      </c>
      <c r="E18" s="31" t="s">
        <v>580</v>
      </c>
      <c r="F18" s="90">
        <v>74915</v>
      </c>
      <c r="G18" s="32">
        <v>132.94999999999999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44501</v>
      </c>
      <c r="B19" s="32">
        <v>539841</v>
      </c>
      <c r="C19" s="31" t="s">
        <v>916</v>
      </c>
      <c r="D19" s="31" t="s">
        <v>918</v>
      </c>
      <c r="E19" s="31" t="s">
        <v>579</v>
      </c>
      <c r="F19" s="90">
        <v>70000</v>
      </c>
      <c r="G19" s="32">
        <v>133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44501</v>
      </c>
      <c r="B20" s="32">
        <v>539561</v>
      </c>
      <c r="C20" s="31" t="s">
        <v>919</v>
      </c>
      <c r="D20" s="31" t="s">
        <v>920</v>
      </c>
      <c r="E20" s="31" t="s">
        <v>580</v>
      </c>
      <c r="F20" s="90">
        <v>29138</v>
      </c>
      <c r="G20" s="32">
        <v>128.59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44501</v>
      </c>
      <c r="B21" s="32">
        <v>539561</v>
      </c>
      <c r="C21" s="31" t="s">
        <v>919</v>
      </c>
      <c r="D21" s="31" t="s">
        <v>921</v>
      </c>
      <c r="E21" s="31" t="s">
        <v>579</v>
      </c>
      <c r="F21" s="90">
        <v>25064</v>
      </c>
      <c r="G21" s="32">
        <v>128.6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44501</v>
      </c>
      <c r="B22" s="32">
        <v>519397</v>
      </c>
      <c r="C22" s="31" t="s">
        <v>922</v>
      </c>
      <c r="D22" s="31" t="s">
        <v>923</v>
      </c>
      <c r="E22" s="31" t="s">
        <v>580</v>
      </c>
      <c r="F22" s="90">
        <v>500100</v>
      </c>
      <c r="G22" s="32">
        <v>45.01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44501</v>
      </c>
      <c r="B23" s="32">
        <v>519397</v>
      </c>
      <c r="C23" s="31" t="s">
        <v>922</v>
      </c>
      <c r="D23" s="31" t="s">
        <v>924</v>
      </c>
      <c r="E23" s="31" t="s">
        <v>579</v>
      </c>
      <c r="F23" s="90">
        <v>150000</v>
      </c>
      <c r="G23" s="32">
        <v>45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44501</v>
      </c>
      <c r="B24" s="32">
        <v>539217</v>
      </c>
      <c r="C24" s="31" t="s">
        <v>925</v>
      </c>
      <c r="D24" s="31" t="s">
        <v>926</v>
      </c>
      <c r="E24" s="31" t="s">
        <v>580</v>
      </c>
      <c r="F24" s="90">
        <v>2109922</v>
      </c>
      <c r="G24" s="32">
        <v>2.76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44501</v>
      </c>
      <c r="B25" s="32">
        <v>539217</v>
      </c>
      <c r="C25" s="31" t="s">
        <v>925</v>
      </c>
      <c r="D25" s="31" t="s">
        <v>927</v>
      </c>
      <c r="E25" s="31" t="s">
        <v>579</v>
      </c>
      <c r="F25" s="90">
        <v>2100000</v>
      </c>
      <c r="G25" s="32">
        <v>2.76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44501</v>
      </c>
      <c r="B26" s="32">
        <v>530677</v>
      </c>
      <c r="C26" s="31" t="s">
        <v>928</v>
      </c>
      <c r="D26" s="31" t="s">
        <v>929</v>
      </c>
      <c r="E26" s="31" t="s">
        <v>579</v>
      </c>
      <c r="F26" s="90">
        <v>309194</v>
      </c>
      <c r="G26" s="32">
        <v>9.6300000000000008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44501</v>
      </c>
      <c r="B27" s="32">
        <v>531432</v>
      </c>
      <c r="C27" s="31" t="s">
        <v>930</v>
      </c>
      <c r="D27" s="31" t="s">
        <v>931</v>
      </c>
      <c r="E27" s="31" t="s">
        <v>580</v>
      </c>
      <c r="F27" s="90">
        <v>32686</v>
      </c>
      <c r="G27" s="32">
        <v>4.7699999999999996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44501</v>
      </c>
      <c r="B28" s="32">
        <v>531650</v>
      </c>
      <c r="C28" s="31" t="s">
        <v>932</v>
      </c>
      <c r="D28" s="31" t="s">
        <v>933</v>
      </c>
      <c r="E28" s="31" t="s">
        <v>579</v>
      </c>
      <c r="F28" s="90">
        <v>60693</v>
      </c>
      <c r="G28" s="32">
        <v>0.73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44501</v>
      </c>
      <c r="B29" s="32">
        <v>531650</v>
      </c>
      <c r="C29" s="31" t="s">
        <v>932</v>
      </c>
      <c r="D29" s="31" t="s">
        <v>934</v>
      </c>
      <c r="E29" s="31" t="s">
        <v>580</v>
      </c>
      <c r="F29" s="90">
        <v>95326</v>
      </c>
      <c r="G29" s="32">
        <v>0.73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44501</v>
      </c>
      <c r="B30" s="32" t="s">
        <v>935</v>
      </c>
      <c r="C30" s="31" t="s">
        <v>936</v>
      </c>
      <c r="D30" s="31" t="s">
        <v>917</v>
      </c>
      <c r="E30" s="31" t="s">
        <v>579</v>
      </c>
      <c r="F30" s="90">
        <v>105805</v>
      </c>
      <c r="G30" s="32">
        <v>237.44</v>
      </c>
      <c r="H30" s="32" t="s">
        <v>855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44501</v>
      </c>
      <c r="B31" s="32" t="s">
        <v>935</v>
      </c>
      <c r="C31" s="31" t="s">
        <v>936</v>
      </c>
      <c r="D31" s="31" t="s">
        <v>921</v>
      </c>
      <c r="E31" s="31" t="s">
        <v>579</v>
      </c>
      <c r="F31" s="90">
        <v>11847</v>
      </c>
      <c r="G31" s="32">
        <v>226.98</v>
      </c>
      <c r="H31" s="32" t="s">
        <v>855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44501</v>
      </c>
      <c r="B32" s="32" t="s">
        <v>889</v>
      </c>
      <c r="C32" s="31" t="s">
        <v>890</v>
      </c>
      <c r="D32" s="31" t="s">
        <v>921</v>
      </c>
      <c r="E32" s="31" t="s">
        <v>579</v>
      </c>
      <c r="F32" s="90">
        <v>100000</v>
      </c>
      <c r="G32" s="32">
        <v>23.92</v>
      </c>
      <c r="H32" s="32" t="s">
        <v>855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44501</v>
      </c>
      <c r="B33" s="32" t="s">
        <v>889</v>
      </c>
      <c r="C33" s="31" t="s">
        <v>890</v>
      </c>
      <c r="D33" s="31" t="s">
        <v>937</v>
      </c>
      <c r="E33" s="31" t="s">
        <v>579</v>
      </c>
      <c r="F33" s="90">
        <v>100000</v>
      </c>
      <c r="G33" s="32">
        <v>23.68</v>
      </c>
      <c r="H33" s="32" t="s">
        <v>855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44501</v>
      </c>
      <c r="B34" s="32" t="s">
        <v>938</v>
      </c>
      <c r="C34" s="31" t="s">
        <v>939</v>
      </c>
      <c r="D34" s="31" t="s">
        <v>887</v>
      </c>
      <c r="E34" s="31" t="s">
        <v>579</v>
      </c>
      <c r="F34" s="90">
        <v>4000</v>
      </c>
      <c r="G34" s="32">
        <v>271.8</v>
      </c>
      <c r="H34" s="32" t="s">
        <v>855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44501</v>
      </c>
      <c r="B35" s="32" t="s">
        <v>940</v>
      </c>
      <c r="C35" s="31" t="s">
        <v>941</v>
      </c>
      <c r="D35" s="31" t="s">
        <v>888</v>
      </c>
      <c r="E35" s="31" t="s">
        <v>579</v>
      </c>
      <c r="F35" s="90">
        <v>371000</v>
      </c>
      <c r="G35" s="32">
        <v>91.13</v>
      </c>
      <c r="H35" s="32" t="s">
        <v>855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44501</v>
      </c>
      <c r="B36" s="32" t="s">
        <v>891</v>
      </c>
      <c r="C36" s="31" t="s">
        <v>892</v>
      </c>
      <c r="D36" s="31" t="s">
        <v>893</v>
      </c>
      <c r="E36" s="31" t="s">
        <v>579</v>
      </c>
      <c r="F36" s="90">
        <v>306597</v>
      </c>
      <c r="G36" s="32">
        <v>82.42</v>
      </c>
      <c r="H36" s="32" t="s">
        <v>855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44501</v>
      </c>
      <c r="B37" s="32" t="s">
        <v>942</v>
      </c>
      <c r="C37" s="31" t="s">
        <v>943</v>
      </c>
      <c r="D37" s="31" t="s">
        <v>944</v>
      </c>
      <c r="E37" s="31" t="s">
        <v>579</v>
      </c>
      <c r="F37" s="90">
        <v>168113</v>
      </c>
      <c r="G37" s="32">
        <v>105.81</v>
      </c>
      <c r="H37" s="32" t="s">
        <v>855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44501</v>
      </c>
      <c r="B38" s="32" t="s">
        <v>935</v>
      </c>
      <c r="C38" s="31" t="s">
        <v>936</v>
      </c>
      <c r="D38" s="31" t="s">
        <v>921</v>
      </c>
      <c r="E38" s="31" t="s">
        <v>580</v>
      </c>
      <c r="F38" s="90">
        <v>101479</v>
      </c>
      <c r="G38" s="32">
        <v>228.63</v>
      </c>
      <c r="H38" s="32" t="s">
        <v>855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44501</v>
      </c>
      <c r="B39" s="32" t="s">
        <v>935</v>
      </c>
      <c r="C39" s="31" t="s">
        <v>936</v>
      </c>
      <c r="D39" s="31" t="s">
        <v>917</v>
      </c>
      <c r="E39" s="31" t="s">
        <v>580</v>
      </c>
      <c r="F39" s="90">
        <v>4797</v>
      </c>
      <c r="G39" s="32">
        <v>246.19</v>
      </c>
      <c r="H39" s="32" t="s">
        <v>855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44501</v>
      </c>
      <c r="B40" s="32" t="s">
        <v>889</v>
      </c>
      <c r="C40" s="31" t="s">
        <v>890</v>
      </c>
      <c r="D40" s="31" t="s">
        <v>945</v>
      </c>
      <c r="E40" s="31" t="s">
        <v>580</v>
      </c>
      <c r="F40" s="90">
        <v>100000</v>
      </c>
      <c r="G40" s="32">
        <v>23.8</v>
      </c>
      <c r="H40" s="32" t="s">
        <v>855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44501</v>
      </c>
      <c r="B41" s="32" t="s">
        <v>889</v>
      </c>
      <c r="C41" s="31" t="s">
        <v>890</v>
      </c>
      <c r="D41" s="31" t="s">
        <v>946</v>
      </c>
      <c r="E41" s="31" t="s">
        <v>580</v>
      </c>
      <c r="F41" s="90">
        <v>100000</v>
      </c>
      <c r="G41" s="32">
        <v>23.8</v>
      </c>
      <c r="H41" s="32" t="s">
        <v>855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44501</v>
      </c>
      <c r="B42" s="32" t="s">
        <v>938</v>
      </c>
      <c r="C42" s="31" t="s">
        <v>939</v>
      </c>
      <c r="D42" s="31" t="s">
        <v>887</v>
      </c>
      <c r="E42" s="31" t="s">
        <v>580</v>
      </c>
      <c r="F42" s="90">
        <v>14000</v>
      </c>
      <c r="G42" s="32">
        <v>271.8</v>
      </c>
      <c r="H42" s="32" t="s">
        <v>855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44501</v>
      </c>
      <c r="B43" s="32" t="s">
        <v>940</v>
      </c>
      <c r="C43" s="31" t="s">
        <v>941</v>
      </c>
      <c r="D43" s="31" t="s">
        <v>888</v>
      </c>
      <c r="E43" s="31" t="s">
        <v>580</v>
      </c>
      <c r="F43" s="90">
        <v>11093</v>
      </c>
      <c r="G43" s="32">
        <v>92.81</v>
      </c>
      <c r="H43" s="32" t="s">
        <v>855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44501</v>
      </c>
      <c r="B44" s="32" t="s">
        <v>891</v>
      </c>
      <c r="C44" s="31" t="s">
        <v>892</v>
      </c>
      <c r="D44" s="31" t="s">
        <v>893</v>
      </c>
      <c r="E44" s="31" t="s">
        <v>580</v>
      </c>
      <c r="F44" s="90">
        <v>289278</v>
      </c>
      <c r="G44" s="32">
        <v>83.15</v>
      </c>
      <c r="H44" s="32" t="s">
        <v>855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/>
      <c r="B45" s="32"/>
      <c r="C45" s="31"/>
      <c r="D45" s="31"/>
      <c r="E45" s="31"/>
      <c r="F45" s="90"/>
      <c r="G45" s="32"/>
      <c r="H45" s="32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/>
      <c r="B46" s="32"/>
      <c r="C46" s="31"/>
      <c r="D46" s="31"/>
      <c r="E46" s="31"/>
      <c r="F46" s="90"/>
      <c r="G46" s="32"/>
      <c r="H46" s="32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/>
      <c r="B47" s="32"/>
      <c r="C47" s="31"/>
      <c r="D47" s="31"/>
      <c r="E47" s="31"/>
      <c r="F47" s="90"/>
      <c r="G47" s="32"/>
      <c r="H47" s="32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/>
      <c r="B48" s="32"/>
      <c r="C48" s="31"/>
      <c r="D48" s="31"/>
      <c r="E48" s="31"/>
      <c r="F48" s="90"/>
      <c r="G48" s="32"/>
      <c r="H48" s="32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/>
      <c r="B49" s="32"/>
      <c r="C49" s="31"/>
      <c r="D49" s="31"/>
      <c r="E49" s="31"/>
      <c r="F49" s="90"/>
      <c r="G49" s="32"/>
      <c r="H49" s="32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/>
      <c r="B50" s="32"/>
      <c r="C50" s="31"/>
      <c r="D50" s="31"/>
      <c r="E50" s="31"/>
      <c r="F50" s="90"/>
      <c r="G50" s="32"/>
      <c r="H50" s="32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/>
      <c r="B51" s="32"/>
      <c r="C51" s="31"/>
      <c r="D51" s="31"/>
      <c r="E51" s="31"/>
      <c r="F51" s="90"/>
      <c r="G51" s="32"/>
      <c r="H51" s="32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/>
      <c r="B52" s="32"/>
      <c r="C52" s="31"/>
      <c r="D52" s="31"/>
      <c r="E52" s="31"/>
      <c r="F52" s="90"/>
      <c r="G52" s="32"/>
      <c r="H52" s="32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/>
      <c r="B53" s="32"/>
      <c r="C53" s="31"/>
      <c r="D53" s="31"/>
      <c r="E53" s="31"/>
      <c r="F53" s="90"/>
      <c r="G53" s="32"/>
      <c r="H53" s="32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/>
      <c r="B54" s="32"/>
      <c r="C54" s="31"/>
      <c r="D54" s="31"/>
      <c r="E54" s="31"/>
      <c r="F54" s="90"/>
      <c r="G54" s="32"/>
      <c r="H54" s="32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/>
      <c r="B55" s="32"/>
      <c r="C55" s="31"/>
      <c r="D55" s="31"/>
      <c r="E55" s="31"/>
      <c r="F55" s="90"/>
      <c r="G55" s="32"/>
      <c r="H55" s="32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/>
      <c r="B56" s="32"/>
      <c r="C56" s="31"/>
      <c r="D56" s="31"/>
      <c r="E56" s="31"/>
      <c r="F56" s="90"/>
      <c r="G56" s="32"/>
      <c r="H56" s="32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/>
      <c r="B57" s="32"/>
      <c r="C57" s="31"/>
      <c r="D57" s="31"/>
      <c r="E57" s="31"/>
      <c r="F57" s="90"/>
      <c r="G57" s="32"/>
      <c r="H57" s="32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/>
      <c r="B58" s="32"/>
      <c r="C58" s="31"/>
      <c r="D58" s="31"/>
      <c r="E58" s="31"/>
      <c r="F58" s="90"/>
      <c r="G58" s="32"/>
      <c r="H58" s="32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/>
      <c r="B59" s="32"/>
      <c r="C59" s="31"/>
      <c r="D59" s="31"/>
      <c r="E59" s="31"/>
      <c r="F59" s="90"/>
      <c r="G59" s="32"/>
      <c r="H59" s="32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/>
      <c r="B60" s="32"/>
      <c r="C60" s="31"/>
      <c r="D60" s="31"/>
      <c r="E60" s="31"/>
      <c r="F60" s="90"/>
      <c r="G60" s="32"/>
      <c r="H60" s="32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/>
      <c r="B61" s="32"/>
      <c r="C61" s="31"/>
      <c r="D61" s="31"/>
      <c r="E61" s="31"/>
      <c r="F61" s="90"/>
      <c r="G61" s="32"/>
      <c r="H61" s="32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/>
      <c r="B62" s="32"/>
      <c r="C62" s="20"/>
      <c r="D62" s="20"/>
      <c r="E62" s="31"/>
      <c r="F62" s="90"/>
      <c r="G62" s="32"/>
      <c r="H62" s="32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/>
      <c r="B63" s="32"/>
      <c r="C63" s="31"/>
      <c r="D63" s="31"/>
      <c r="E63" s="31"/>
      <c r="F63" s="90"/>
      <c r="G63" s="32"/>
      <c r="H63" s="32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/>
      <c r="B64" s="32"/>
      <c r="C64" s="31"/>
      <c r="D64" s="31"/>
      <c r="E64" s="31"/>
      <c r="F64" s="90"/>
      <c r="G64" s="32"/>
      <c r="H64" s="32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/>
      <c r="B65" s="32"/>
      <c r="C65" s="31"/>
      <c r="D65" s="31"/>
      <c r="E65" s="31"/>
      <c r="F65" s="90"/>
      <c r="G65" s="32"/>
      <c r="H65" s="32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/>
      <c r="B66" s="32"/>
      <c r="C66" s="31"/>
      <c r="D66" s="31"/>
      <c r="E66" s="31"/>
      <c r="F66" s="90"/>
      <c r="G66" s="32"/>
      <c r="H66" s="32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/>
      <c r="B67" s="32"/>
      <c r="C67" s="31"/>
      <c r="D67" s="31"/>
      <c r="E67" s="31"/>
      <c r="F67" s="90"/>
      <c r="G67" s="32"/>
      <c r="H67" s="32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/>
      <c r="B68" s="32"/>
      <c r="C68" s="31"/>
      <c r="D68" s="31"/>
      <c r="E68" s="31"/>
      <c r="F68" s="90"/>
      <c r="G68" s="32"/>
      <c r="H68" s="32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/>
      <c r="B69" s="32"/>
      <c r="C69" s="31"/>
      <c r="D69" s="31"/>
      <c r="E69" s="31"/>
      <c r="F69" s="90"/>
      <c r="G69" s="32"/>
      <c r="H69" s="32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/>
      <c r="B70" s="32"/>
      <c r="C70" s="31"/>
      <c r="D70" s="31"/>
      <c r="E70" s="31"/>
      <c r="F70" s="90"/>
      <c r="G70" s="32"/>
      <c r="H70" s="32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/>
      <c r="B71" s="32"/>
      <c r="C71" s="31"/>
      <c r="D71" s="31"/>
      <c r="E71" s="31"/>
      <c r="F71" s="90"/>
      <c r="G71" s="32"/>
      <c r="H71" s="32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/>
      <c r="B72" s="32"/>
      <c r="C72" s="31"/>
      <c r="D72" s="31"/>
      <c r="E72" s="31"/>
      <c r="F72" s="90"/>
      <c r="G72" s="32"/>
      <c r="H72" s="32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/>
      <c r="B73" s="32"/>
      <c r="C73" s="31"/>
      <c r="D73" s="31"/>
      <c r="E73" s="31"/>
      <c r="F73" s="90"/>
      <c r="G73" s="32"/>
      <c r="H73" s="32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/>
      <c r="B74" s="32"/>
      <c r="C74" s="31"/>
      <c r="D74" s="31"/>
      <c r="E74" s="31"/>
      <c r="F74" s="90"/>
      <c r="G74" s="32"/>
      <c r="H74" s="32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/>
      <c r="B75" s="32"/>
      <c r="C75" s="31"/>
      <c r="D75" s="31"/>
      <c r="E75" s="31"/>
      <c r="F75" s="90"/>
      <c r="G75" s="32"/>
      <c r="H75" s="32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4"/>
  <sheetViews>
    <sheetView zoomScale="85" zoomScaleNormal="85" workbookViewId="0">
      <selection activeCell="O32" sqref="O3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838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44502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581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571</v>
      </c>
      <c r="C9" s="100"/>
      <c r="D9" s="101" t="s">
        <v>582</v>
      </c>
      <c r="E9" s="100" t="s">
        <v>583</v>
      </c>
      <c r="F9" s="100" t="s">
        <v>584</v>
      </c>
      <c r="G9" s="100" t="s">
        <v>585</v>
      </c>
      <c r="H9" s="100" t="s">
        <v>586</v>
      </c>
      <c r="I9" s="100" t="s">
        <v>587</v>
      </c>
      <c r="J9" s="99" t="s">
        <v>588</v>
      </c>
      <c r="K9" s="100" t="s">
        <v>589</v>
      </c>
      <c r="L9" s="102" t="s">
        <v>590</v>
      </c>
      <c r="M9" s="102" t="s">
        <v>591</v>
      </c>
      <c r="N9" s="100" t="s">
        <v>592</v>
      </c>
      <c r="O9" s="101" t="s">
        <v>593</v>
      </c>
      <c r="P9" s="100" t="s">
        <v>836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26">
        <v>1</v>
      </c>
      <c r="B10" s="305">
        <v>44454</v>
      </c>
      <c r="C10" s="327"/>
      <c r="D10" s="306" t="s">
        <v>299</v>
      </c>
      <c r="E10" s="307" t="s">
        <v>596</v>
      </c>
      <c r="F10" s="308">
        <v>2195</v>
      </c>
      <c r="G10" s="308">
        <v>2080</v>
      </c>
      <c r="H10" s="307">
        <v>2295</v>
      </c>
      <c r="I10" s="309" t="s">
        <v>831</v>
      </c>
      <c r="J10" s="310" t="s">
        <v>837</v>
      </c>
      <c r="K10" s="310">
        <f t="shared" ref="K10:K11" si="0">H10-F10</f>
        <v>100</v>
      </c>
      <c r="L10" s="311">
        <f t="shared" ref="L10:L11" si="1">(F10*-0.7)/100</f>
        <v>-15.365</v>
      </c>
      <c r="M10" s="312">
        <f t="shared" ref="M10:M11" si="2">(K10+L10)/F10</f>
        <v>3.8558086560364468E-2</v>
      </c>
      <c r="N10" s="310" t="s">
        <v>594</v>
      </c>
      <c r="O10" s="313">
        <v>44469</v>
      </c>
      <c r="P10" s="308"/>
      <c r="Q10" s="1"/>
      <c r="R10" s="1" t="s">
        <v>595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6">
        <v>2</v>
      </c>
      <c r="B11" s="297">
        <v>44460</v>
      </c>
      <c r="C11" s="298"/>
      <c r="D11" s="299" t="s">
        <v>374</v>
      </c>
      <c r="E11" s="300" t="s">
        <v>596</v>
      </c>
      <c r="F11" s="301">
        <v>1510</v>
      </c>
      <c r="G11" s="301">
        <v>1395</v>
      </c>
      <c r="H11" s="300">
        <v>1585</v>
      </c>
      <c r="I11" s="302" t="s">
        <v>833</v>
      </c>
      <c r="J11" s="103" t="s">
        <v>896</v>
      </c>
      <c r="K11" s="103">
        <f t="shared" si="0"/>
        <v>75</v>
      </c>
      <c r="L11" s="104">
        <f t="shared" si="1"/>
        <v>-10.57</v>
      </c>
      <c r="M11" s="105">
        <f t="shared" si="2"/>
        <v>4.2668874172185435E-2</v>
      </c>
      <c r="N11" s="103" t="s">
        <v>594</v>
      </c>
      <c r="O11" s="106">
        <v>44501</v>
      </c>
      <c r="P11" s="301"/>
      <c r="Q11" s="1"/>
      <c r="R11" s="1" t="s">
        <v>595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2">
        <v>44474</v>
      </c>
      <c r="C12" s="114"/>
      <c r="D12" s="109" t="s">
        <v>118</v>
      </c>
      <c r="E12" s="110" t="s">
        <v>596</v>
      </c>
      <c r="F12" s="107" t="s">
        <v>839</v>
      </c>
      <c r="G12" s="107">
        <v>660</v>
      </c>
      <c r="H12" s="110"/>
      <c r="I12" s="111" t="s">
        <v>840</v>
      </c>
      <c r="J12" s="112" t="s">
        <v>597</v>
      </c>
      <c r="K12" s="113"/>
      <c r="L12" s="108"/>
      <c r="M12" s="114"/>
      <c r="N12" s="109"/>
      <c r="O12" s="110"/>
      <c r="P12" s="107">
        <f>VLOOKUP(D12,'MidCap Intra'!B22:C521,2,0)</f>
        <v>689.8</v>
      </c>
      <c r="Q12" s="1"/>
      <c r="R12" s="1" t="s">
        <v>595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44477</v>
      </c>
      <c r="C13" s="114"/>
      <c r="D13" s="109" t="s">
        <v>81</v>
      </c>
      <c r="E13" s="110" t="s">
        <v>596</v>
      </c>
      <c r="F13" s="107" t="s">
        <v>841</v>
      </c>
      <c r="G13" s="107">
        <v>3670</v>
      </c>
      <c r="H13" s="110"/>
      <c r="I13" s="111" t="s">
        <v>842</v>
      </c>
      <c r="J13" s="112" t="s">
        <v>597</v>
      </c>
      <c r="K13" s="113"/>
      <c r="L13" s="108"/>
      <c r="M13" s="114"/>
      <c r="N13" s="109"/>
      <c r="O13" s="110"/>
      <c r="P13" s="107">
        <f>VLOOKUP(D13,'MidCap Intra'!B25:C515,2,0)</f>
        <v>3678.15</v>
      </c>
      <c r="Q13" s="1"/>
      <c r="R13" s="1" t="s">
        <v>595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44480</v>
      </c>
      <c r="C14" s="298"/>
      <c r="D14" s="299" t="s">
        <v>210</v>
      </c>
      <c r="E14" s="300" t="s">
        <v>596</v>
      </c>
      <c r="F14" s="301">
        <v>7330</v>
      </c>
      <c r="G14" s="301">
        <v>6980</v>
      </c>
      <c r="H14" s="300">
        <v>7760</v>
      </c>
      <c r="I14" s="302" t="s">
        <v>844</v>
      </c>
      <c r="J14" s="103" t="s">
        <v>895</v>
      </c>
      <c r="K14" s="103">
        <f t="shared" ref="K14" si="3">H14-F14</f>
        <v>430</v>
      </c>
      <c r="L14" s="104">
        <f t="shared" ref="L14" si="4">(F14*-0.7)/100</f>
        <v>-51.31</v>
      </c>
      <c r="M14" s="105">
        <f t="shared" ref="M14" si="5">(K14+L14)/F14</f>
        <v>5.1663028649386086E-2</v>
      </c>
      <c r="N14" s="103" t="s">
        <v>594</v>
      </c>
      <c r="O14" s="106">
        <v>44501</v>
      </c>
      <c r="P14" s="301"/>
      <c r="Q14" s="1"/>
      <c r="R14" s="1" t="s">
        <v>595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401" customFormat="1" ht="12.75" customHeight="1">
      <c r="A15" s="389">
        <v>6</v>
      </c>
      <c r="B15" s="390">
        <v>44495</v>
      </c>
      <c r="C15" s="391"/>
      <c r="D15" s="392" t="s">
        <v>126</v>
      </c>
      <c r="E15" s="393" t="s">
        <v>596</v>
      </c>
      <c r="F15" s="394" t="s">
        <v>861</v>
      </c>
      <c r="G15" s="394">
        <v>1395</v>
      </c>
      <c r="H15" s="393"/>
      <c r="I15" s="395" t="s">
        <v>862</v>
      </c>
      <c r="J15" s="396" t="s">
        <v>597</v>
      </c>
      <c r="K15" s="396"/>
      <c r="L15" s="397"/>
      <c r="M15" s="398"/>
      <c r="N15" s="396"/>
      <c r="O15" s="399"/>
      <c r="P15" s="107">
        <f>VLOOKUP(D15,'MidCap Intra'!B29:C519,2,0)</f>
        <v>1517.75</v>
      </c>
      <c r="Q15" s="400"/>
      <c r="R15" s="400" t="s">
        <v>595</v>
      </c>
      <c r="S15" s="400"/>
      <c r="T15" s="400"/>
      <c r="U15" s="400"/>
      <c r="V15" s="400"/>
      <c r="W15" s="400"/>
      <c r="X15" s="400"/>
      <c r="Y15" s="400"/>
      <c r="Z15" s="400"/>
      <c r="AA15" s="400"/>
      <c r="AB15" s="400"/>
      <c r="AC15" s="400"/>
      <c r="AD15" s="400"/>
      <c r="AE15" s="400"/>
      <c r="AF15" s="400"/>
      <c r="AG15" s="400"/>
      <c r="AH15" s="400"/>
      <c r="AI15" s="400"/>
      <c r="AJ15" s="400"/>
      <c r="AK15" s="400"/>
      <c r="AL15" s="400"/>
    </row>
    <row r="16" spans="1:38" s="401" customFormat="1" ht="12.75" customHeight="1">
      <c r="A16" s="389">
        <v>7</v>
      </c>
      <c r="B16" s="390">
        <v>44496</v>
      </c>
      <c r="C16" s="391"/>
      <c r="D16" s="392" t="s">
        <v>282</v>
      </c>
      <c r="E16" s="393" t="s">
        <v>596</v>
      </c>
      <c r="F16" s="394" t="s">
        <v>863</v>
      </c>
      <c r="G16" s="394">
        <v>2080</v>
      </c>
      <c r="H16" s="393"/>
      <c r="I16" s="395" t="s">
        <v>831</v>
      </c>
      <c r="J16" s="396" t="s">
        <v>597</v>
      </c>
      <c r="K16" s="396"/>
      <c r="L16" s="397"/>
      <c r="M16" s="398"/>
      <c r="N16" s="396"/>
      <c r="O16" s="399"/>
      <c r="P16" s="107">
        <f>VLOOKUP(D16,'MidCap Intra'!B30:C519,2,0)</f>
        <v>2118.6</v>
      </c>
      <c r="Q16" s="400"/>
      <c r="R16" s="400" t="s">
        <v>595</v>
      </c>
      <c r="S16" s="400"/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0"/>
      <c r="AK16" s="400"/>
      <c r="AL16" s="400"/>
    </row>
    <row r="17" spans="1:38" s="401" customFormat="1" ht="12.75" customHeight="1">
      <c r="A17" s="389">
        <v>8</v>
      </c>
      <c r="B17" s="270">
        <v>44501</v>
      </c>
      <c r="C17" s="391"/>
      <c r="D17" s="392" t="s">
        <v>130</v>
      </c>
      <c r="E17" s="393" t="s">
        <v>596</v>
      </c>
      <c r="F17" s="394" t="s">
        <v>898</v>
      </c>
      <c r="G17" s="394">
        <v>447</v>
      </c>
      <c r="H17" s="393"/>
      <c r="I17" s="395" t="s">
        <v>899</v>
      </c>
      <c r="J17" s="396" t="s">
        <v>597</v>
      </c>
      <c r="K17" s="396"/>
      <c r="L17" s="397"/>
      <c r="M17" s="398"/>
      <c r="N17" s="396"/>
      <c r="O17" s="399"/>
      <c r="P17" s="107">
        <f>VLOOKUP(D17,'MidCap Intra'!B31:C520,2,0)</f>
        <v>477.2</v>
      </c>
      <c r="Q17" s="400"/>
      <c r="R17" s="400" t="s">
        <v>595</v>
      </c>
      <c r="S17" s="400"/>
      <c r="T17" s="400"/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0"/>
      <c r="AH17" s="400"/>
      <c r="AI17" s="400"/>
      <c r="AJ17" s="400"/>
      <c r="AK17" s="400"/>
      <c r="AL17" s="400"/>
    </row>
    <row r="18" spans="1:38" s="401" customFormat="1" ht="12.75" customHeight="1">
      <c r="A18" s="389">
        <v>9</v>
      </c>
      <c r="B18" s="270">
        <v>44501</v>
      </c>
      <c r="C18" s="391"/>
      <c r="D18" s="392" t="s">
        <v>158</v>
      </c>
      <c r="E18" s="393" t="s">
        <v>596</v>
      </c>
      <c r="F18" s="394" t="s">
        <v>900</v>
      </c>
      <c r="G18" s="394">
        <v>955</v>
      </c>
      <c r="H18" s="393"/>
      <c r="I18" s="395" t="s">
        <v>901</v>
      </c>
      <c r="J18" s="396" t="s">
        <v>597</v>
      </c>
      <c r="K18" s="396"/>
      <c r="L18" s="397"/>
      <c r="M18" s="398"/>
      <c r="N18" s="396"/>
      <c r="O18" s="399"/>
      <c r="P18" s="107">
        <f>VLOOKUP(D18,'MidCap Intra'!B32:C521,2,0)</f>
        <v>1015.65</v>
      </c>
      <c r="Q18" s="400"/>
      <c r="R18" s="400" t="s">
        <v>598</v>
      </c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400"/>
      <c r="AE18" s="400"/>
      <c r="AF18" s="400"/>
      <c r="AG18" s="400"/>
      <c r="AH18" s="400"/>
      <c r="AI18" s="400"/>
      <c r="AJ18" s="400"/>
      <c r="AK18" s="400"/>
      <c r="AL18" s="400"/>
    </row>
    <row r="19" spans="1:38" s="401" customFormat="1" ht="12.75" customHeight="1">
      <c r="A19" s="389"/>
      <c r="B19" s="390"/>
      <c r="C19" s="391"/>
      <c r="D19" s="392"/>
      <c r="E19" s="393"/>
      <c r="F19" s="394"/>
      <c r="G19" s="394"/>
      <c r="H19" s="393"/>
      <c r="I19" s="395"/>
      <c r="J19" s="396"/>
      <c r="K19" s="396"/>
      <c r="L19" s="397"/>
      <c r="M19" s="398"/>
      <c r="N19" s="396"/>
      <c r="O19" s="399"/>
      <c r="P19" s="107"/>
      <c r="Q19" s="400"/>
      <c r="R19" s="400"/>
      <c r="S19" s="400"/>
      <c r="T19" s="400"/>
      <c r="U19" s="400"/>
      <c r="V19" s="400"/>
      <c r="W19" s="400"/>
      <c r="X19" s="400"/>
      <c r="Y19" s="400"/>
      <c r="Z19" s="400"/>
      <c r="AA19" s="400"/>
      <c r="AB19" s="400"/>
      <c r="AC19" s="400"/>
      <c r="AD19" s="400"/>
      <c r="AE19" s="400"/>
      <c r="AF19" s="400"/>
      <c r="AG19" s="400"/>
      <c r="AH19" s="400"/>
      <c r="AI19" s="400"/>
      <c r="AJ19" s="400"/>
      <c r="AK19" s="400"/>
      <c r="AL19" s="400"/>
    </row>
    <row r="20" spans="1:38" ht="13.9" customHeight="1">
      <c r="A20" s="113"/>
      <c r="B20" s="108"/>
      <c r="C20" s="114"/>
      <c r="D20" s="109"/>
      <c r="E20" s="110"/>
      <c r="F20" s="107"/>
      <c r="G20" s="107"/>
      <c r="H20" s="110"/>
      <c r="I20" s="111"/>
      <c r="J20" s="112"/>
      <c r="K20" s="113"/>
      <c r="L20" s="108"/>
      <c r="M20" s="114"/>
      <c r="N20" s="109"/>
      <c r="O20" s="110"/>
      <c r="P20" s="110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0"/>
      <c r="B21" s="121"/>
      <c r="C21" s="122"/>
      <c r="D21" s="123"/>
      <c r="E21" s="124"/>
      <c r="F21" s="124"/>
      <c r="H21" s="124"/>
      <c r="I21" s="125"/>
      <c r="J21" s="126"/>
      <c r="K21" s="126"/>
      <c r="L21" s="127"/>
      <c r="M21" s="128"/>
      <c r="N21" s="129"/>
      <c r="O21" s="130"/>
      <c r="P21" s="131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0"/>
      <c r="B22" s="121"/>
      <c r="C22" s="122"/>
      <c r="D22" s="123"/>
      <c r="E22" s="124"/>
      <c r="F22" s="124"/>
      <c r="G22" s="120"/>
      <c r="H22" s="124"/>
      <c r="I22" s="125"/>
      <c r="J22" s="126"/>
      <c r="K22" s="126"/>
      <c r="L22" s="127"/>
      <c r="M22" s="128"/>
      <c r="N22" s="129"/>
      <c r="O22" s="130"/>
      <c r="P22" s="13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32" t="s">
        <v>599</v>
      </c>
      <c r="B23" s="133"/>
      <c r="C23" s="134"/>
      <c r="D23" s="135"/>
      <c r="E23" s="136"/>
      <c r="F23" s="136"/>
      <c r="G23" s="136"/>
      <c r="H23" s="136"/>
      <c r="I23" s="136"/>
      <c r="J23" s="137"/>
      <c r="K23" s="136"/>
      <c r="L23" s="138"/>
      <c r="M23" s="59"/>
      <c r="N23" s="137"/>
      <c r="O23" s="13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39" t="s">
        <v>600</v>
      </c>
      <c r="B24" s="132"/>
      <c r="C24" s="132"/>
      <c r="D24" s="132"/>
      <c r="E24" s="44"/>
      <c r="F24" s="140" t="s">
        <v>601</v>
      </c>
      <c r="G24" s="6"/>
      <c r="H24" s="6"/>
      <c r="I24" s="6"/>
      <c r="J24" s="141"/>
      <c r="K24" s="142"/>
      <c r="L24" s="142"/>
      <c r="M24" s="143"/>
      <c r="N24" s="1"/>
      <c r="O24" s="1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602</v>
      </c>
      <c r="B25" s="132"/>
      <c r="C25" s="132"/>
      <c r="D25" s="132"/>
      <c r="E25" s="6"/>
      <c r="F25" s="140" t="s">
        <v>603</v>
      </c>
      <c r="G25" s="6"/>
      <c r="H25" s="6"/>
      <c r="I25" s="6"/>
      <c r="J25" s="141"/>
      <c r="K25" s="142"/>
      <c r="L25" s="142"/>
      <c r="M25" s="143"/>
      <c r="N25" s="1"/>
      <c r="O25" s="1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/>
      <c r="B26" s="132"/>
      <c r="C26" s="132"/>
      <c r="D26" s="132"/>
      <c r="E26" s="6"/>
      <c r="F26" s="6"/>
      <c r="G26" s="6"/>
      <c r="H26" s="6"/>
      <c r="I26" s="6"/>
      <c r="J26" s="145"/>
      <c r="K26" s="142"/>
      <c r="L26" s="142"/>
      <c r="M26" s="6"/>
      <c r="N26" s="146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47" t="s">
        <v>604</v>
      </c>
      <c r="C27" s="147"/>
      <c r="D27" s="147"/>
      <c r="E27" s="147"/>
      <c r="F27" s="148"/>
      <c r="G27" s="6"/>
      <c r="H27" s="6"/>
      <c r="I27" s="149"/>
      <c r="J27" s="150"/>
      <c r="K27" s="151"/>
      <c r="L27" s="150"/>
      <c r="M27" s="6"/>
      <c r="N27" s="1"/>
      <c r="O27" s="1"/>
      <c r="P27" s="1"/>
      <c r="R27" s="59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9" t="s">
        <v>16</v>
      </c>
      <c r="B28" s="100" t="s">
        <v>571</v>
      </c>
      <c r="C28" s="102"/>
      <c r="D28" s="101" t="s">
        <v>582</v>
      </c>
      <c r="E28" s="100" t="s">
        <v>583</v>
      </c>
      <c r="F28" s="100" t="s">
        <v>584</v>
      </c>
      <c r="G28" s="100" t="s">
        <v>605</v>
      </c>
      <c r="H28" s="100" t="s">
        <v>586</v>
      </c>
      <c r="I28" s="100" t="s">
        <v>587</v>
      </c>
      <c r="J28" s="100" t="s">
        <v>588</v>
      </c>
      <c r="K28" s="100" t="s">
        <v>606</v>
      </c>
      <c r="L28" s="153" t="s">
        <v>590</v>
      </c>
      <c r="M28" s="102" t="s">
        <v>591</v>
      </c>
      <c r="N28" s="100" t="s">
        <v>592</v>
      </c>
      <c r="O28" s="101" t="s">
        <v>593</v>
      </c>
      <c r="P28" s="1"/>
      <c r="Q28" s="1"/>
      <c r="R28" s="59"/>
      <c r="S28" s="59"/>
      <c r="T28" s="59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s="269" customFormat="1" ht="15" customHeight="1">
      <c r="A29" s="353">
        <v>1</v>
      </c>
      <c r="B29" s="340">
        <v>44491</v>
      </c>
      <c r="C29" s="354"/>
      <c r="D29" s="355" t="s">
        <v>115</v>
      </c>
      <c r="E29" s="356" t="s">
        <v>596</v>
      </c>
      <c r="F29" s="356">
        <v>2925</v>
      </c>
      <c r="G29" s="356">
        <v>2850</v>
      </c>
      <c r="H29" s="356">
        <v>2940</v>
      </c>
      <c r="I29" s="356" t="s">
        <v>853</v>
      </c>
      <c r="J29" s="341" t="s">
        <v>902</v>
      </c>
      <c r="K29" s="341">
        <f t="shared" ref="K29" si="6">H29-F29</f>
        <v>15</v>
      </c>
      <c r="L29" s="357">
        <f t="shared" ref="L29" si="7">(F29*-0.7)/100</f>
        <v>-20.474999999999998</v>
      </c>
      <c r="M29" s="358">
        <f t="shared" ref="M29" si="8">(K29+L29)/F29</f>
        <v>-1.8717948717948711E-3</v>
      </c>
      <c r="N29" s="341" t="s">
        <v>717</v>
      </c>
      <c r="O29" s="359">
        <v>44501</v>
      </c>
      <c r="R29" s="288" t="s">
        <v>595</v>
      </c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</row>
    <row r="30" spans="1:38" s="269" customFormat="1" ht="15" customHeight="1">
      <c r="A30" s="280">
        <v>2</v>
      </c>
      <c r="B30" s="270">
        <v>44495</v>
      </c>
      <c r="C30" s="281"/>
      <c r="D30" s="282" t="s">
        <v>202</v>
      </c>
      <c r="E30" s="283" t="s">
        <v>596</v>
      </c>
      <c r="F30" s="283" t="s">
        <v>856</v>
      </c>
      <c r="G30" s="283">
        <v>3390</v>
      </c>
      <c r="H30" s="283"/>
      <c r="I30" s="283" t="s">
        <v>857</v>
      </c>
      <c r="J30" s="402" t="s">
        <v>597</v>
      </c>
      <c r="K30" s="352"/>
      <c r="L30" s="352"/>
      <c r="M30" s="352"/>
      <c r="N30" s="352"/>
      <c r="O30" s="352"/>
      <c r="R30" s="288" t="s">
        <v>595</v>
      </c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</row>
    <row r="31" spans="1:38" s="269" customFormat="1" ht="15" customHeight="1">
      <c r="A31" s="280">
        <v>3</v>
      </c>
      <c r="B31" s="270">
        <v>44497</v>
      </c>
      <c r="C31" s="281"/>
      <c r="D31" s="282" t="s">
        <v>324</v>
      </c>
      <c r="E31" s="283" t="s">
        <v>596</v>
      </c>
      <c r="F31" s="283" t="s">
        <v>885</v>
      </c>
      <c r="G31" s="283">
        <v>403</v>
      </c>
      <c r="H31" s="283"/>
      <c r="I31" s="283" t="s">
        <v>886</v>
      </c>
      <c r="J31" s="402" t="s">
        <v>597</v>
      </c>
      <c r="K31" s="325"/>
      <c r="L31" s="281"/>
      <c r="M31" s="282"/>
      <c r="N31" s="283"/>
      <c r="O31" s="283"/>
      <c r="R31" s="288" t="s">
        <v>598</v>
      </c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</row>
    <row r="32" spans="1:38" s="269" customFormat="1" ht="15" customHeight="1">
      <c r="A32" s="290">
        <v>4</v>
      </c>
      <c r="B32" s="267">
        <v>44501</v>
      </c>
      <c r="C32" s="291"/>
      <c r="D32" s="304" t="s">
        <v>190</v>
      </c>
      <c r="E32" s="303" t="s">
        <v>596</v>
      </c>
      <c r="F32" s="303">
        <v>502</v>
      </c>
      <c r="G32" s="303">
        <v>487</v>
      </c>
      <c r="H32" s="303">
        <v>511</v>
      </c>
      <c r="I32" s="303" t="s">
        <v>897</v>
      </c>
      <c r="J32" s="103" t="s">
        <v>804</v>
      </c>
      <c r="K32" s="103">
        <f t="shared" ref="K32" si="9">H32-F32</f>
        <v>9</v>
      </c>
      <c r="L32" s="104">
        <f>(F32*-0.07)/100</f>
        <v>-0.35139999999999999</v>
      </c>
      <c r="M32" s="105">
        <f t="shared" ref="M32" si="10">(K32+L32)/F32</f>
        <v>1.722828685258964E-2</v>
      </c>
      <c r="N32" s="103" t="s">
        <v>594</v>
      </c>
      <c r="O32" s="342">
        <v>44501</v>
      </c>
      <c r="R32" s="288" t="s">
        <v>595</v>
      </c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</row>
    <row r="33" spans="1:38" s="269" customFormat="1" ht="15" customHeight="1">
      <c r="A33" s="280"/>
      <c r="B33" s="270"/>
      <c r="C33" s="281"/>
      <c r="D33" s="282"/>
      <c r="E33" s="283"/>
      <c r="F33" s="283"/>
      <c r="G33" s="283"/>
      <c r="H33" s="283"/>
      <c r="I33" s="283"/>
      <c r="J33" s="280"/>
      <c r="K33" s="325"/>
      <c r="L33" s="281"/>
      <c r="M33" s="282"/>
      <c r="N33" s="283"/>
      <c r="O33" s="283"/>
      <c r="R33" s="28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</row>
    <row r="34" spans="1:38" s="269" customFormat="1" ht="15" customHeight="1">
      <c r="A34" s="280"/>
      <c r="B34" s="325"/>
      <c r="C34" s="281"/>
      <c r="D34" s="282"/>
      <c r="E34" s="283"/>
      <c r="F34" s="283"/>
      <c r="G34" s="283"/>
      <c r="H34" s="283"/>
      <c r="I34" s="283"/>
      <c r="J34" s="280"/>
      <c r="K34" s="325"/>
      <c r="L34" s="281"/>
      <c r="M34" s="282"/>
      <c r="N34" s="283"/>
      <c r="O34" s="283"/>
      <c r="R34" s="28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</row>
    <row r="35" spans="1:38" ht="15" customHeight="1">
      <c r="A35" s="271"/>
      <c r="B35" s="272"/>
      <c r="C35" s="273"/>
      <c r="D35" s="274"/>
      <c r="E35" s="275"/>
      <c r="F35" s="275"/>
      <c r="G35" s="275"/>
      <c r="H35" s="275"/>
      <c r="I35" s="275"/>
      <c r="J35" s="284"/>
      <c r="K35" s="284"/>
      <c r="L35" s="276"/>
      <c r="M35" s="285"/>
      <c r="N35" s="284"/>
      <c r="O35" s="286"/>
      <c r="P35" s="1"/>
      <c r="Q35" s="1"/>
      <c r="R35" s="6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155"/>
      <c r="B37" s="121"/>
      <c r="C37" s="156"/>
      <c r="D37" s="157"/>
      <c r="E37" s="120"/>
      <c r="F37" s="120"/>
      <c r="G37" s="120"/>
      <c r="H37" s="120"/>
      <c r="I37" s="120"/>
      <c r="J37" s="158"/>
      <c r="K37" s="158"/>
      <c r="L37" s="159"/>
      <c r="M37" s="160"/>
      <c r="N37" s="126"/>
      <c r="O37" s="161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44.25" customHeight="1">
      <c r="A38" s="132" t="s">
        <v>599</v>
      </c>
      <c r="B38" s="156"/>
      <c r="C38" s="156"/>
      <c r="D38" s="1"/>
      <c r="E38" s="6"/>
      <c r="F38" s="6"/>
      <c r="G38" s="6"/>
      <c r="H38" s="6" t="s">
        <v>611</v>
      </c>
      <c r="I38" s="6"/>
      <c r="J38" s="6"/>
      <c r="K38" s="128"/>
      <c r="L38" s="160"/>
      <c r="M38" s="128"/>
      <c r="N38" s="129"/>
      <c r="O38" s="128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38" ht="12.75" customHeight="1">
      <c r="A39" s="139" t="s">
        <v>600</v>
      </c>
      <c r="B39" s="132"/>
      <c r="C39" s="132"/>
      <c r="D39" s="132"/>
      <c r="E39" s="44"/>
      <c r="F39" s="140" t="s">
        <v>601</v>
      </c>
      <c r="G39" s="59"/>
      <c r="H39" s="44"/>
      <c r="I39" s="59"/>
      <c r="J39" s="6"/>
      <c r="K39" s="162"/>
      <c r="L39" s="163"/>
      <c r="M39" s="6"/>
      <c r="N39" s="122"/>
      <c r="O39" s="164"/>
      <c r="P39" s="44"/>
      <c r="Q39" s="44"/>
      <c r="R39" s="6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</row>
    <row r="40" spans="1:38" ht="14.25" customHeight="1">
      <c r="A40" s="139"/>
      <c r="B40" s="132"/>
      <c r="C40" s="132"/>
      <c r="D40" s="132"/>
      <c r="E40" s="6"/>
      <c r="F40" s="140" t="s">
        <v>603</v>
      </c>
      <c r="G40" s="59"/>
      <c r="H40" s="44"/>
      <c r="I40" s="59"/>
      <c r="J40" s="6"/>
      <c r="K40" s="162"/>
      <c r="L40" s="163"/>
      <c r="M40" s="6"/>
      <c r="N40" s="122"/>
      <c r="O40" s="164"/>
      <c r="P40" s="44"/>
      <c r="Q40" s="44"/>
      <c r="R40" s="6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</row>
    <row r="41" spans="1:38" ht="14.25" customHeight="1">
      <c r="A41" s="132"/>
      <c r="B41" s="132"/>
      <c r="C41" s="132"/>
      <c r="D41" s="132"/>
      <c r="E41" s="6"/>
      <c r="F41" s="6"/>
      <c r="G41" s="6"/>
      <c r="H41" s="6"/>
      <c r="I41" s="6"/>
      <c r="J41" s="145"/>
      <c r="K41" s="142"/>
      <c r="L41" s="143"/>
      <c r="M41" s="6"/>
      <c r="N41" s="146"/>
      <c r="O41" s="1"/>
      <c r="P41" s="44"/>
      <c r="Q41" s="44"/>
      <c r="R41" s="6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</row>
    <row r="42" spans="1:38" ht="12.75" customHeight="1">
      <c r="A42" s="165" t="s">
        <v>612</v>
      </c>
      <c r="B42" s="165"/>
      <c r="C42" s="165"/>
      <c r="D42" s="165"/>
      <c r="E42" s="6"/>
      <c r="F42" s="6"/>
      <c r="G42" s="6"/>
      <c r="H42" s="6"/>
      <c r="I42" s="6"/>
      <c r="J42" s="6"/>
      <c r="K42" s="6"/>
      <c r="L42" s="6"/>
      <c r="M42" s="6"/>
      <c r="N42" s="6"/>
      <c r="O42" s="24"/>
      <c r="Q42" s="44"/>
      <c r="R42" s="6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</row>
    <row r="43" spans="1:38" ht="38.25" customHeight="1">
      <c r="A43" s="100" t="s">
        <v>16</v>
      </c>
      <c r="B43" s="100" t="s">
        <v>571</v>
      </c>
      <c r="C43" s="100"/>
      <c r="D43" s="101" t="s">
        <v>582</v>
      </c>
      <c r="E43" s="100" t="s">
        <v>583</v>
      </c>
      <c r="F43" s="100" t="s">
        <v>584</v>
      </c>
      <c r="G43" s="100" t="s">
        <v>605</v>
      </c>
      <c r="H43" s="100" t="s">
        <v>586</v>
      </c>
      <c r="I43" s="100" t="s">
        <v>587</v>
      </c>
      <c r="J43" s="99" t="s">
        <v>588</v>
      </c>
      <c r="K43" s="166" t="s">
        <v>613</v>
      </c>
      <c r="L43" s="102" t="s">
        <v>590</v>
      </c>
      <c r="M43" s="166" t="s">
        <v>614</v>
      </c>
      <c r="N43" s="100" t="s">
        <v>615</v>
      </c>
      <c r="O43" s="99" t="s">
        <v>592</v>
      </c>
      <c r="P43" s="101" t="s">
        <v>593</v>
      </c>
      <c r="Q43" s="44"/>
      <c r="R43" s="6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</row>
    <row r="44" spans="1:38" s="269" customFormat="1" ht="13.5" customHeight="1">
      <c r="A44" s="292">
        <v>1</v>
      </c>
      <c r="B44" s="270">
        <v>44501</v>
      </c>
      <c r="C44" s="343"/>
      <c r="D44" s="343" t="s">
        <v>903</v>
      </c>
      <c r="E44" s="292" t="s">
        <v>596</v>
      </c>
      <c r="F44" s="292" t="s">
        <v>904</v>
      </c>
      <c r="G44" s="292">
        <v>2380</v>
      </c>
      <c r="H44" s="295"/>
      <c r="I44" s="295" t="s">
        <v>905</v>
      </c>
      <c r="J44" s="324" t="s">
        <v>597</v>
      </c>
      <c r="K44" s="295"/>
      <c r="L44" s="403"/>
      <c r="M44" s="404"/>
      <c r="N44" s="295"/>
      <c r="O44" s="405"/>
      <c r="P44" s="406"/>
      <c r="Q44" s="278"/>
      <c r="R44" s="322" t="s">
        <v>595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321"/>
      <c r="AG44" s="289"/>
      <c r="AH44" s="320"/>
      <c r="AI44" s="320"/>
      <c r="AJ44" s="321"/>
      <c r="AK44" s="321"/>
      <c r="AL44" s="321"/>
    </row>
    <row r="45" spans="1:38" s="269" customFormat="1" ht="13.5" customHeight="1">
      <c r="A45" s="344"/>
      <c r="B45" s="289"/>
      <c r="C45" s="345"/>
      <c r="D45" s="345"/>
      <c r="E45" s="344"/>
      <c r="F45" s="344"/>
      <c r="G45" s="344"/>
      <c r="H45" s="346"/>
      <c r="I45" s="346"/>
      <c r="J45" s="347"/>
      <c r="K45" s="346"/>
      <c r="L45" s="348"/>
      <c r="M45" s="349"/>
      <c r="N45" s="346"/>
      <c r="O45" s="350"/>
      <c r="P45" s="351"/>
      <c r="Q45" s="278"/>
      <c r="R45" s="322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321"/>
      <c r="AG45" s="289"/>
      <c r="AH45" s="320"/>
      <c r="AI45" s="320"/>
      <c r="AJ45" s="321"/>
      <c r="AK45" s="321"/>
      <c r="AL45" s="321"/>
    </row>
    <row r="46" spans="1:38" s="269" customFormat="1" ht="13.5" customHeight="1">
      <c r="A46" s="344"/>
      <c r="B46" s="289"/>
      <c r="C46" s="345"/>
      <c r="D46" s="345"/>
      <c r="E46" s="344"/>
      <c r="F46" s="344"/>
      <c r="G46" s="344"/>
      <c r="H46" s="346"/>
      <c r="I46" s="346"/>
      <c r="J46" s="347"/>
      <c r="K46" s="346"/>
      <c r="L46" s="348"/>
      <c r="M46" s="349"/>
      <c r="N46" s="346"/>
      <c r="O46" s="350"/>
      <c r="P46" s="351"/>
      <c r="Q46" s="278"/>
      <c r="R46" s="322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321"/>
      <c r="AG46" s="289"/>
      <c r="AH46" s="320"/>
      <c r="AI46" s="320"/>
      <c r="AJ46" s="321"/>
      <c r="AK46" s="321"/>
      <c r="AL46" s="321"/>
    </row>
    <row r="47" spans="1:38" s="277" customFormat="1" ht="13.5" customHeight="1">
      <c r="A47" s="275"/>
      <c r="B47" s="272"/>
      <c r="C47" s="315"/>
      <c r="D47" s="315"/>
      <c r="E47" s="275"/>
      <c r="F47" s="275"/>
      <c r="G47" s="275"/>
      <c r="H47" s="284"/>
      <c r="I47" s="284"/>
      <c r="J47" s="315"/>
      <c r="K47" s="284"/>
      <c r="L47" s="276"/>
      <c r="M47" s="316"/>
      <c r="N47" s="284"/>
      <c r="O47" s="317"/>
      <c r="P47" s="286"/>
      <c r="Q47" s="278"/>
      <c r="R47" s="322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168"/>
      <c r="AG47" s="270"/>
      <c r="AH47" s="169"/>
      <c r="AI47" s="169"/>
      <c r="AJ47" s="107"/>
      <c r="AK47" s="107"/>
      <c r="AL47" s="107"/>
    </row>
    <row r="48" spans="1:38" ht="13.5" customHeight="1">
      <c r="A48" s="424"/>
      <c r="B48" s="426"/>
      <c r="C48" s="323"/>
      <c r="D48" s="287"/>
      <c r="E48" s="318"/>
      <c r="F48" s="318"/>
      <c r="G48" s="318"/>
      <c r="H48" s="319"/>
      <c r="I48" s="319"/>
      <c r="J48" s="287"/>
      <c r="K48" s="294"/>
      <c r="L48" s="294"/>
      <c r="M48" s="428"/>
      <c r="N48" s="430"/>
      <c r="O48" s="420"/>
      <c r="P48" s="422"/>
      <c r="Q48" s="167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3.5" customHeight="1">
      <c r="A49" s="425"/>
      <c r="B49" s="427"/>
      <c r="C49" s="109"/>
      <c r="D49" s="169"/>
      <c r="E49" s="107"/>
      <c r="F49" s="107"/>
      <c r="G49" s="107"/>
      <c r="H49" s="112"/>
      <c r="I49" s="319"/>
      <c r="J49" s="169"/>
      <c r="K49" s="293"/>
      <c r="L49" s="294"/>
      <c r="M49" s="429"/>
      <c r="N49" s="431"/>
      <c r="O49" s="421"/>
      <c r="P49" s="423"/>
      <c r="Q49" s="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3.5" customHeight="1">
      <c r="A50" s="120"/>
      <c r="B50" s="121"/>
      <c r="C50" s="156"/>
      <c r="D50" s="170"/>
      <c r="E50" s="171"/>
      <c r="F50" s="120"/>
      <c r="G50" s="120"/>
      <c r="H50" s="120"/>
      <c r="I50" s="158"/>
      <c r="J50" s="158"/>
      <c r="K50" s="158"/>
      <c r="L50" s="158"/>
      <c r="M50" s="158"/>
      <c r="N50" s="158"/>
      <c r="O50" s="158"/>
      <c r="P50" s="158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>
      <c r="A51" s="172"/>
      <c r="B51" s="121"/>
      <c r="C51" s="122"/>
      <c r="D51" s="173"/>
      <c r="E51" s="125"/>
      <c r="F51" s="125"/>
      <c r="G51" s="125"/>
      <c r="H51" s="125"/>
      <c r="I51" s="125"/>
      <c r="J51" s="6"/>
      <c r="K51" s="125"/>
      <c r="L51" s="125"/>
      <c r="M51" s="6"/>
      <c r="N51" s="1"/>
      <c r="O51" s="122"/>
      <c r="P51" s="44"/>
      <c r="Q51" s="44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4"/>
      <c r="AG51" s="44"/>
      <c r="AH51" s="44"/>
      <c r="AI51" s="44"/>
      <c r="AJ51" s="44"/>
      <c r="AK51" s="44"/>
      <c r="AL51" s="44"/>
    </row>
    <row r="52" spans="1:38" ht="12.75" customHeight="1">
      <c r="A52" s="174" t="s">
        <v>617</v>
      </c>
      <c r="B52" s="174"/>
      <c r="C52" s="174"/>
      <c r="D52" s="174"/>
      <c r="E52" s="175"/>
      <c r="F52" s="125"/>
      <c r="G52" s="125"/>
      <c r="H52" s="125"/>
      <c r="I52" s="125"/>
      <c r="J52" s="1"/>
      <c r="K52" s="6"/>
      <c r="L52" s="6"/>
      <c r="M52" s="6"/>
      <c r="N52" s="1"/>
      <c r="O52" s="1"/>
      <c r="P52" s="44"/>
      <c r="Q52" s="44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44"/>
      <c r="AG52" s="44"/>
      <c r="AH52" s="44"/>
      <c r="AI52" s="44"/>
      <c r="AJ52" s="44"/>
      <c r="AK52" s="44"/>
      <c r="AL52" s="44"/>
    </row>
    <row r="53" spans="1:38" ht="38.25" customHeight="1">
      <c r="A53" s="100" t="s">
        <v>16</v>
      </c>
      <c r="B53" s="100" t="s">
        <v>571</v>
      </c>
      <c r="C53" s="100"/>
      <c r="D53" s="101" t="s">
        <v>582</v>
      </c>
      <c r="E53" s="100" t="s">
        <v>583</v>
      </c>
      <c r="F53" s="100" t="s">
        <v>584</v>
      </c>
      <c r="G53" s="100" t="s">
        <v>605</v>
      </c>
      <c r="H53" s="100" t="s">
        <v>586</v>
      </c>
      <c r="I53" s="100" t="s">
        <v>587</v>
      </c>
      <c r="J53" s="99" t="s">
        <v>588</v>
      </c>
      <c r="K53" s="99" t="s">
        <v>618</v>
      </c>
      <c r="L53" s="102" t="s">
        <v>590</v>
      </c>
      <c r="M53" s="166" t="s">
        <v>614</v>
      </c>
      <c r="N53" s="100" t="s">
        <v>615</v>
      </c>
      <c r="O53" s="100" t="s">
        <v>592</v>
      </c>
      <c r="P53" s="101" t="s">
        <v>593</v>
      </c>
      <c r="Q53" s="44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4"/>
      <c r="AG53" s="44"/>
      <c r="AH53" s="44"/>
      <c r="AI53" s="44"/>
      <c r="AJ53" s="44"/>
      <c r="AK53" s="44"/>
      <c r="AL53" s="44"/>
    </row>
    <row r="54" spans="1:38" s="269" customFormat="1" ht="12.75" customHeight="1">
      <c r="A54" s="328">
        <v>1</v>
      </c>
      <c r="B54" s="270">
        <v>44501</v>
      </c>
      <c r="C54" s="329"/>
      <c r="D54" s="330" t="s">
        <v>906</v>
      </c>
      <c r="E54" s="331" t="s">
        <v>596</v>
      </c>
      <c r="F54" s="292" t="s">
        <v>907</v>
      </c>
      <c r="G54" s="292">
        <v>30</v>
      </c>
      <c r="H54" s="292"/>
      <c r="I54" s="295" t="s">
        <v>854</v>
      </c>
      <c r="J54" s="324" t="s">
        <v>597</v>
      </c>
      <c r="K54" s="332"/>
      <c r="L54" s="332"/>
      <c r="M54" s="324"/>
      <c r="N54" s="324"/>
      <c r="O54" s="335"/>
      <c r="P54" s="336"/>
      <c r="Q54" s="278"/>
      <c r="R54" s="279" t="s">
        <v>598</v>
      </c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s="269" customFormat="1" ht="12.75" customHeight="1">
      <c r="A55" s="328"/>
      <c r="B55" s="270"/>
      <c r="C55" s="329"/>
      <c r="D55" s="330"/>
      <c r="E55" s="331"/>
      <c r="F55" s="292"/>
      <c r="G55" s="292"/>
      <c r="H55" s="292"/>
      <c r="I55" s="295"/>
      <c r="J55" s="334"/>
      <c r="K55" s="332"/>
      <c r="L55" s="332"/>
      <c r="M55" s="324"/>
      <c r="N55" s="324"/>
      <c r="O55" s="335"/>
      <c r="P55" s="336"/>
      <c r="Q55" s="278"/>
      <c r="R55" s="279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8"/>
      <c r="AH55" s="268"/>
      <c r="AI55" s="268"/>
      <c r="AJ55" s="268"/>
      <c r="AK55" s="268"/>
      <c r="AL55" s="268"/>
    </row>
    <row r="56" spans="1:38" s="269" customFormat="1" ht="12.75" customHeight="1">
      <c r="A56" s="328"/>
      <c r="B56" s="270"/>
      <c r="C56" s="329"/>
      <c r="D56" s="330"/>
      <c r="E56" s="331"/>
      <c r="F56" s="292"/>
      <c r="G56" s="292"/>
      <c r="H56" s="292"/>
      <c r="I56" s="295"/>
      <c r="J56" s="334"/>
      <c r="K56" s="332"/>
      <c r="L56" s="332"/>
      <c r="M56" s="324"/>
      <c r="N56" s="324"/>
      <c r="O56" s="335"/>
      <c r="P56" s="333"/>
      <c r="Q56" s="278"/>
      <c r="R56" s="279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8"/>
      <c r="AH56" s="268"/>
      <c r="AI56" s="268"/>
      <c r="AJ56" s="268"/>
      <c r="AK56" s="268"/>
      <c r="AL56" s="268"/>
    </row>
    <row r="57" spans="1:38" s="269" customFormat="1" ht="12.75" customHeight="1">
      <c r="A57" s="328"/>
      <c r="B57" s="270"/>
      <c r="C57" s="329"/>
      <c r="D57" s="330"/>
      <c r="E57" s="331"/>
      <c r="F57" s="292"/>
      <c r="G57" s="292"/>
      <c r="H57" s="292"/>
      <c r="I57" s="295"/>
      <c r="J57" s="334"/>
      <c r="K57" s="332"/>
      <c r="L57" s="332"/>
      <c r="M57" s="324"/>
      <c r="N57" s="324"/>
      <c r="O57" s="335"/>
      <c r="P57" s="333"/>
      <c r="Q57" s="278"/>
      <c r="R57" s="279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8"/>
      <c r="AH57" s="268"/>
      <c r="AI57" s="268"/>
      <c r="AJ57" s="268"/>
      <c r="AK57" s="268"/>
      <c r="AL57" s="268"/>
    </row>
    <row r="58" spans="1:3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4.25" customHeight="1">
      <c r="A59" s="171"/>
      <c r="B59" s="176"/>
      <c r="C59" s="176"/>
      <c r="D59" s="177"/>
      <c r="E59" s="171"/>
      <c r="F59" s="178"/>
      <c r="G59" s="171"/>
      <c r="H59" s="171"/>
      <c r="I59" s="171"/>
      <c r="J59" s="176"/>
      <c r="K59" s="179"/>
      <c r="L59" s="171"/>
      <c r="M59" s="171"/>
      <c r="N59" s="171"/>
      <c r="O59" s="180"/>
      <c r="P59" s="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>
      <c r="A60" s="98" t="s">
        <v>619</v>
      </c>
      <c r="B60" s="181"/>
      <c r="C60" s="181"/>
      <c r="D60" s="182"/>
      <c r="E60" s="148"/>
      <c r="F60" s="6"/>
      <c r="G60" s="6"/>
      <c r="H60" s="149"/>
      <c r="I60" s="183"/>
      <c r="J60" s="1"/>
      <c r="K60" s="6"/>
      <c r="L60" s="6"/>
      <c r="M60" s="6"/>
      <c r="N60" s="1"/>
      <c r="O60" s="1"/>
      <c r="Q60" s="1"/>
      <c r="R60" s="6"/>
      <c r="S60" s="1"/>
      <c r="T60" s="1"/>
      <c r="U60" s="1"/>
      <c r="V60" s="1"/>
      <c r="W60" s="1"/>
      <c r="X60" s="1"/>
      <c r="Y60" s="1"/>
      <c r="Z60" s="1"/>
    </row>
    <row r="61" spans="1:38" ht="38.25" customHeight="1">
      <c r="A61" s="99" t="s">
        <v>16</v>
      </c>
      <c r="B61" s="100" t="s">
        <v>571</v>
      </c>
      <c r="C61" s="100"/>
      <c r="D61" s="101" t="s">
        <v>582</v>
      </c>
      <c r="E61" s="100" t="s">
        <v>583</v>
      </c>
      <c r="F61" s="100" t="s">
        <v>584</v>
      </c>
      <c r="G61" s="100" t="s">
        <v>585</v>
      </c>
      <c r="H61" s="100" t="s">
        <v>586</v>
      </c>
      <c r="I61" s="100" t="s">
        <v>587</v>
      </c>
      <c r="J61" s="99" t="s">
        <v>588</v>
      </c>
      <c r="K61" s="152" t="s">
        <v>606</v>
      </c>
      <c r="L61" s="153" t="s">
        <v>590</v>
      </c>
      <c r="M61" s="102" t="s">
        <v>591</v>
      </c>
      <c r="N61" s="100" t="s">
        <v>592</v>
      </c>
      <c r="O61" s="101" t="s">
        <v>593</v>
      </c>
      <c r="P61" s="100" t="s">
        <v>836</v>
      </c>
      <c r="Q61" s="1"/>
      <c r="R61" s="6"/>
      <c r="S61" s="1"/>
      <c r="T61" s="1"/>
      <c r="U61" s="1"/>
      <c r="V61" s="1"/>
      <c r="W61" s="1"/>
      <c r="X61" s="1"/>
      <c r="Y61" s="1"/>
      <c r="Z61" s="1"/>
    </row>
    <row r="62" spans="1:38" ht="14.25" customHeight="1">
      <c r="A62" s="308">
        <v>1</v>
      </c>
      <c r="B62" s="305">
        <v>44420</v>
      </c>
      <c r="C62" s="314"/>
      <c r="D62" s="306" t="s">
        <v>502</v>
      </c>
      <c r="E62" s="307" t="s">
        <v>596</v>
      </c>
      <c r="F62" s="308">
        <v>314</v>
      </c>
      <c r="G62" s="308">
        <v>284</v>
      </c>
      <c r="H62" s="307">
        <v>343.5</v>
      </c>
      <c r="I62" s="309" t="s">
        <v>828</v>
      </c>
      <c r="J62" s="310" t="s">
        <v>832</v>
      </c>
      <c r="K62" s="310">
        <f t="shared" ref="K62" si="11">H62-F62</f>
        <v>29.5</v>
      </c>
      <c r="L62" s="311">
        <f t="shared" ref="L62" si="12">(F62*-0.7)/100</f>
        <v>-2.198</v>
      </c>
      <c r="M62" s="312">
        <f t="shared" ref="M62" si="13">(K62+L62)/F62</f>
        <v>8.6949044585987262E-2</v>
      </c>
      <c r="N62" s="310" t="s">
        <v>594</v>
      </c>
      <c r="O62" s="313">
        <v>44455</v>
      </c>
      <c r="P62" s="310">
        <f>VLOOKUP(D62,'MidCap Intra'!B170:C663,2,0)</f>
        <v>314.05</v>
      </c>
      <c r="Q62" s="1"/>
      <c r="R62" s="1" t="s">
        <v>595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s="269" customFormat="1" ht="14.25" customHeight="1">
      <c r="A63" s="374">
        <v>2</v>
      </c>
      <c r="B63" s="375">
        <v>44488</v>
      </c>
      <c r="C63" s="376"/>
      <c r="D63" s="377" t="s">
        <v>138</v>
      </c>
      <c r="E63" s="378" t="s">
        <v>596</v>
      </c>
      <c r="F63" s="379" t="s">
        <v>859</v>
      </c>
      <c r="G63" s="379">
        <v>198</v>
      </c>
      <c r="H63" s="378"/>
      <c r="I63" s="380" t="s">
        <v>848</v>
      </c>
      <c r="J63" s="381" t="s">
        <v>597</v>
      </c>
      <c r="K63" s="381"/>
      <c r="L63" s="382"/>
      <c r="M63" s="383"/>
      <c r="N63" s="381"/>
      <c r="O63" s="384"/>
      <c r="P63" s="381"/>
      <c r="Q63" s="268"/>
      <c r="R63" s="1" t="s">
        <v>595</v>
      </c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268"/>
      <c r="AG63" s="268"/>
      <c r="AH63" s="268"/>
      <c r="AI63" s="268"/>
      <c r="AJ63" s="268"/>
      <c r="AK63" s="268"/>
      <c r="AL63" s="268"/>
    </row>
    <row r="64" spans="1:38" s="269" customFormat="1" ht="14.25" customHeight="1">
      <c r="A64" s="374">
        <v>3</v>
      </c>
      <c r="B64" s="375">
        <v>44490</v>
      </c>
      <c r="C64" s="376"/>
      <c r="D64" s="377" t="s">
        <v>470</v>
      </c>
      <c r="E64" s="378" t="s">
        <v>596</v>
      </c>
      <c r="F64" s="379" t="s">
        <v>860</v>
      </c>
      <c r="G64" s="379">
        <v>3700</v>
      </c>
      <c r="H64" s="378"/>
      <c r="I64" s="380" t="s">
        <v>852</v>
      </c>
      <c r="J64" s="381" t="s">
        <v>597</v>
      </c>
      <c r="K64" s="381"/>
      <c r="L64" s="382"/>
      <c r="M64" s="383"/>
      <c r="N64" s="381"/>
      <c r="O64" s="384"/>
      <c r="P64" s="381"/>
      <c r="Q64" s="268"/>
      <c r="R64" s="1" t="s">
        <v>595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268"/>
      <c r="AG64" s="268"/>
      <c r="AH64" s="268"/>
      <c r="AI64" s="268"/>
      <c r="AJ64" s="268"/>
      <c r="AK64" s="268"/>
      <c r="AL64" s="268"/>
    </row>
    <row r="65" spans="1:38" ht="14.25" customHeight="1">
      <c r="A65" s="184"/>
      <c r="B65" s="154"/>
      <c r="C65" s="185"/>
      <c r="D65" s="109"/>
      <c r="E65" s="186"/>
      <c r="F65" s="186"/>
      <c r="G65" s="186"/>
      <c r="H65" s="186"/>
      <c r="I65" s="186"/>
      <c r="J65" s="186"/>
      <c r="K65" s="187"/>
      <c r="L65" s="188"/>
      <c r="M65" s="186"/>
      <c r="N65" s="189"/>
      <c r="O65" s="190"/>
      <c r="P65" s="190"/>
      <c r="R65" s="6"/>
      <c r="S65" s="44"/>
      <c r="T65" s="1"/>
      <c r="U65" s="1"/>
      <c r="V65" s="1"/>
      <c r="W65" s="1"/>
      <c r="X65" s="1"/>
      <c r="Y65" s="1"/>
      <c r="Z65" s="1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</row>
    <row r="66" spans="1:38" ht="12.75" customHeight="1">
      <c r="A66" s="132" t="s">
        <v>599</v>
      </c>
      <c r="B66" s="132"/>
      <c r="C66" s="132"/>
      <c r="D66" s="132"/>
      <c r="E66" s="44"/>
      <c r="F66" s="140" t="s">
        <v>601</v>
      </c>
      <c r="G66" s="59"/>
      <c r="H66" s="59"/>
      <c r="I66" s="59"/>
      <c r="J66" s="6"/>
      <c r="K66" s="162"/>
      <c r="L66" s="163"/>
      <c r="M66" s="6"/>
      <c r="N66" s="122"/>
      <c r="O66" s="191"/>
      <c r="P66" s="1"/>
      <c r="Q66" s="1"/>
      <c r="R66" s="6"/>
      <c r="S66" s="1"/>
      <c r="T66" s="1"/>
      <c r="U66" s="1"/>
      <c r="V66" s="1"/>
      <c r="W66" s="1"/>
      <c r="X66" s="1"/>
      <c r="Y66" s="1"/>
    </row>
    <row r="67" spans="1:38" ht="12.75" customHeight="1">
      <c r="A67" s="139" t="s">
        <v>600</v>
      </c>
      <c r="B67" s="132"/>
      <c r="C67" s="132"/>
      <c r="D67" s="132"/>
      <c r="E67" s="6"/>
      <c r="F67" s="140" t="s">
        <v>603</v>
      </c>
      <c r="G67" s="6"/>
      <c r="H67" s="6" t="s">
        <v>826</v>
      </c>
      <c r="I67" s="6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38" ht="12.75" customHeight="1">
      <c r="A68" s="139"/>
      <c r="B68" s="132"/>
      <c r="C68" s="132"/>
      <c r="D68" s="132"/>
      <c r="E68" s="6"/>
      <c r="F68" s="140"/>
      <c r="G68" s="6"/>
      <c r="H68" s="6"/>
      <c r="I68" s="6"/>
      <c r="J68" s="1"/>
      <c r="K68" s="6"/>
      <c r="L68" s="6"/>
      <c r="M68" s="6"/>
      <c r="N68" s="1"/>
      <c r="O68" s="1"/>
      <c r="Q68" s="1"/>
      <c r="R68" s="59"/>
      <c r="S68" s="1"/>
      <c r="T68" s="1"/>
      <c r="U68" s="1"/>
      <c r="V68" s="1"/>
      <c r="W68" s="1"/>
      <c r="X68" s="1"/>
      <c r="Y68" s="1"/>
      <c r="Z68" s="1"/>
    </row>
    <row r="69" spans="1:38" ht="12.75" customHeight="1">
      <c r="A69" s="1"/>
      <c r="B69" s="147" t="s">
        <v>620</v>
      </c>
      <c r="C69" s="147"/>
      <c r="D69" s="147"/>
      <c r="E69" s="147"/>
      <c r="F69" s="148"/>
      <c r="G69" s="6"/>
      <c r="H69" s="6"/>
      <c r="I69" s="149"/>
      <c r="J69" s="150"/>
      <c r="K69" s="151"/>
      <c r="L69" s="150"/>
      <c r="M69" s="6"/>
      <c r="N69" s="1"/>
      <c r="O69" s="1"/>
      <c r="Q69" s="1"/>
      <c r="R69" s="59"/>
      <c r="S69" s="1"/>
      <c r="T69" s="1"/>
      <c r="U69" s="1"/>
      <c r="V69" s="1"/>
      <c r="W69" s="1"/>
      <c r="X69" s="1"/>
      <c r="Y69" s="1"/>
      <c r="Z69" s="1"/>
    </row>
    <row r="70" spans="1:38" ht="38.25" customHeight="1">
      <c r="A70" s="99" t="s">
        <v>16</v>
      </c>
      <c r="B70" s="100" t="s">
        <v>571</v>
      </c>
      <c r="C70" s="100"/>
      <c r="D70" s="101" t="s">
        <v>582</v>
      </c>
      <c r="E70" s="100" t="s">
        <v>583</v>
      </c>
      <c r="F70" s="100" t="s">
        <v>584</v>
      </c>
      <c r="G70" s="100" t="s">
        <v>605</v>
      </c>
      <c r="H70" s="100" t="s">
        <v>586</v>
      </c>
      <c r="I70" s="100" t="s">
        <v>587</v>
      </c>
      <c r="J70" s="192" t="s">
        <v>588</v>
      </c>
      <c r="K70" s="152" t="s">
        <v>606</v>
      </c>
      <c r="L70" s="166" t="s">
        <v>614</v>
      </c>
      <c r="M70" s="100" t="s">
        <v>615</v>
      </c>
      <c r="N70" s="153" t="s">
        <v>590</v>
      </c>
      <c r="O70" s="102" t="s">
        <v>591</v>
      </c>
      <c r="P70" s="100" t="s">
        <v>592</v>
      </c>
      <c r="Q70" s="101" t="s">
        <v>593</v>
      </c>
      <c r="R70" s="59"/>
      <c r="S70" s="1"/>
      <c r="T70" s="1"/>
      <c r="U70" s="1"/>
      <c r="V70" s="1"/>
      <c r="W70" s="1"/>
      <c r="X70" s="1"/>
      <c r="Y70" s="1"/>
      <c r="Z70" s="1"/>
    </row>
    <row r="71" spans="1:38" ht="14.25" customHeight="1">
      <c r="A71" s="113"/>
      <c r="B71" s="115"/>
      <c r="C71" s="193"/>
      <c r="D71" s="116"/>
      <c r="E71" s="117"/>
      <c r="F71" s="194"/>
      <c r="G71" s="113"/>
      <c r="H71" s="117"/>
      <c r="I71" s="118"/>
      <c r="J71" s="195"/>
      <c r="K71" s="195"/>
      <c r="L71" s="196"/>
      <c r="M71" s="107"/>
      <c r="N71" s="196"/>
      <c r="O71" s="197"/>
      <c r="P71" s="198"/>
      <c r="Q71" s="199"/>
      <c r="R71" s="160"/>
      <c r="S71" s="126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38" ht="14.25" customHeight="1">
      <c r="A72" s="113"/>
      <c r="B72" s="115"/>
      <c r="C72" s="193"/>
      <c r="D72" s="116"/>
      <c r="E72" s="117"/>
      <c r="F72" s="194"/>
      <c r="G72" s="113"/>
      <c r="H72" s="117"/>
      <c r="I72" s="118"/>
      <c r="J72" s="195"/>
      <c r="K72" s="195"/>
      <c r="L72" s="196"/>
      <c r="M72" s="107"/>
      <c r="N72" s="196"/>
      <c r="O72" s="197"/>
      <c r="P72" s="198"/>
      <c r="Q72" s="199"/>
      <c r="R72" s="160"/>
      <c r="S72" s="126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38" ht="14.25" customHeight="1">
      <c r="A73" s="113"/>
      <c r="B73" s="115"/>
      <c r="C73" s="193"/>
      <c r="D73" s="116"/>
      <c r="E73" s="117"/>
      <c r="F73" s="194"/>
      <c r="G73" s="113"/>
      <c r="H73" s="117"/>
      <c r="I73" s="118"/>
      <c r="J73" s="195"/>
      <c r="K73" s="195"/>
      <c r="L73" s="196"/>
      <c r="M73" s="107"/>
      <c r="N73" s="196"/>
      <c r="O73" s="197"/>
      <c r="P73" s="198"/>
      <c r="Q73" s="199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4.25" customHeight="1">
      <c r="A74" s="113"/>
      <c r="B74" s="115"/>
      <c r="C74" s="193"/>
      <c r="D74" s="116"/>
      <c r="E74" s="117"/>
      <c r="F74" s="195"/>
      <c r="G74" s="113"/>
      <c r="H74" s="117"/>
      <c r="I74" s="118"/>
      <c r="J74" s="195"/>
      <c r="K74" s="195"/>
      <c r="L74" s="196"/>
      <c r="M74" s="107"/>
      <c r="N74" s="196"/>
      <c r="O74" s="197"/>
      <c r="P74" s="198"/>
      <c r="Q74" s="199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4.25" customHeight="1">
      <c r="A75" s="113"/>
      <c r="B75" s="115"/>
      <c r="C75" s="193"/>
      <c r="D75" s="116"/>
      <c r="E75" s="117"/>
      <c r="F75" s="195"/>
      <c r="G75" s="113"/>
      <c r="H75" s="117"/>
      <c r="I75" s="118"/>
      <c r="J75" s="195"/>
      <c r="K75" s="195"/>
      <c r="L75" s="196"/>
      <c r="M75" s="107"/>
      <c r="N75" s="196"/>
      <c r="O75" s="197"/>
      <c r="P75" s="198"/>
      <c r="Q75" s="199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13"/>
      <c r="B76" s="115"/>
      <c r="C76" s="193"/>
      <c r="D76" s="116"/>
      <c r="E76" s="117"/>
      <c r="F76" s="194"/>
      <c r="G76" s="113"/>
      <c r="H76" s="117"/>
      <c r="I76" s="118"/>
      <c r="J76" s="195"/>
      <c r="K76" s="195"/>
      <c r="L76" s="196"/>
      <c r="M76" s="107"/>
      <c r="N76" s="196"/>
      <c r="O76" s="197"/>
      <c r="P76" s="198"/>
      <c r="Q76" s="199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13"/>
      <c r="B77" s="115"/>
      <c r="C77" s="193"/>
      <c r="D77" s="116"/>
      <c r="E77" s="117"/>
      <c r="F77" s="194"/>
      <c r="G77" s="113"/>
      <c r="H77" s="117"/>
      <c r="I77" s="118"/>
      <c r="J77" s="195"/>
      <c r="K77" s="195"/>
      <c r="L77" s="195"/>
      <c r="M77" s="195"/>
      <c r="N77" s="196"/>
      <c r="O77" s="200"/>
      <c r="P77" s="198"/>
      <c r="Q77" s="199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13"/>
      <c r="B78" s="115"/>
      <c r="C78" s="193"/>
      <c r="D78" s="116"/>
      <c r="E78" s="117"/>
      <c r="F78" s="195"/>
      <c r="G78" s="113"/>
      <c r="H78" s="117"/>
      <c r="I78" s="118"/>
      <c r="J78" s="195"/>
      <c r="K78" s="195"/>
      <c r="L78" s="196"/>
      <c r="M78" s="107"/>
      <c r="N78" s="196"/>
      <c r="O78" s="197"/>
      <c r="P78" s="198"/>
      <c r="Q78" s="199"/>
      <c r="R78" s="160"/>
      <c r="S78" s="126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13"/>
      <c r="B79" s="115"/>
      <c r="C79" s="193"/>
      <c r="D79" s="116"/>
      <c r="E79" s="117"/>
      <c r="F79" s="194"/>
      <c r="G79" s="113"/>
      <c r="H79" s="117"/>
      <c r="I79" s="118"/>
      <c r="J79" s="201"/>
      <c r="K79" s="201"/>
      <c r="L79" s="201"/>
      <c r="M79" s="201"/>
      <c r="N79" s="202"/>
      <c r="O79" s="197"/>
      <c r="P79" s="119"/>
      <c r="Q79" s="199"/>
      <c r="R79" s="160"/>
      <c r="S79" s="126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>
      <c r="A80" s="139"/>
      <c r="B80" s="132"/>
      <c r="C80" s="132"/>
      <c r="D80" s="132"/>
      <c r="E80" s="6"/>
      <c r="F80" s="140"/>
      <c r="G80" s="6"/>
      <c r="H80" s="6"/>
      <c r="I80" s="6"/>
      <c r="J80" s="1"/>
      <c r="K80" s="6"/>
      <c r="L80" s="6"/>
      <c r="M80" s="6"/>
      <c r="N80" s="1"/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39"/>
      <c r="B81" s="132"/>
      <c r="C81" s="132"/>
      <c r="D81" s="132"/>
      <c r="E81" s="6"/>
      <c r="F81" s="140"/>
      <c r="G81" s="59"/>
      <c r="H81" s="44"/>
      <c r="I81" s="59"/>
      <c r="J81" s="6"/>
      <c r="K81" s="162"/>
      <c r="L81" s="163"/>
      <c r="M81" s="6"/>
      <c r="N81" s="122"/>
      <c r="O81" s="164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59"/>
      <c r="B82" s="121"/>
      <c r="C82" s="121"/>
      <c r="D82" s="44"/>
      <c r="E82" s="59"/>
      <c r="F82" s="59"/>
      <c r="G82" s="59"/>
      <c r="H82" s="44"/>
      <c r="I82" s="59"/>
      <c r="J82" s="6"/>
      <c r="K82" s="162"/>
      <c r="L82" s="163"/>
      <c r="M82" s="6"/>
      <c r="N82" s="122"/>
      <c r="O82" s="164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44"/>
      <c r="B83" s="203" t="s">
        <v>621</v>
      </c>
      <c r="C83" s="203"/>
      <c r="D83" s="203"/>
      <c r="E83" s="203"/>
      <c r="F83" s="6"/>
      <c r="G83" s="6"/>
      <c r="H83" s="150"/>
      <c r="I83" s="6"/>
      <c r="J83" s="150"/>
      <c r="K83" s="151"/>
      <c r="L83" s="6"/>
      <c r="M83" s="6"/>
      <c r="N83" s="1"/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38.25" customHeight="1">
      <c r="A84" s="99" t="s">
        <v>16</v>
      </c>
      <c r="B84" s="100" t="s">
        <v>571</v>
      </c>
      <c r="C84" s="100"/>
      <c r="D84" s="101" t="s">
        <v>582</v>
      </c>
      <c r="E84" s="100" t="s">
        <v>583</v>
      </c>
      <c r="F84" s="100" t="s">
        <v>584</v>
      </c>
      <c r="G84" s="100" t="s">
        <v>622</v>
      </c>
      <c r="H84" s="100" t="s">
        <v>623</v>
      </c>
      <c r="I84" s="100" t="s">
        <v>587</v>
      </c>
      <c r="J84" s="204" t="s">
        <v>588</v>
      </c>
      <c r="K84" s="100" t="s">
        <v>589</v>
      </c>
      <c r="L84" s="100" t="s">
        <v>624</v>
      </c>
      <c r="M84" s="100" t="s">
        <v>592</v>
      </c>
      <c r="N84" s="101" t="s">
        <v>593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205">
        <v>1</v>
      </c>
      <c r="B85" s="206">
        <v>41579</v>
      </c>
      <c r="C85" s="206"/>
      <c r="D85" s="207" t="s">
        <v>625</v>
      </c>
      <c r="E85" s="208" t="s">
        <v>626</v>
      </c>
      <c r="F85" s="209">
        <v>82</v>
      </c>
      <c r="G85" s="208" t="s">
        <v>627</v>
      </c>
      <c r="H85" s="208">
        <v>100</v>
      </c>
      <c r="I85" s="210">
        <v>100</v>
      </c>
      <c r="J85" s="211" t="s">
        <v>628</v>
      </c>
      <c r="K85" s="212">
        <f t="shared" ref="K85:K137" si="14">H85-F85</f>
        <v>18</v>
      </c>
      <c r="L85" s="213">
        <f t="shared" ref="L85:L137" si="15">K85/F85</f>
        <v>0.21951219512195122</v>
      </c>
      <c r="M85" s="208" t="s">
        <v>594</v>
      </c>
      <c r="N85" s="214">
        <v>42657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205">
        <v>2</v>
      </c>
      <c r="B86" s="206">
        <v>41794</v>
      </c>
      <c r="C86" s="206"/>
      <c r="D86" s="207" t="s">
        <v>629</v>
      </c>
      <c r="E86" s="208" t="s">
        <v>596</v>
      </c>
      <c r="F86" s="209">
        <v>257</v>
      </c>
      <c r="G86" s="208" t="s">
        <v>627</v>
      </c>
      <c r="H86" s="208">
        <v>300</v>
      </c>
      <c r="I86" s="210">
        <v>300</v>
      </c>
      <c r="J86" s="211" t="s">
        <v>628</v>
      </c>
      <c r="K86" s="212">
        <f t="shared" si="14"/>
        <v>43</v>
      </c>
      <c r="L86" s="213">
        <f t="shared" si="15"/>
        <v>0.16731517509727625</v>
      </c>
      <c r="M86" s="208" t="s">
        <v>594</v>
      </c>
      <c r="N86" s="214">
        <v>41822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205">
        <v>3</v>
      </c>
      <c r="B87" s="206">
        <v>41828</v>
      </c>
      <c r="C87" s="206"/>
      <c r="D87" s="207" t="s">
        <v>630</v>
      </c>
      <c r="E87" s="208" t="s">
        <v>596</v>
      </c>
      <c r="F87" s="209">
        <v>393</v>
      </c>
      <c r="G87" s="208" t="s">
        <v>627</v>
      </c>
      <c r="H87" s="208">
        <v>468</v>
      </c>
      <c r="I87" s="210">
        <v>468</v>
      </c>
      <c r="J87" s="211" t="s">
        <v>628</v>
      </c>
      <c r="K87" s="212">
        <f t="shared" si="14"/>
        <v>75</v>
      </c>
      <c r="L87" s="213">
        <f t="shared" si="15"/>
        <v>0.19083969465648856</v>
      </c>
      <c r="M87" s="208" t="s">
        <v>594</v>
      </c>
      <c r="N87" s="214">
        <v>41863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205">
        <v>4</v>
      </c>
      <c r="B88" s="206">
        <v>41857</v>
      </c>
      <c r="C88" s="206"/>
      <c r="D88" s="207" t="s">
        <v>631</v>
      </c>
      <c r="E88" s="208" t="s">
        <v>596</v>
      </c>
      <c r="F88" s="209">
        <v>205</v>
      </c>
      <c r="G88" s="208" t="s">
        <v>627</v>
      </c>
      <c r="H88" s="208">
        <v>275</v>
      </c>
      <c r="I88" s="210">
        <v>250</v>
      </c>
      <c r="J88" s="211" t="s">
        <v>628</v>
      </c>
      <c r="K88" s="212">
        <f t="shared" si="14"/>
        <v>70</v>
      </c>
      <c r="L88" s="213">
        <f t="shared" si="15"/>
        <v>0.34146341463414637</v>
      </c>
      <c r="M88" s="208" t="s">
        <v>594</v>
      </c>
      <c r="N88" s="214">
        <v>41962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205">
        <v>5</v>
      </c>
      <c r="B89" s="206">
        <v>41886</v>
      </c>
      <c r="C89" s="206"/>
      <c r="D89" s="207" t="s">
        <v>632</v>
      </c>
      <c r="E89" s="208" t="s">
        <v>596</v>
      </c>
      <c r="F89" s="209">
        <v>162</v>
      </c>
      <c r="G89" s="208" t="s">
        <v>627</v>
      </c>
      <c r="H89" s="208">
        <v>190</v>
      </c>
      <c r="I89" s="210">
        <v>190</v>
      </c>
      <c r="J89" s="211" t="s">
        <v>628</v>
      </c>
      <c r="K89" s="212">
        <f t="shared" si="14"/>
        <v>28</v>
      </c>
      <c r="L89" s="213">
        <f t="shared" si="15"/>
        <v>0.1728395061728395</v>
      </c>
      <c r="M89" s="208" t="s">
        <v>594</v>
      </c>
      <c r="N89" s="214">
        <v>42006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205">
        <v>6</v>
      </c>
      <c r="B90" s="206">
        <v>41886</v>
      </c>
      <c r="C90" s="206"/>
      <c r="D90" s="207" t="s">
        <v>633</v>
      </c>
      <c r="E90" s="208" t="s">
        <v>596</v>
      </c>
      <c r="F90" s="209">
        <v>75</v>
      </c>
      <c r="G90" s="208" t="s">
        <v>627</v>
      </c>
      <c r="H90" s="208">
        <v>91.5</v>
      </c>
      <c r="I90" s="210" t="s">
        <v>634</v>
      </c>
      <c r="J90" s="211" t="s">
        <v>635</v>
      </c>
      <c r="K90" s="212">
        <f t="shared" si="14"/>
        <v>16.5</v>
      </c>
      <c r="L90" s="213">
        <f t="shared" si="15"/>
        <v>0.22</v>
      </c>
      <c r="M90" s="208" t="s">
        <v>594</v>
      </c>
      <c r="N90" s="214">
        <v>41954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205">
        <v>7</v>
      </c>
      <c r="B91" s="206">
        <v>41913</v>
      </c>
      <c r="C91" s="206"/>
      <c r="D91" s="207" t="s">
        <v>636</v>
      </c>
      <c r="E91" s="208" t="s">
        <v>596</v>
      </c>
      <c r="F91" s="209">
        <v>850</v>
      </c>
      <c r="G91" s="208" t="s">
        <v>627</v>
      </c>
      <c r="H91" s="208">
        <v>982.5</v>
      </c>
      <c r="I91" s="210">
        <v>1050</v>
      </c>
      <c r="J91" s="211" t="s">
        <v>637</v>
      </c>
      <c r="K91" s="212">
        <f t="shared" si="14"/>
        <v>132.5</v>
      </c>
      <c r="L91" s="213">
        <f t="shared" si="15"/>
        <v>0.15588235294117647</v>
      </c>
      <c r="M91" s="208" t="s">
        <v>594</v>
      </c>
      <c r="N91" s="214">
        <v>42039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205">
        <v>8</v>
      </c>
      <c r="B92" s="206">
        <v>41913</v>
      </c>
      <c r="C92" s="206"/>
      <c r="D92" s="207" t="s">
        <v>638</v>
      </c>
      <c r="E92" s="208" t="s">
        <v>596</v>
      </c>
      <c r="F92" s="209">
        <v>475</v>
      </c>
      <c r="G92" s="208" t="s">
        <v>627</v>
      </c>
      <c r="H92" s="208">
        <v>515</v>
      </c>
      <c r="I92" s="210">
        <v>600</v>
      </c>
      <c r="J92" s="211" t="s">
        <v>639</v>
      </c>
      <c r="K92" s="212">
        <f t="shared" si="14"/>
        <v>40</v>
      </c>
      <c r="L92" s="213">
        <f t="shared" si="15"/>
        <v>8.4210526315789472E-2</v>
      </c>
      <c r="M92" s="208" t="s">
        <v>594</v>
      </c>
      <c r="N92" s="214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205">
        <v>9</v>
      </c>
      <c r="B93" s="206">
        <v>41913</v>
      </c>
      <c r="C93" s="206"/>
      <c r="D93" s="207" t="s">
        <v>640</v>
      </c>
      <c r="E93" s="208" t="s">
        <v>596</v>
      </c>
      <c r="F93" s="209">
        <v>86</v>
      </c>
      <c r="G93" s="208" t="s">
        <v>627</v>
      </c>
      <c r="H93" s="208">
        <v>99</v>
      </c>
      <c r="I93" s="210">
        <v>140</v>
      </c>
      <c r="J93" s="211" t="s">
        <v>641</v>
      </c>
      <c r="K93" s="212">
        <f t="shared" si="14"/>
        <v>13</v>
      </c>
      <c r="L93" s="213">
        <f t="shared" si="15"/>
        <v>0.15116279069767441</v>
      </c>
      <c r="M93" s="208" t="s">
        <v>594</v>
      </c>
      <c r="N93" s="214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205">
        <v>10</v>
      </c>
      <c r="B94" s="206">
        <v>41926</v>
      </c>
      <c r="C94" s="206"/>
      <c r="D94" s="207" t="s">
        <v>642</v>
      </c>
      <c r="E94" s="208" t="s">
        <v>596</v>
      </c>
      <c r="F94" s="209">
        <v>496.6</v>
      </c>
      <c r="G94" s="208" t="s">
        <v>627</v>
      </c>
      <c r="H94" s="208">
        <v>621</v>
      </c>
      <c r="I94" s="210">
        <v>580</v>
      </c>
      <c r="J94" s="211" t="s">
        <v>628</v>
      </c>
      <c r="K94" s="212">
        <f t="shared" si="14"/>
        <v>124.39999999999998</v>
      </c>
      <c r="L94" s="213">
        <f t="shared" si="15"/>
        <v>0.25050342327829234</v>
      </c>
      <c r="M94" s="208" t="s">
        <v>594</v>
      </c>
      <c r="N94" s="214">
        <v>42605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205">
        <v>11</v>
      </c>
      <c r="B95" s="206">
        <v>41926</v>
      </c>
      <c r="C95" s="206"/>
      <c r="D95" s="207" t="s">
        <v>643</v>
      </c>
      <c r="E95" s="208" t="s">
        <v>596</v>
      </c>
      <c r="F95" s="209">
        <v>2481.9</v>
      </c>
      <c r="G95" s="208" t="s">
        <v>627</v>
      </c>
      <c r="H95" s="208">
        <v>2840</v>
      </c>
      <c r="I95" s="210">
        <v>2870</v>
      </c>
      <c r="J95" s="211" t="s">
        <v>644</v>
      </c>
      <c r="K95" s="212">
        <f t="shared" si="14"/>
        <v>358.09999999999991</v>
      </c>
      <c r="L95" s="213">
        <f t="shared" si="15"/>
        <v>0.14428462065353154</v>
      </c>
      <c r="M95" s="208" t="s">
        <v>594</v>
      </c>
      <c r="N95" s="214">
        <v>42017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205">
        <v>12</v>
      </c>
      <c r="B96" s="206">
        <v>41928</v>
      </c>
      <c r="C96" s="206"/>
      <c r="D96" s="207" t="s">
        <v>645</v>
      </c>
      <c r="E96" s="208" t="s">
        <v>596</v>
      </c>
      <c r="F96" s="209">
        <v>84.5</v>
      </c>
      <c r="G96" s="208" t="s">
        <v>627</v>
      </c>
      <c r="H96" s="208">
        <v>93</v>
      </c>
      <c r="I96" s="210">
        <v>110</v>
      </c>
      <c r="J96" s="211" t="s">
        <v>646</v>
      </c>
      <c r="K96" s="212">
        <f t="shared" si="14"/>
        <v>8.5</v>
      </c>
      <c r="L96" s="213">
        <f t="shared" si="15"/>
        <v>0.10059171597633136</v>
      </c>
      <c r="M96" s="208" t="s">
        <v>594</v>
      </c>
      <c r="N96" s="21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05">
        <v>13</v>
      </c>
      <c r="B97" s="206">
        <v>41928</v>
      </c>
      <c r="C97" s="206"/>
      <c r="D97" s="207" t="s">
        <v>647</v>
      </c>
      <c r="E97" s="208" t="s">
        <v>596</v>
      </c>
      <c r="F97" s="209">
        <v>401</v>
      </c>
      <c r="G97" s="208" t="s">
        <v>627</v>
      </c>
      <c r="H97" s="208">
        <v>428</v>
      </c>
      <c r="I97" s="210">
        <v>450</v>
      </c>
      <c r="J97" s="211" t="s">
        <v>648</v>
      </c>
      <c r="K97" s="212">
        <f t="shared" si="14"/>
        <v>27</v>
      </c>
      <c r="L97" s="213">
        <f t="shared" si="15"/>
        <v>6.7331670822942641E-2</v>
      </c>
      <c r="M97" s="208" t="s">
        <v>594</v>
      </c>
      <c r="N97" s="214">
        <v>42020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05">
        <v>14</v>
      </c>
      <c r="B98" s="206">
        <v>41928</v>
      </c>
      <c r="C98" s="206"/>
      <c r="D98" s="207" t="s">
        <v>649</v>
      </c>
      <c r="E98" s="208" t="s">
        <v>596</v>
      </c>
      <c r="F98" s="209">
        <v>101</v>
      </c>
      <c r="G98" s="208" t="s">
        <v>627</v>
      </c>
      <c r="H98" s="208">
        <v>112</v>
      </c>
      <c r="I98" s="210">
        <v>120</v>
      </c>
      <c r="J98" s="211" t="s">
        <v>650</v>
      </c>
      <c r="K98" s="212">
        <f t="shared" si="14"/>
        <v>11</v>
      </c>
      <c r="L98" s="213">
        <f t="shared" si="15"/>
        <v>0.10891089108910891</v>
      </c>
      <c r="M98" s="208" t="s">
        <v>594</v>
      </c>
      <c r="N98" s="214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05">
        <v>15</v>
      </c>
      <c r="B99" s="206">
        <v>41954</v>
      </c>
      <c r="C99" s="206"/>
      <c r="D99" s="207" t="s">
        <v>651</v>
      </c>
      <c r="E99" s="208" t="s">
        <v>596</v>
      </c>
      <c r="F99" s="209">
        <v>59</v>
      </c>
      <c r="G99" s="208" t="s">
        <v>627</v>
      </c>
      <c r="H99" s="208">
        <v>76</v>
      </c>
      <c r="I99" s="210">
        <v>76</v>
      </c>
      <c r="J99" s="211" t="s">
        <v>628</v>
      </c>
      <c r="K99" s="212">
        <f t="shared" si="14"/>
        <v>17</v>
      </c>
      <c r="L99" s="213">
        <f t="shared" si="15"/>
        <v>0.28813559322033899</v>
      </c>
      <c r="M99" s="208" t="s">
        <v>594</v>
      </c>
      <c r="N99" s="214">
        <v>43032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05">
        <v>16</v>
      </c>
      <c r="B100" s="206">
        <v>41954</v>
      </c>
      <c r="C100" s="206"/>
      <c r="D100" s="207" t="s">
        <v>640</v>
      </c>
      <c r="E100" s="208" t="s">
        <v>596</v>
      </c>
      <c r="F100" s="209">
        <v>99</v>
      </c>
      <c r="G100" s="208" t="s">
        <v>627</v>
      </c>
      <c r="H100" s="208">
        <v>120</v>
      </c>
      <c r="I100" s="210">
        <v>120</v>
      </c>
      <c r="J100" s="211" t="s">
        <v>608</v>
      </c>
      <c r="K100" s="212">
        <f t="shared" si="14"/>
        <v>21</v>
      </c>
      <c r="L100" s="213">
        <f t="shared" si="15"/>
        <v>0.21212121212121213</v>
      </c>
      <c r="M100" s="208" t="s">
        <v>594</v>
      </c>
      <c r="N100" s="214">
        <v>41960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05">
        <v>17</v>
      </c>
      <c r="B101" s="206">
        <v>41956</v>
      </c>
      <c r="C101" s="206"/>
      <c r="D101" s="207" t="s">
        <v>652</v>
      </c>
      <c r="E101" s="208" t="s">
        <v>596</v>
      </c>
      <c r="F101" s="209">
        <v>22</v>
      </c>
      <c r="G101" s="208" t="s">
        <v>627</v>
      </c>
      <c r="H101" s="208">
        <v>33.549999999999997</v>
      </c>
      <c r="I101" s="210">
        <v>32</v>
      </c>
      <c r="J101" s="211" t="s">
        <v>653</v>
      </c>
      <c r="K101" s="212">
        <f t="shared" si="14"/>
        <v>11.549999999999997</v>
      </c>
      <c r="L101" s="213">
        <f t="shared" si="15"/>
        <v>0.52499999999999991</v>
      </c>
      <c r="M101" s="208" t="s">
        <v>594</v>
      </c>
      <c r="N101" s="214">
        <v>42188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05">
        <v>18</v>
      </c>
      <c r="B102" s="206">
        <v>41976</v>
      </c>
      <c r="C102" s="206"/>
      <c r="D102" s="207" t="s">
        <v>654</v>
      </c>
      <c r="E102" s="208" t="s">
        <v>596</v>
      </c>
      <c r="F102" s="209">
        <v>440</v>
      </c>
      <c r="G102" s="208" t="s">
        <v>627</v>
      </c>
      <c r="H102" s="208">
        <v>520</v>
      </c>
      <c r="I102" s="210">
        <v>520</v>
      </c>
      <c r="J102" s="211" t="s">
        <v>655</v>
      </c>
      <c r="K102" s="212">
        <f t="shared" si="14"/>
        <v>80</v>
      </c>
      <c r="L102" s="213">
        <f t="shared" si="15"/>
        <v>0.18181818181818182</v>
      </c>
      <c r="M102" s="208" t="s">
        <v>594</v>
      </c>
      <c r="N102" s="214">
        <v>42208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05">
        <v>19</v>
      </c>
      <c r="B103" s="206">
        <v>41976</v>
      </c>
      <c r="C103" s="206"/>
      <c r="D103" s="207" t="s">
        <v>656</v>
      </c>
      <c r="E103" s="208" t="s">
        <v>596</v>
      </c>
      <c r="F103" s="209">
        <v>360</v>
      </c>
      <c r="G103" s="208" t="s">
        <v>627</v>
      </c>
      <c r="H103" s="208">
        <v>427</v>
      </c>
      <c r="I103" s="210">
        <v>425</v>
      </c>
      <c r="J103" s="211" t="s">
        <v>657</v>
      </c>
      <c r="K103" s="212">
        <f t="shared" si="14"/>
        <v>67</v>
      </c>
      <c r="L103" s="213">
        <f t="shared" si="15"/>
        <v>0.18611111111111112</v>
      </c>
      <c r="M103" s="208" t="s">
        <v>594</v>
      </c>
      <c r="N103" s="214">
        <v>42058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05">
        <v>20</v>
      </c>
      <c r="B104" s="206">
        <v>42012</v>
      </c>
      <c r="C104" s="206"/>
      <c r="D104" s="207" t="s">
        <v>658</v>
      </c>
      <c r="E104" s="208" t="s">
        <v>596</v>
      </c>
      <c r="F104" s="209">
        <v>360</v>
      </c>
      <c r="G104" s="208" t="s">
        <v>627</v>
      </c>
      <c r="H104" s="208">
        <v>455</v>
      </c>
      <c r="I104" s="210">
        <v>420</v>
      </c>
      <c r="J104" s="211" t="s">
        <v>659</v>
      </c>
      <c r="K104" s="212">
        <f t="shared" si="14"/>
        <v>95</v>
      </c>
      <c r="L104" s="213">
        <f t="shared" si="15"/>
        <v>0.2638888888888889</v>
      </c>
      <c r="M104" s="208" t="s">
        <v>594</v>
      </c>
      <c r="N104" s="214">
        <v>42024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05">
        <v>21</v>
      </c>
      <c r="B105" s="206">
        <v>42012</v>
      </c>
      <c r="C105" s="206"/>
      <c r="D105" s="207" t="s">
        <v>660</v>
      </c>
      <c r="E105" s="208" t="s">
        <v>596</v>
      </c>
      <c r="F105" s="209">
        <v>130</v>
      </c>
      <c r="G105" s="208"/>
      <c r="H105" s="208">
        <v>175.5</v>
      </c>
      <c r="I105" s="210">
        <v>165</v>
      </c>
      <c r="J105" s="211" t="s">
        <v>661</v>
      </c>
      <c r="K105" s="212">
        <f t="shared" si="14"/>
        <v>45.5</v>
      </c>
      <c r="L105" s="213">
        <f t="shared" si="15"/>
        <v>0.35</v>
      </c>
      <c r="M105" s="208" t="s">
        <v>594</v>
      </c>
      <c r="N105" s="214">
        <v>43088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05">
        <v>22</v>
      </c>
      <c r="B106" s="206">
        <v>42040</v>
      </c>
      <c r="C106" s="206"/>
      <c r="D106" s="207" t="s">
        <v>385</v>
      </c>
      <c r="E106" s="208" t="s">
        <v>626</v>
      </c>
      <c r="F106" s="209">
        <v>98</v>
      </c>
      <c r="G106" s="208"/>
      <c r="H106" s="208">
        <v>120</v>
      </c>
      <c r="I106" s="210">
        <v>120</v>
      </c>
      <c r="J106" s="211" t="s">
        <v>628</v>
      </c>
      <c r="K106" s="212">
        <f t="shared" si="14"/>
        <v>22</v>
      </c>
      <c r="L106" s="213">
        <f t="shared" si="15"/>
        <v>0.22448979591836735</v>
      </c>
      <c r="M106" s="208" t="s">
        <v>594</v>
      </c>
      <c r="N106" s="214">
        <v>42753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05">
        <v>23</v>
      </c>
      <c r="B107" s="206">
        <v>42040</v>
      </c>
      <c r="C107" s="206"/>
      <c r="D107" s="207" t="s">
        <v>662</v>
      </c>
      <c r="E107" s="208" t="s">
        <v>626</v>
      </c>
      <c r="F107" s="209">
        <v>196</v>
      </c>
      <c r="G107" s="208"/>
      <c r="H107" s="208">
        <v>262</v>
      </c>
      <c r="I107" s="210">
        <v>255</v>
      </c>
      <c r="J107" s="211" t="s">
        <v>628</v>
      </c>
      <c r="K107" s="212">
        <f t="shared" si="14"/>
        <v>66</v>
      </c>
      <c r="L107" s="213">
        <f t="shared" si="15"/>
        <v>0.33673469387755101</v>
      </c>
      <c r="M107" s="208" t="s">
        <v>594</v>
      </c>
      <c r="N107" s="214">
        <v>42599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15">
        <v>24</v>
      </c>
      <c r="B108" s="216">
        <v>42067</v>
      </c>
      <c r="C108" s="216"/>
      <c r="D108" s="217" t="s">
        <v>384</v>
      </c>
      <c r="E108" s="218" t="s">
        <v>626</v>
      </c>
      <c r="F108" s="219">
        <v>235</v>
      </c>
      <c r="G108" s="219"/>
      <c r="H108" s="220">
        <v>77</v>
      </c>
      <c r="I108" s="220" t="s">
        <v>663</v>
      </c>
      <c r="J108" s="221" t="s">
        <v>664</v>
      </c>
      <c r="K108" s="222">
        <f t="shared" si="14"/>
        <v>-158</v>
      </c>
      <c r="L108" s="223">
        <f t="shared" si="15"/>
        <v>-0.67234042553191486</v>
      </c>
      <c r="M108" s="219" t="s">
        <v>607</v>
      </c>
      <c r="N108" s="216">
        <v>43522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05">
        <v>25</v>
      </c>
      <c r="B109" s="206">
        <v>42067</v>
      </c>
      <c r="C109" s="206"/>
      <c r="D109" s="207" t="s">
        <v>665</v>
      </c>
      <c r="E109" s="208" t="s">
        <v>626</v>
      </c>
      <c r="F109" s="209">
        <v>185</v>
      </c>
      <c r="G109" s="208"/>
      <c r="H109" s="208">
        <v>224</v>
      </c>
      <c r="I109" s="210" t="s">
        <v>666</v>
      </c>
      <c r="J109" s="211" t="s">
        <v>628</v>
      </c>
      <c r="K109" s="212">
        <f t="shared" si="14"/>
        <v>39</v>
      </c>
      <c r="L109" s="213">
        <f t="shared" si="15"/>
        <v>0.21081081081081082</v>
      </c>
      <c r="M109" s="208" t="s">
        <v>594</v>
      </c>
      <c r="N109" s="214">
        <v>42647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15">
        <v>26</v>
      </c>
      <c r="B110" s="216">
        <v>42090</v>
      </c>
      <c r="C110" s="216"/>
      <c r="D110" s="224" t="s">
        <v>667</v>
      </c>
      <c r="E110" s="219" t="s">
        <v>626</v>
      </c>
      <c r="F110" s="219">
        <v>49.5</v>
      </c>
      <c r="G110" s="220"/>
      <c r="H110" s="220">
        <v>15.85</v>
      </c>
      <c r="I110" s="220">
        <v>67</v>
      </c>
      <c r="J110" s="221" t="s">
        <v>668</v>
      </c>
      <c r="K110" s="220">
        <f t="shared" si="14"/>
        <v>-33.65</v>
      </c>
      <c r="L110" s="225">
        <f t="shared" si="15"/>
        <v>-0.67979797979797973</v>
      </c>
      <c r="M110" s="219" t="s">
        <v>607</v>
      </c>
      <c r="N110" s="226">
        <v>43627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05">
        <v>27</v>
      </c>
      <c r="B111" s="206">
        <v>42093</v>
      </c>
      <c r="C111" s="206"/>
      <c r="D111" s="207" t="s">
        <v>669</v>
      </c>
      <c r="E111" s="208" t="s">
        <v>626</v>
      </c>
      <c r="F111" s="209">
        <v>183.5</v>
      </c>
      <c r="G111" s="208"/>
      <c r="H111" s="208">
        <v>219</v>
      </c>
      <c r="I111" s="210">
        <v>218</v>
      </c>
      <c r="J111" s="211" t="s">
        <v>670</v>
      </c>
      <c r="K111" s="212">
        <f t="shared" si="14"/>
        <v>35.5</v>
      </c>
      <c r="L111" s="213">
        <f t="shared" si="15"/>
        <v>0.19346049046321526</v>
      </c>
      <c r="M111" s="208" t="s">
        <v>594</v>
      </c>
      <c r="N111" s="214">
        <v>42103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05">
        <v>28</v>
      </c>
      <c r="B112" s="206">
        <v>42114</v>
      </c>
      <c r="C112" s="206"/>
      <c r="D112" s="207" t="s">
        <v>671</v>
      </c>
      <c r="E112" s="208" t="s">
        <v>626</v>
      </c>
      <c r="F112" s="209">
        <f>(227+237)/2</f>
        <v>232</v>
      </c>
      <c r="G112" s="208"/>
      <c r="H112" s="208">
        <v>298</v>
      </c>
      <c r="I112" s="210">
        <v>298</v>
      </c>
      <c r="J112" s="211" t="s">
        <v>628</v>
      </c>
      <c r="K112" s="212">
        <f t="shared" si="14"/>
        <v>66</v>
      </c>
      <c r="L112" s="213">
        <f t="shared" si="15"/>
        <v>0.28448275862068967</v>
      </c>
      <c r="M112" s="208" t="s">
        <v>594</v>
      </c>
      <c r="N112" s="214">
        <v>42823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05">
        <v>29</v>
      </c>
      <c r="B113" s="206">
        <v>42128</v>
      </c>
      <c r="C113" s="206"/>
      <c r="D113" s="207" t="s">
        <v>672</v>
      </c>
      <c r="E113" s="208" t="s">
        <v>596</v>
      </c>
      <c r="F113" s="209">
        <v>385</v>
      </c>
      <c r="G113" s="208"/>
      <c r="H113" s="208">
        <f>212.5+331</f>
        <v>543.5</v>
      </c>
      <c r="I113" s="210">
        <v>510</v>
      </c>
      <c r="J113" s="211" t="s">
        <v>673</v>
      </c>
      <c r="K113" s="212">
        <f t="shared" si="14"/>
        <v>158.5</v>
      </c>
      <c r="L113" s="213">
        <f t="shared" si="15"/>
        <v>0.41168831168831171</v>
      </c>
      <c r="M113" s="208" t="s">
        <v>594</v>
      </c>
      <c r="N113" s="214">
        <v>42235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05">
        <v>30</v>
      </c>
      <c r="B114" s="206">
        <v>42128</v>
      </c>
      <c r="C114" s="206"/>
      <c r="D114" s="207" t="s">
        <v>674</v>
      </c>
      <c r="E114" s="208" t="s">
        <v>596</v>
      </c>
      <c r="F114" s="209">
        <v>115.5</v>
      </c>
      <c r="G114" s="208"/>
      <c r="H114" s="208">
        <v>146</v>
      </c>
      <c r="I114" s="210">
        <v>142</v>
      </c>
      <c r="J114" s="211" t="s">
        <v>675</v>
      </c>
      <c r="K114" s="212">
        <f t="shared" si="14"/>
        <v>30.5</v>
      </c>
      <c r="L114" s="213">
        <f t="shared" si="15"/>
        <v>0.26406926406926406</v>
      </c>
      <c r="M114" s="208" t="s">
        <v>594</v>
      </c>
      <c r="N114" s="214">
        <v>42202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05">
        <v>31</v>
      </c>
      <c r="B115" s="206">
        <v>42151</v>
      </c>
      <c r="C115" s="206"/>
      <c r="D115" s="207" t="s">
        <v>676</v>
      </c>
      <c r="E115" s="208" t="s">
        <v>596</v>
      </c>
      <c r="F115" s="209">
        <v>237.5</v>
      </c>
      <c r="G115" s="208"/>
      <c r="H115" s="208">
        <v>279.5</v>
      </c>
      <c r="I115" s="210">
        <v>278</v>
      </c>
      <c r="J115" s="211" t="s">
        <v>628</v>
      </c>
      <c r="K115" s="212">
        <f t="shared" si="14"/>
        <v>42</v>
      </c>
      <c r="L115" s="213">
        <f t="shared" si="15"/>
        <v>0.17684210526315788</v>
      </c>
      <c r="M115" s="208" t="s">
        <v>594</v>
      </c>
      <c r="N115" s="214">
        <v>42222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05">
        <v>32</v>
      </c>
      <c r="B116" s="206">
        <v>42174</v>
      </c>
      <c r="C116" s="206"/>
      <c r="D116" s="207" t="s">
        <v>647</v>
      </c>
      <c r="E116" s="208" t="s">
        <v>626</v>
      </c>
      <c r="F116" s="209">
        <v>340</v>
      </c>
      <c r="G116" s="208"/>
      <c r="H116" s="208">
        <v>448</v>
      </c>
      <c r="I116" s="210">
        <v>448</v>
      </c>
      <c r="J116" s="211" t="s">
        <v>628</v>
      </c>
      <c r="K116" s="212">
        <f t="shared" si="14"/>
        <v>108</v>
      </c>
      <c r="L116" s="213">
        <f t="shared" si="15"/>
        <v>0.31764705882352939</v>
      </c>
      <c r="M116" s="208" t="s">
        <v>594</v>
      </c>
      <c r="N116" s="214">
        <v>43018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05">
        <v>33</v>
      </c>
      <c r="B117" s="206">
        <v>42191</v>
      </c>
      <c r="C117" s="206"/>
      <c r="D117" s="207" t="s">
        <v>677</v>
      </c>
      <c r="E117" s="208" t="s">
        <v>626</v>
      </c>
      <c r="F117" s="209">
        <v>390</v>
      </c>
      <c r="G117" s="208"/>
      <c r="H117" s="208">
        <v>460</v>
      </c>
      <c r="I117" s="210">
        <v>460</v>
      </c>
      <c r="J117" s="211" t="s">
        <v>628</v>
      </c>
      <c r="K117" s="212">
        <f t="shared" si="14"/>
        <v>70</v>
      </c>
      <c r="L117" s="213">
        <f t="shared" si="15"/>
        <v>0.17948717948717949</v>
      </c>
      <c r="M117" s="208" t="s">
        <v>594</v>
      </c>
      <c r="N117" s="214">
        <v>42478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15">
        <v>34</v>
      </c>
      <c r="B118" s="216">
        <v>42195</v>
      </c>
      <c r="C118" s="216"/>
      <c r="D118" s="217" t="s">
        <v>678</v>
      </c>
      <c r="E118" s="218" t="s">
        <v>626</v>
      </c>
      <c r="F118" s="219">
        <v>122.5</v>
      </c>
      <c r="G118" s="219"/>
      <c r="H118" s="220">
        <v>61</v>
      </c>
      <c r="I118" s="220">
        <v>172</v>
      </c>
      <c r="J118" s="221" t="s">
        <v>679</v>
      </c>
      <c r="K118" s="222">
        <f t="shared" si="14"/>
        <v>-61.5</v>
      </c>
      <c r="L118" s="223">
        <f t="shared" si="15"/>
        <v>-0.50204081632653064</v>
      </c>
      <c r="M118" s="219" t="s">
        <v>607</v>
      </c>
      <c r="N118" s="216">
        <v>43333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05">
        <v>35</v>
      </c>
      <c r="B119" s="206">
        <v>42219</v>
      </c>
      <c r="C119" s="206"/>
      <c r="D119" s="207" t="s">
        <v>680</v>
      </c>
      <c r="E119" s="208" t="s">
        <v>626</v>
      </c>
      <c r="F119" s="209">
        <v>297.5</v>
      </c>
      <c r="G119" s="208"/>
      <c r="H119" s="208">
        <v>350</v>
      </c>
      <c r="I119" s="210">
        <v>360</v>
      </c>
      <c r="J119" s="211" t="s">
        <v>681</v>
      </c>
      <c r="K119" s="212">
        <f t="shared" si="14"/>
        <v>52.5</v>
      </c>
      <c r="L119" s="213">
        <f t="shared" si="15"/>
        <v>0.17647058823529413</v>
      </c>
      <c r="M119" s="208" t="s">
        <v>594</v>
      </c>
      <c r="N119" s="214">
        <v>42232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05">
        <v>36</v>
      </c>
      <c r="B120" s="206">
        <v>42219</v>
      </c>
      <c r="C120" s="206"/>
      <c r="D120" s="207" t="s">
        <v>682</v>
      </c>
      <c r="E120" s="208" t="s">
        <v>626</v>
      </c>
      <c r="F120" s="209">
        <v>115.5</v>
      </c>
      <c r="G120" s="208"/>
      <c r="H120" s="208">
        <v>149</v>
      </c>
      <c r="I120" s="210">
        <v>140</v>
      </c>
      <c r="J120" s="211" t="s">
        <v>683</v>
      </c>
      <c r="K120" s="212">
        <f t="shared" si="14"/>
        <v>33.5</v>
      </c>
      <c r="L120" s="213">
        <f t="shared" si="15"/>
        <v>0.29004329004329005</v>
      </c>
      <c r="M120" s="208" t="s">
        <v>594</v>
      </c>
      <c r="N120" s="214">
        <v>42740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05">
        <v>37</v>
      </c>
      <c r="B121" s="206">
        <v>42251</v>
      </c>
      <c r="C121" s="206"/>
      <c r="D121" s="207" t="s">
        <v>676</v>
      </c>
      <c r="E121" s="208" t="s">
        <v>626</v>
      </c>
      <c r="F121" s="209">
        <v>226</v>
      </c>
      <c r="G121" s="208"/>
      <c r="H121" s="208">
        <v>292</v>
      </c>
      <c r="I121" s="210">
        <v>292</v>
      </c>
      <c r="J121" s="211" t="s">
        <v>684</v>
      </c>
      <c r="K121" s="212">
        <f t="shared" si="14"/>
        <v>66</v>
      </c>
      <c r="L121" s="213">
        <f t="shared" si="15"/>
        <v>0.29203539823008851</v>
      </c>
      <c r="M121" s="208" t="s">
        <v>594</v>
      </c>
      <c r="N121" s="214">
        <v>42286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05">
        <v>38</v>
      </c>
      <c r="B122" s="206">
        <v>42254</v>
      </c>
      <c r="C122" s="206"/>
      <c r="D122" s="207" t="s">
        <v>671</v>
      </c>
      <c r="E122" s="208" t="s">
        <v>626</v>
      </c>
      <c r="F122" s="209">
        <v>232.5</v>
      </c>
      <c r="G122" s="208"/>
      <c r="H122" s="208">
        <v>312.5</v>
      </c>
      <c r="I122" s="210">
        <v>310</v>
      </c>
      <c r="J122" s="211" t="s">
        <v>628</v>
      </c>
      <c r="K122" s="212">
        <f t="shared" si="14"/>
        <v>80</v>
      </c>
      <c r="L122" s="213">
        <f t="shared" si="15"/>
        <v>0.34408602150537637</v>
      </c>
      <c r="M122" s="208" t="s">
        <v>594</v>
      </c>
      <c r="N122" s="214">
        <v>42823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05">
        <v>39</v>
      </c>
      <c r="B123" s="206">
        <v>42268</v>
      </c>
      <c r="C123" s="206"/>
      <c r="D123" s="207" t="s">
        <v>685</v>
      </c>
      <c r="E123" s="208" t="s">
        <v>626</v>
      </c>
      <c r="F123" s="209">
        <v>196.5</v>
      </c>
      <c r="G123" s="208"/>
      <c r="H123" s="208">
        <v>238</v>
      </c>
      <c r="I123" s="210">
        <v>238</v>
      </c>
      <c r="J123" s="211" t="s">
        <v>684</v>
      </c>
      <c r="K123" s="212">
        <f t="shared" si="14"/>
        <v>41.5</v>
      </c>
      <c r="L123" s="213">
        <f t="shared" si="15"/>
        <v>0.21119592875318066</v>
      </c>
      <c r="M123" s="208" t="s">
        <v>594</v>
      </c>
      <c r="N123" s="214">
        <v>42291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05">
        <v>40</v>
      </c>
      <c r="B124" s="206">
        <v>42271</v>
      </c>
      <c r="C124" s="206"/>
      <c r="D124" s="207" t="s">
        <v>625</v>
      </c>
      <c r="E124" s="208" t="s">
        <v>626</v>
      </c>
      <c r="F124" s="209">
        <v>65</v>
      </c>
      <c r="G124" s="208"/>
      <c r="H124" s="208">
        <v>82</v>
      </c>
      <c r="I124" s="210">
        <v>82</v>
      </c>
      <c r="J124" s="211" t="s">
        <v>684</v>
      </c>
      <c r="K124" s="212">
        <f t="shared" si="14"/>
        <v>17</v>
      </c>
      <c r="L124" s="213">
        <f t="shared" si="15"/>
        <v>0.26153846153846155</v>
      </c>
      <c r="M124" s="208" t="s">
        <v>594</v>
      </c>
      <c r="N124" s="214">
        <v>42578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05">
        <v>41</v>
      </c>
      <c r="B125" s="206">
        <v>42291</v>
      </c>
      <c r="C125" s="206"/>
      <c r="D125" s="207" t="s">
        <v>686</v>
      </c>
      <c r="E125" s="208" t="s">
        <v>626</v>
      </c>
      <c r="F125" s="209">
        <v>144</v>
      </c>
      <c r="G125" s="208"/>
      <c r="H125" s="208">
        <v>182.5</v>
      </c>
      <c r="I125" s="210">
        <v>181</v>
      </c>
      <c r="J125" s="211" t="s">
        <v>684</v>
      </c>
      <c r="K125" s="212">
        <f t="shared" si="14"/>
        <v>38.5</v>
      </c>
      <c r="L125" s="213">
        <f t="shared" si="15"/>
        <v>0.2673611111111111</v>
      </c>
      <c r="M125" s="208" t="s">
        <v>594</v>
      </c>
      <c r="N125" s="214">
        <v>42817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05">
        <v>42</v>
      </c>
      <c r="B126" s="206">
        <v>42291</v>
      </c>
      <c r="C126" s="206"/>
      <c r="D126" s="207" t="s">
        <v>687</v>
      </c>
      <c r="E126" s="208" t="s">
        <v>626</v>
      </c>
      <c r="F126" s="209">
        <v>264</v>
      </c>
      <c r="G126" s="208"/>
      <c r="H126" s="208">
        <v>311</v>
      </c>
      <c r="I126" s="210">
        <v>311</v>
      </c>
      <c r="J126" s="211" t="s">
        <v>684</v>
      </c>
      <c r="K126" s="212">
        <f t="shared" si="14"/>
        <v>47</v>
      </c>
      <c r="L126" s="213">
        <f t="shared" si="15"/>
        <v>0.17803030303030304</v>
      </c>
      <c r="M126" s="208" t="s">
        <v>594</v>
      </c>
      <c r="N126" s="214">
        <v>42604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05">
        <v>43</v>
      </c>
      <c r="B127" s="206">
        <v>42318</v>
      </c>
      <c r="C127" s="206"/>
      <c r="D127" s="207" t="s">
        <v>688</v>
      </c>
      <c r="E127" s="208" t="s">
        <v>596</v>
      </c>
      <c r="F127" s="209">
        <v>549.5</v>
      </c>
      <c r="G127" s="208"/>
      <c r="H127" s="208">
        <v>630</v>
      </c>
      <c r="I127" s="210">
        <v>630</v>
      </c>
      <c r="J127" s="211" t="s">
        <v>684</v>
      </c>
      <c r="K127" s="212">
        <f t="shared" si="14"/>
        <v>80.5</v>
      </c>
      <c r="L127" s="213">
        <f t="shared" si="15"/>
        <v>0.1464968152866242</v>
      </c>
      <c r="M127" s="208" t="s">
        <v>594</v>
      </c>
      <c r="N127" s="214">
        <v>42419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05">
        <v>44</v>
      </c>
      <c r="B128" s="206">
        <v>42342</v>
      </c>
      <c r="C128" s="206"/>
      <c r="D128" s="207" t="s">
        <v>689</v>
      </c>
      <c r="E128" s="208" t="s">
        <v>626</v>
      </c>
      <c r="F128" s="209">
        <v>1027.5</v>
      </c>
      <c r="G128" s="208"/>
      <c r="H128" s="208">
        <v>1315</v>
      </c>
      <c r="I128" s="210">
        <v>1250</v>
      </c>
      <c r="J128" s="211" t="s">
        <v>684</v>
      </c>
      <c r="K128" s="212">
        <f t="shared" si="14"/>
        <v>287.5</v>
      </c>
      <c r="L128" s="213">
        <f t="shared" si="15"/>
        <v>0.27980535279805352</v>
      </c>
      <c r="M128" s="208" t="s">
        <v>594</v>
      </c>
      <c r="N128" s="214">
        <v>43244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5">
        <v>45</v>
      </c>
      <c r="B129" s="206">
        <v>42367</v>
      </c>
      <c r="C129" s="206"/>
      <c r="D129" s="207" t="s">
        <v>690</v>
      </c>
      <c r="E129" s="208" t="s">
        <v>626</v>
      </c>
      <c r="F129" s="209">
        <v>465</v>
      </c>
      <c r="G129" s="208"/>
      <c r="H129" s="208">
        <v>540</v>
      </c>
      <c r="I129" s="210">
        <v>540</v>
      </c>
      <c r="J129" s="211" t="s">
        <v>684</v>
      </c>
      <c r="K129" s="212">
        <f t="shared" si="14"/>
        <v>75</v>
      </c>
      <c r="L129" s="213">
        <f t="shared" si="15"/>
        <v>0.16129032258064516</v>
      </c>
      <c r="M129" s="208" t="s">
        <v>594</v>
      </c>
      <c r="N129" s="214">
        <v>42530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5">
        <v>46</v>
      </c>
      <c r="B130" s="206">
        <v>42380</v>
      </c>
      <c r="C130" s="206"/>
      <c r="D130" s="207" t="s">
        <v>385</v>
      </c>
      <c r="E130" s="208" t="s">
        <v>596</v>
      </c>
      <c r="F130" s="209">
        <v>81</v>
      </c>
      <c r="G130" s="208"/>
      <c r="H130" s="208">
        <v>110</v>
      </c>
      <c r="I130" s="210">
        <v>110</v>
      </c>
      <c r="J130" s="211" t="s">
        <v>684</v>
      </c>
      <c r="K130" s="212">
        <f t="shared" si="14"/>
        <v>29</v>
      </c>
      <c r="L130" s="213">
        <f t="shared" si="15"/>
        <v>0.35802469135802467</v>
      </c>
      <c r="M130" s="208" t="s">
        <v>594</v>
      </c>
      <c r="N130" s="214">
        <v>42745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47</v>
      </c>
      <c r="B131" s="206">
        <v>42382</v>
      </c>
      <c r="C131" s="206"/>
      <c r="D131" s="207" t="s">
        <v>691</v>
      </c>
      <c r="E131" s="208" t="s">
        <v>596</v>
      </c>
      <c r="F131" s="209">
        <v>417.5</v>
      </c>
      <c r="G131" s="208"/>
      <c r="H131" s="208">
        <v>547</v>
      </c>
      <c r="I131" s="210">
        <v>535</v>
      </c>
      <c r="J131" s="211" t="s">
        <v>684</v>
      </c>
      <c r="K131" s="212">
        <f t="shared" si="14"/>
        <v>129.5</v>
      </c>
      <c r="L131" s="213">
        <f t="shared" si="15"/>
        <v>0.31017964071856285</v>
      </c>
      <c r="M131" s="208" t="s">
        <v>594</v>
      </c>
      <c r="N131" s="214">
        <v>42578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48</v>
      </c>
      <c r="B132" s="206">
        <v>42408</v>
      </c>
      <c r="C132" s="206"/>
      <c r="D132" s="207" t="s">
        <v>692</v>
      </c>
      <c r="E132" s="208" t="s">
        <v>626</v>
      </c>
      <c r="F132" s="209">
        <v>650</v>
      </c>
      <c r="G132" s="208"/>
      <c r="H132" s="208">
        <v>800</v>
      </c>
      <c r="I132" s="210">
        <v>800</v>
      </c>
      <c r="J132" s="211" t="s">
        <v>684</v>
      </c>
      <c r="K132" s="212">
        <f t="shared" si="14"/>
        <v>150</v>
      </c>
      <c r="L132" s="213">
        <f t="shared" si="15"/>
        <v>0.23076923076923078</v>
      </c>
      <c r="M132" s="208" t="s">
        <v>594</v>
      </c>
      <c r="N132" s="214">
        <v>43154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5">
        <v>49</v>
      </c>
      <c r="B133" s="206">
        <v>42433</v>
      </c>
      <c r="C133" s="206"/>
      <c r="D133" s="207" t="s">
        <v>211</v>
      </c>
      <c r="E133" s="208" t="s">
        <v>626</v>
      </c>
      <c r="F133" s="209">
        <v>437.5</v>
      </c>
      <c r="G133" s="208"/>
      <c r="H133" s="208">
        <v>504.5</v>
      </c>
      <c r="I133" s="210">
        <v>522</v>
      </c>
      <c r="J133" s="211" t="s">
        <v>693</v>
      </c>
      <c r="K133" s="212">
        <f t="shared" si="14"/>
        <v>67</v>
      </c>
      <c r="L133" s="213">
        <f t="shared" si="15"/>
        <v>0.15314285714285714</v>
      </c>
      <c r="M133" s="208" t="s">
        <v>594</v>
      </c>
      <c r="N133" s="214">
        <v>42480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50</v>
      </c>
      <c r="B134" s="206">
        <v>42438</v>
      </c>
      <c r="C134" s="206"/>
      <c r="D134" s="207" t="s">
        <v>694</v>
      </c>
      <c r="E134" s="208" t="s">
        <v>626</v>
      </c>
      <c r="F134" s="209">
        <v>189.5</v>
      </c>
      <c r="G134" s="208"/>
      <c r="H134" s="208">
        <v>218</v>
      </c>
      <c r="I134" s="210">
        <v>218</v>
      </c>
      <c r="J134" s="211" t="s">
        <v>684</v>
      </c>
      <c r="K134" s="212">
        <f t="shared" si="14"/>
        <v>28.5</v>
      </c>
      <c r="L134" s="213">
        <f t="shared" si="15"/>
        <v>0.15039577836411611</v>
      </c>
      <c r="M134" s="208" t="s">
        <v>594</v>
      </c>
      <c r="N134" s="214">
        <v>43034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15">
        <v>51</v>
      </c>
      <c r="B135" s="216">
        <v>42471</v>
      </c>
      <c r="C135" s="216"/>
      <c r="D135" s="224" t="s">
        <v>695</v>
      </c>
      <c r="E135" s="219" t="s">
        <v>626</v>
      </c>
      <c r="F135" s="219">
        <v>36.5</v>
      </c>
      <c r="G135" s="220"/>
      <c r="H135" s="220">
        <v>15.85</v>
      </c>
      <c r="I135" s="220">
        <v>60</v>
      </c>
      <c r="J135" s="221" t="s">
        <v>696</v>
      </c>
      <c r="K135" s="222">
        <f t="shared" si="14"/>
        <v>-20.65</v>
      </c>
      <c r="L135" s="223">
        <f t="shared" si="15"/>
        <v>-0.5657534246575342</v>
      </c>
      <c r="M135" s="219" t="s">
        <v>607</v>
      </c>
      <c r="N135" s="227">
        <v>43627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5">
        <v>52</v>
      </c>
      <c r="B136" s="206">
        <v>42472</v>
      </c>
      <c r="C136" s="206"/>
      <c r="D136" s="207" t="s">
        <v>697</v>
      </c>
      <c r="E136" s="208" t="s">
        <v>626</v>
      </c>
      <c r="F136" s="209">
        <v>93</v>
      </c>
      <c r="G136" s="208"/>
      <c r="H136" s="208">
        <v>149</v>
      </c>
      <c r="I136" s="210">
        <v>140</v>
      </c>
      <c r="J136" s="211" t="s">
        <v>698</v>
      </c>
      <c r="K136" s="212">
        <f t="shared" si="14"/>
        <v>56</v>
      </c>
      <c r="L136" s="213">
        <f t="shared" si="15"/>
        <v>0.60215053763440862</v>
      </c>
      <c r="M136" s="208" t="s">
        <v>594</v>
      </c>
      <c r="N136" s="214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53</v>
      </c>
      <c r="B137" s="206">
        <v>42472</v>
      </c>
      <c r="C137" s="206"/>
      <c r="D137" s="207" t="s">
        <v>699</v>
      </c>
      <c r="E137" s="208" t="s">
        <v>626</v>
      </c>
      <c r="F137" s="209">
        <v>130</v>
      </c>
      <c r="G137" s="208"/>
      <c r="H137" s="208">
        <v>150</v>
      </c>
      <c r="I137" s="210" t="s">
        <v>700</v>
      </c>
      <c r="J137" s="211" t="s">
        <v>684</v>
      </c>
      <c r="K137" s="212">
        <f t="shared" si="14"/>
        <v>20</v>
      </c>
      <c r="L137" s="213">
        <f t="shared" si="15"/>
        <v>0.15384615384615385</v>
      </c>
      <c r="M137" s="208" t="s">
        <v>594</v>
      </c>
      <c r="N137" s="214">
        <v>42564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5">
        <v>54</v>
      </c>
      <c r="B138" s="206">
        <v>42473</v>
      </c>
      <c r="C138" s="206"/>
      <c r="D138" s="207" t="s">
        <v>701</v>
      </c>
      <c r="E138" s="208" t="s">
        <v>626</v>
      </c>
      <c r="F138" s="209">
        <v>196</v>
      </c>
      <c r="G138" s="208"/>
      <c r="H138" s="208">
        <v>299</v>
      </c>
      <c r="I138" s="210">
        <v>299</v>
      </c>
      <c r="J138" s="211" t="s">
        <v>684</v>
      </c>
      <c r="K138" s="212">
        <v>103</v>
      </c>
      <c r="L138" s="213">
        <v>0.52551020408163296</v>
      </c>
      <c r="M138" s="208" t="s">
        <v>594</v>
      </c>
      <c r="N138" s="214">
        <v>42620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5">
        <v>55</v>
      </c>
      <c r="B139" s="206">
        <v>42473</v>
      </c>
      <c r="C139" s="206"/>
      <c r="D139" s="207" t="s">
        <v>702</v>
      </c>
      <c r="E139" s="208" t="s">
        <v>626</v>
      </c>
      <c r="F139" s="209">
        <v>88</v>
      </c>
      <c r="G139" s="208"/>
      <c r="H139" s="208">
        <v>103</v>
      </c>
      <c r="I139" s="210">
        <v>103</v>
      </c>
      <c r="J139" s="211" t="s">
        <v>684</v>
      </c>
      <c r="K139" s="212">
        <v>15</v>
      </c>
      <c r="L139" s="213">
        <v>0.170454545454545</v>
      </c>
      <c r="M139" s="208" t="s">
        <v>594</v>
      </c>
      <c r="N139" s="214">
        <v>42530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5">
        <v>56</v>
      </c>
      <c r="B140" s="206">
        <v>42492</v>
      </c>
      <c r="C140" s="206"/>
      <c r="D140" s="207" t="s">
        <v>703</v>
      </c>
      <c r="E140" s="208" t="s">
        <v>626</v>
      </c>
      <c r="F140" s="209">
        <v>127.5</v>
      </c>
      <c r="G140" s="208"/>
      <c r="H140" s="208">
        <v>148</v>
      </c>
      <c r="I140" s="210" t="s">
        <v>704</v>
      </c>
      <c r="J140" s="211" t="s">
        <v>684</v>
      </c>
      <c r="K140" s="212">
        <f t="shared" ref="K140:K144" si="16">H140-F140</f>
        <v>20.5</v>
      </c>
      <c r="L140" s="213">
        <f t="shared" ref="L140:L144" si="17">K140/F140</f>
        <v>0.16078431372549021</v>
      </c>
      <c r="M140" s="208" t="s">
        <v>594</v>
      </c>
      <c r="N140" s="214">
        <v>42564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57</v>
      </c>
      <c r="B141" s="206">
        <v>42493</v>
      </c>
      <c r="C141" s="206"/>
      <c r="D141" s="207" t="s">
        <v>705</v>
      </c>
      <c r="E141" s="208" t="s">
        <v>626</v>
      </c>
      <c r="F141" s="209">
        <v>675</v>
      </c>
      <c r="G141" s="208"/>
      <c r="H141" s="208">
        <v>815</v>
      </c>
      <c r="I141" s="210" t="s">
        <v>706</v>
      </c>
      <c r="J141" s="211" t="s">
        <v>684</v>
      </c>
      <c r="K141" s="212">
        <f t="shared" si="16"/>
        <v>140</v>
      </c>
      <c r="L141" s="213">
        <f t="shared" si="17"/>
        <v>0.2074074074074074</v>
      </c>
      <c r="M141" s="208" t="s">
        <v>594</v>
      </c>
      <c r="N141" s="214">
        <v>43154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15">
        <v>58</v>
      </c>
      <c r="B142" s="216">
        <v>42522</v>
      </c>
      <c r="C142" s="216"/>
      <c r="D142" s="217" t="s">
        <v>707</v>
      </c>
      <c r="E142" s="218" t="s">
        <v>626</v>
      </c>
      <c r="F142" s="219">
        <v>500</v>
      </c>
      <c r="G142" s="219"/>
      <c r="H142" s="220">
        <v>232.5</v>
      </c>
      <c r="I142" s="220" t="s">
        <v>708</v>
      </c>
      <c r="J142" s="221" t="s">
        <v>709</v>
      </c>
      <c r="K142" s="222">
        <f t="shared" si="16"/>
        <v>-267.5</v>
      </c>
      <c r="L142" s="223">
        <f t="shared" si="17"/>
        <v>-0.53500000000000003</v>
      </c>
      <c r="M142" s="219" t="s">
        <v>607</v>
      </c>
      <c r="N142" s="216">
        <v>43735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5">
        <v>59</v>
      </c>
      <c r="B143" s="206">
        <v>42527</v>
      </c>
      <c r="C143" s="206"/>
      <c r="D143" s="207" t="s">
        <v>544</v>
      </c>
      <c r="E143" s="208" t="s">
        <v>626</v>
      </c>
      <c r="F143" s="209">
        <v>110</v>
      </c>
      <c r="G143" s="208"/>
      <c r="H143" s="208">
        <v>126.5</v>
      </c>
      <c r="I143" s="210">
        <v>125</v>
      </c>
      <c r="J143" s="211" t="s">
        <v>635</v>
      </c>
      <c r="K143" s="212">
        <f t="shared" si="16"/>
        <v>16.5</v>
      </c>
      <c r="L143" s="213">
        <f t="shared" si="17"/>
        <v>0.15</v>
      </c>
      <c r="M143" s="208" t="s">
        <v>594</v>
      </c>
      <c r="N143" s="214">
        <v>42552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60</v>
      </c>
      <c r="B144" s="206">
        <v>42538</v>
      </c>
      <c r="C144" s="206"/>
      <c r="D144" s="207" t="s">
        <v>710</v>
      </c>
      <c r="E144" s="208" t="s">
        <v>626</v>
      </c>
      <c r="F144" s="209">
        <v>44</v>
      </c>
      <c r="G144" s="208"/>
      <c r="H144" s="208">
        <v>69.5</v>
      </c>
      <c r="I144" s="210">
        <v>69.5</v>
      </c>
      <c r="J144" s="211" t="s">
        <v>711</v>
      </c>
      <c r="K144" s="212">
        <f t="shared" si="16"/>
        <v>25.5</v>
      </c>
      <c r="L144" s="213">
        <f t="shared" si="17"/>
        <v>0.57954545454545459</v>
      </c>
      <c r="M144" s="208" t="s">
        <v>594</v>
      </c>
      <c r="N144" s="214">
        <v>42977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61</v>
      </c>
      <c r="B145" s="206">
        <v>42549</v>
      </c>
      <c r="C145" s="206"/>
      <c r="D145" s="207" t="s">
        <v>712</v>
      </c>
      <c r="E145" s="208" t="s">
        <v>626</v>
      </c>
      <c r="F145" s="209">
        <v>262.5</v>
      </c>
      <c r="G145" s="208"/>
      <c r="H145" s="208">
        <v>340</v>
      </c>
      <c r="I145" s="210">
        <v>333</v>
      </c>
      <c r="J145" s="211" t="s">
        <v>713</v>
      </c>
      <c r="K145" s="212">
        <v>77.5</v>
      </c>
      <c r="L145" s="213">
        <v>0.29523809523809502</v>
      </c>
      <c r="M145" s="208" t="s">
        <v>594</v>
      </c>
      <c r="N145" s="214">
        <v>43017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62</v>
      </c>
      <c r="B146" s="206">
        <v>42549</v>
      </c>
      <c r="C146" s="206"/>
      <c r="D146" s="207" t="s">
        <v>714</v>
      </c>
      <c r="E146" s="208" t="s">
        <v>626</v>
      </c>
      <c r="F146" s="209">
        <v>840</v>
      </c>
      <c r="G146" s="208"/>
      <c r="H146" s="208">
        <v>1230</v>
      </c>
      <c r="I146" s="210">
        <v>1230</v>
      </c>
      <c r="J146" s="211" t="s">
        <v>684</v>
      </c>
      <c r="K146" s="212">
        <v>390</v>
      </c>
      <c r="L146" s="213">
        <v>0.46428571428571402</v>
      </c>
      <c r="M146" s="208" t="s">
        <v>594</v>
      </c>
      <c r="N146" s="214">
        <v>42649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8">
        <v>63</v>
      </c>
      <c r="B147" s="229">
        <v>42556</v>
      </c>
      <c r="C147" s="229"/>
      <c r="D147" s="230" t="s">
        <v>715</v>
      </c>
      <c r="E147" s="231" t="s">
        <v>626</v>
      </c>
      <c r="F147" s="231">
        <v>395</v>
      </c>
      <c r="G147" s="232"/>
      <c r="H147" s="232">
        <f>(468.5+342.5)/2</f>
        <v>405.5</v>
      </c>
      <c r="I147" s="232">
        <v>510</v>
      </c>
      <c r="J147" s="233" t="s">
        <v>716</v>
      </c>
      <c r="K147" s="234">
        <f t="shared" ref="K147:K153" si="18">H147-F147</f>
        <v>10.5</v>
      </c>
      <c r="L147" s="235">
        <f t="shared" ref="L147:L153" si="19">K147/F147</f>
        <v>2.6582278481012658E-2</v>
      </c>
      <c r="M147" s="231" t="s">
        <v>717</v>
      </c>
      <c r="N147" s="229">
        <v>43606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15">
        <v>64</v>
      </c>
      <c r="B148" s="216">
        <v>42584</v>
      </c>
      <c r="C148" s="216"/>
      <c r="D148" s="217" t="s">
        <v>718</v>
      </c>
      <c r="E148" s="218" t="s">
        <v>596</v>
      </c>
      <c r="F148" s="219">
        <f>169.5-12.8</f>
        <v>156.69999999999999</v>
      </c>
      <c r="G148" s="219"/>
      <c r="H148" s="220">
        <v>77</v>
      </c>
      <c r="I148" s="220" t="s">
        <v>719</v>
      </c>
      <c r="J148" s="221" t="s">
        <v>720</v>
      </c>
      <c r="K148" s="222">
        <f t="shared" si="18"/>
        <v>-79.699999999999989</v>
      </c>
      <c r="L148" s="223">
        <f t="shared" si="19"/>
        <v>-0.50861518825781749</v>
      </c>
      <c r="M148" s="219" t="s">
        <v>607</v>
      </c>
      <c r="N148" s="216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5">
        <v>65</v>
      </c>
      <c r="B149" s="216">
        <v>42586</v>
      </c>
      <c r="C149" s="216"/>
      <c r="D149" s="217" t="s">
        <v>721</v>
      </c>
      <c r="E149" s="218" t="s">
        <v>626</v>
      </c>
      <c r="F149" s="219">
        <v>400</v>
      </c>
      <c r="G149" s="219"/>
      <c r="H149" s="220">
        <v>305</v>
      </c>
      <c r="I149" s="220">
        <v>475</v>
      </c>
      <c r="J149" s="221" t="s">
        <v>722</v>
      </c>
      <c r="K149" s="222">
        <f t="shared" si="18"/>
        <v>-95</v>
      </c>
      <c r="L149" s="223">
        <f t="shared" si="19"/>
        <v>-0.23749999999999999</v>
      </c>
      <c r="M149" s="219" t="s">
        <v>607</v>
      </c>
      <c r="N149" s="216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66</v>
      </c>
      <c r="B150" s="206">
        <v>42593</v>
      </c>
      <c r="C150" s="206"/>
      <c r="D150" s="207" t="s">
        <v>723</v>
      </c>
      <c r="E150" s="208" t="s">
        <v>626</v>
      </c>
      <c r="F150" s="209">
        <v>86.5</v>
      </c>
      <c r="G150" s="208"/>
      <c r="H150" s="208">
        <v>130</v>
      </c>
      <c r="I150" s="210">
        <v>130</v>
      </c>
      <c r="J150" s="211" t="s">
        <v>724</v>
      </c>
      <c r="K150" s="212">
        <f t="shared" si="18"/>
        <v>43.5</v>
      </c>
      <c r="L150" s="213">
        <f t="shared" si="19"/>
        <v>0.50289017341040465</v>
      </c>
      <c r="M150" s="208" t="s">
        <v>594</v>
      </c>
      <c r="N150" s="214">
        <v>43091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5">
        <v>67</v>
      </c>
      <c r="B151" s="216">
        <v>42600</v>
      </c>
      <c r="C151" s="216"/>
      <c r="D151" s="217" t="s">
        <v>110</v>
      </c>
      <c r="E151" s="218" t="s">
        <v>626</v>
      </c>
      <c r="F151" s="219">
        <v>133.5</v>
      </c>
      <c r="G151" s="219"/>
      <c r="H151" s="220">
        <v>126.5</v>
      </c>
      <c r="I151" s="220">
        <v>178</v>
      </c>
      <c r="J151" s="221" t="s">
        <v>725</v>
      </c>
      <c r="K151" s="222">
        <f t="shared" si="18"/>
        <v>-7</v>
      </c>
      <c r="L151" s="223">
        <f t="shared" si="19"/>
        <v>-5.2434456928838954E-2</v>
      </c>
      <c r="M151" s="219" t="s">
        <v>607</v>
      </c>
      <c r="N151" s="216">
        <v>42615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68</v>
      </c>
      <c r="B152" s="206">
        <v>42613</v>
      </c>
      <c r="C152" s="206"/>
      <c r="D152" s="207" t="s">
        <v>726</v>
      </c>
      <c r="E152" s="208" t="s">
        <v>626</v>
      </c>
      <c r="F152" s="209">
        <v>560</v>
      </c>
      <c r="G152" s="208"/>
      <c r="H152" s="208">
        <v>725</v>
      </c>
      <c r="I152" s="210">
        <v>725</v>
      </c>
      <c r="J152" s="211" t="s">
        <v>628</v>
      </c>
      <c r="K152" s="212">
        <f t="shared" si="18"/>
        <v>165</v>
      </c>
      <c r="L152" s="213">
        <f t="shared" si="19"/>
        <v>0.29464285714285715</v>
      </c>
      <c r="M152" s="208" t="s">
        <v>594</v>
      </c>
      <c r="N152" s="214">
        <v>42456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69</v>
      </c>
      <c r="B153" s="206">
        <v>42614</v>
      </c>
      <c r="C153" s="206"/>
      <c r="D153" s="207" t="s">
        <v>727</v>
      </c>
      <c r="E153" s="208" t="s">
        <v>626</v>
      </c>
      <c r="F153" s="209">
        <v>160.5</v>
      </c>
      <c r="G153" s="208"/>
      <c r="H153" s="208">
        <v>210</v>
      </c>
      <c r="I153" s="210">
        <v>210</v>
      </c>
      <c r="J153" s="211" t="s">
        <v>628</v>
      </c>
      <c r="K153" s="212">
        <f t="shared" si="18"/>
        <v>49.5</v>
      </c>
      <c r="L153" s="213">
        <f t="shared" si="19"/>
        <v>0.30841121495327101</v>
      </c>
      <c r="M153" s="208" t="s">
        <v>594</v>
      </c>
      <c r="N153" s="214">
        <v>42871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70</v>
      </c>
      <c r="B154" s="206">
        <v>42646</v>
      </c>
      <c r="C154" s="206"/>
      <c r="D154" s="207" t="s">
        <v>399</v>
      </c>
      <c r="E154" s="208" t="s">
        <v>626</v>
      </c>
      <c r="F154" s="209">
        <v>430</v>
      </c>
      <c r="G154" s="208"/>
      <c r="H154" s="208">
        <v>596</v>
      </c>
      <c r="I154" s="210">
        <v>575</v>
      </c>
      <c r="J154" s="211" t="s">
        <v>728</v>
      </c>
      <c r="K154" s="212">
        <v>166</v>
      </c>
      <c r="L154" s="213">
        <v>0.38604651162790699</v>
      </c>
      <c r="M154" s="208" t="s">
        <v>594</v>
      </c>
      <c r="N154" s="214">
        <v>42769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71</v>
      </c>
      <c r="B155" s="206">
        <v>42657</v>
      </c>
      <c r="C155" s="206"/>
      <c r="D155" s="207" t="s">
        <v>729</v>
      </c>
      <c r="E155" s="208" t="s">
        <v>626</v>
      </c>
      <c r="F155" s="209">
        <v>280</v>
      </c>
      <c r="G155" s="208"/>
      <c r="H155" s="208">
        <v>345</v>
      </c>
      <c r="I155" s="210">
        <v>345</v>
      </c>
      <c r="J155" s="211" t="s">
        <v>628</v>
      </c>
      <c r="K155" s="212">
        <f t="shared" ref="K155:K160" si="20">H155-F155</f>
        <v>65</v>
      </c>
      <c r="L155" s="213">
        <f t="shared" ref="L155:L156" si="21">K155/F155</f>
        <v>0.23214285714285715</v>
      </c>
      <c r="M155" s="208" t="s">
        <v>594</v>
      </c>
      <c r="N155" s="214">
        <v>42814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72</v>
      </c>
      <c r="B156" s="206">
        <v>42657</v>
      </c>
      <c r="C156" s="206"/>
      <c r="D156" s="207" t="s">
        <v>730</v>
      </c>
      <c r="E156" s="208" t="s">
        <v>626</v>
      </c>
      <c r="F156" s="209">
        <v>245</v>
      </c>
      <c r="G156" s="208"/>
      <c r="H156" s="208">
        <v>325.5</v>
      </c>
      <c r="I156" s="210">
        <v>330</v>
      </c>
      <c r="J156" s="211" t="s">
        <v>731</v>
      </c>
      <c r="K156" s="212">
        <f t="shared" si="20"/>
        <v>80.5</v>
      </c>
      <c r="L156" s="213">
        <f t="shared" si="21"/>
        <v>0.32857142857142857</v>
      </c>
      <c r="M156" s="208" t="s">
        <v>594</v>
      </c>
      <c r="N156" s="214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73</v>
      </c>
      <c r="B157" s="206">
        <v>42660</v>
      </c>
      <c r="C157" s="206"/>
      <c r="D157" s="207" t="s">
        <v>349</v>
      </c>
      <c r="E157" s="208" t="s">
        <v>626</v>
      </c>
      <c r="F157" s="209">
        <v>125</v>
      </c>
      <c r="G157" s="208"/>
      <c r="H157" s="208">
        <v>160</v>
      </c>
      <c r="I157" s="210">
        <v>160</v>
      </c>
      <c r="J157" s="211" t="s">
        <v>684</v>
      </c>
      <c r="K157" s="212">
        <f t="shared" si="20"/>
        <v>35</v>
      </c>
      <c r="L157" s="213">
        <v>0.28000000000000003</v>
      </c>
      <c r="M157" s="208" t="s">
        <v>594</v>
      </c>
      <c r="N157" s="214">
        <v>42803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74</v>
      </c>
      <c r="B158" s="206">
        <v>42660</v>
      </c>
      <c r="C158" s="206"/>
      <c r="D158" s="207" t="s">
        <v>472</v>
      </c>
      <c r="E158" s="208" t="s">
        <v>626</v>
      </c>
      <c r="F158" s="209">
        <v>114</v>
      </c>
      <c r="G158" s="208"/>
      <c r="H158" s="208">
        <v>145</v>
      </c>
      <c r="I158" s="210">
        <v>145</v>
      </c>
      <c r="J158" s="211" t="s">
        <v>684</v>
      </c>
      <c r="K158" s="212">
        <f t="shared" si="20"/>
        <v>31</v>
      </c>
      <c r="L158" s="213">
        <f t="shared" ref="L158:L160" si="22">K158/F158</f>
        <v>0.27192982456140352</v>
      </c>
      <c r="M158" s="208" t="s">
        <v>594</v>
      </c>
      <c r="N158" s="214">
        <v>42859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75</v>
      </c>
      <c r="B159" s="206">
        <v>42660</v>
      </c>
      <c r="C159" s="206"/>
      <c r="D159" s="207" t="s">
        <v>732</v>
      </c>
      <c r="E159" s="208" t="s">
        <v>626</v>
      </c>
      <c r="F159" s="209">
        <v>212</v>
      </c>
      <c r="G159" s="208"/>
      <c r="H159" s="208">
        <v>280</v>
      </c>
      <c r="I159" s="210">
        <v>276</v>
      </c>
      <c r="J159" s="211" t="s">
        <v>733</v>
      </c>
      <c r="K159" s="212">
        <f t="shared" si="20"/>
        <v>68</v>
      </c>
      <c r="L159" s="213">
        <f t="shared" si="22"/>
        <v>0.32075471698113206</v>
      </c>
      <c r="M159" s="208" t="s">
        <v>594</v>
      </c>
      <c r="N159" s="214">
        <v>42858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76</v>
      </c>
      <c r="B160" s="206">
        <v>42678</v>
      </c>
      <c r="C160" s="206"/>
      <c r="D160" s="207" t="s">
        <v>460</v>
      </c>
      <c r="E160" s="208" t="s">
        <v>626</v>
      </c>
      <c r="F160" s="209">
        <v>155</v>
      </c>
      <c r="G160" s="208"/>
      <c r="H160" s="208">
        <v>210</v>
      </c>
      <c r="I160" s="210">
        <v>210</v>
      </c>
      <c r="J160" s="211" t="s">
        <v>734</v>
      </c>
      <c r="K160" s="212">
        <f t="shared" si="20"/>
        <v>55</v>
      </c>
      <c r="L160" s="213">
        <f t="shared" si="22"/>
        <v>0.35483870967741937</v>
      </c>
      <c r="M160" s="208" t="s">
        <v>594</v>
      </c>
      <c r="N160" s="214">
        <v>42944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5">
        <v>77</v>
      </c>
      <c r="B161" s="216">
        <v>42710</v>
      </c>
      <c r="C161" s="216"/>
      <c r="D161" s="217" t="s">
        <v>735</v>
      </c>
      <c r="E161" s="218" t="s">
        <v>626</v>
      </c>
      <c r="F161" s="219">
        <v>150.5</v>
      </c>
      <c r="G161" s="219"/>
      <c r="H161" s="220">
        <v>72.5</v>
      </c>
      <c r="I161" s="220">
        <v>174</v>
      </c>
      <c r="J161" s="221" t="s">
        <v>736</v>
      </c>
      <c r="K161" s="222">
        <v>-78</v>
      </c>
      <c r="L161" s="223">
        <v>-0.51827242524916906</v>
      </c>
      <c r="M161" s="219" t="s">
        <v>607</v>
      </c>
      <c r="N161" s="216">
        <v>43333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78</v>
      </c>
      <c r="B162" s="206">
        <v>42712</v>
      </c>
      <c r="C162" s="206"/>
      <c r="D162" s="207" t="s">
        <v>737</v>
      </c>
      <c r="E162" s="208" t="s">
        <v>626</v>
      </c>
      <c r="F162" s="209">
        <v>380</v>
      </c>
      <c r="G162" s="208"/>
      <c r="H162" s="208">
        <v>478</v>
      </c>
      <c r="I162" s="210">
        <v>468</v>
      </c>
      <c r="J162" s="211" t="s">
        <v>684</v>
      </c>
      <c r="K162" s="212">
        <f t="shared" ref="K162:K164" si="23">H162-F162</f>
        <v>98</v>
      </c>
      <c r="L162" s="213">
        <f t="shared" ref="L162:L164" si="24">K162/F162</f>
        <v>0.25789473684210529</v>
      </c>
      <c r="M162" s="208" t="s">
        <v>594</v>
      </c>
      <c r="N162" s="214">
        <v>43025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79</v>
      </c>
      <c r="B163" s="206">
        <v>42734</v>
      </c>
      <c r="C163" s="206"/>
      <c r="D163" s="207" t="s">
        <v>109</v>
      </c>
      <c r="E163" s="208" t="s">
        <v>626</v>
      </c>
      <c r="F163" s="209">
        <v>305</v>
      </c>
      <c r="G163" s="208"/>
      <c r="H163" s="208">
        <v>375</v>
      </c>
      <c r="I163" s="210">
        <v>375</v>
      </c>
      <c r="J163" s="211" t="s">
        <v>684</v>
      </c>
      <c r="K163" s="212">
        <f t="shared" si="23"/>
        <v>70</v>
      </c>
      <c r="L163" s="213">
        <f t="shared" si="24"/>
        <v>0.22950819672131148</v>
      </c>
      <c r="M163" s="208" t="s">
        <v>594</v>
      </c>
      <c r="N163" s="214">
        <v>42768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80</v>
      </c>
      <c r="B164" s="206">
        <v>42739</v>
      </c>
      <c r="C164" s="206"/>
      <c r="D164" s="207" t="s">
        <v>95</v>
      </c>
      <c r="E164" s="208" t="s">
        <v>626</v>
      </c>
      <c r="F164" s="209">
        <v>99.5</v>
      </c>
      <c r="G164" s="208"/>
      <c r="H164" s="208">
        <v>158</v>
      </c>
      <c r="I164" s="210">
        <v>158</v>
      </c>
      <c r="J164" s="211" t="s">
        <v>684</v>
      </c>
      <c r="K164" s="212">
        <f t="shared" si="23"/>
        <v>58.5</v>
      </c>
      <c r="L164" s="213">
        <f t="shared" si="24"/>
        <v>0.5879396984924623</v>
      </c>
      <c r="M164" s="208" t="s">
        <v>594</v>
      </c>
      <c r="N164" s="214">
        <v>42898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81</v>
      </c>
      <c r="B165" s="206">
        <v>42739</v>
      </c>
      <c r="C165" s="206"/>
      <c r="D165" s="207" t="s">
        <v>95</v>
      </c>
      <c r="E165" s="208" t="s">
        <v>626</v>
      </c>
      <c r="F165" s="209">
        <v>99.5</v>
      </c>
      <c r="G165" s="208"/>
      <c r="H165" s="208">
        <v>158</v>
      </c>
      <c r="I165" s="210">
        <v>158</v>
      </c>
      <c r="J165" s="211" t="s">
        <v>684</v>
      </c>
      <c r="K165" s="212">
        <v>58.5</v>
      </c>
      <c r="L165" s="213">
        <v>0.58793969849246197</v>
      </c>
      <c r="M165" s="208" t="s">
        <v>594</v>
      </c>
      <c r="N165" s="214">
        <v>42898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82</v>
      </c>
      <c r="B166" s="206">
        <v>42786</v>
      </c>
      <c r="C166" s="206"/>
      <c r="D166" s="207" t="s">
        <v>186</v>
      </c>
      <c r="E166" s="208" t="s">
        <v>626</v>
      </c>
      <c r="F166" s="209">
        <v>140.5</v>
      </c>
      <c r="G166" s="208"/>
      <c r="H166" s="208">
        <v>220</v>
      </c>
      <c r="I166" s="210">
        <v>220</v>
      </c>
      <c r="J166" s="211" t="s">
        <v>684</v>
      </c>
      <c r="K166" s="212">
        <f>H166-F166</f>
        <v>79.5</v>
      </c>
      <c r="L166" s="213">
        <f>K166/F166</f>
        <v>0.5658362989323843</v>
      </c>
      <c r="M166" s="208" t="s">
        <v>594</v>
      </c>
      <c r="N166" s="214">
        <v>42864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83</v>
      </c>
      <c r="B167" s="206">
        <v>42786</v>
      </c>
      <c r="C167" s="206"/>
      <c r="D167" s="207" t="s">
        <v>738</v>
      </c>
      <c r="E167" s="208" t="s">
        <v>626</v>
      </c>
      <c r="F167" s="209">
        <v>202.5</v>
      </c>
      <c r="G167" s="208"/>
      <c r="H167" s="208">
        <v>234</v>
      </c>
      <c r="I167" s="210">
        <v>234</v>
      </c>
      <c r="J167" s="211" t="s">
        <v>684</v>
      </c>
      <c r="K167" s="212">
        <v>31.5</v>
      </c>
      <c r="L167" s="213">
        <v>0.155555555555556</v>
      </c>
      <c r="M167" s="208" t="s">
        <v>594</v>
      </c>
      <c r="N167" s="214">
        <v>42836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84</v>
      </c>
      <c r="B168" s="206">
        <v>42818</v>
      </c>
      <c r="C168" s="206"/>
      <c r="D168" s="207" t="s">
        <v>739</v>
      </c>
      <c r="E168" s="208" t="s">
        <v>626</v>
      </c>
      <c r="F168" s="209">
        <v>300.5</v>
      </c>
      <c r="G168" s="208"/>
      <c r="H168" s="208">
        <v>417.5</v>
      </c>
      <c r="I168" s="210">
        <v>420</v>
      </c>
      <c r="J168" s="211" t="s">
        <v>740</v>
      </c>
      <c r="K168" s="212">
        <f>H168-F168</f>
        <v>117</v>
      </c>
      <c r="L168" s="213">
        <f>K168/F168</f>
        <v>0.38935108153078202</v>
      </c>
      <c r="M168" s="208" t="s">
        <v>594</v>
      </c>
      <c r="N168" s="214">
        <v>43070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85</v>
      </c>
      <c r="B169" s="206">
        <v>42818</v>
      </c>
      <c r="C169" s="206"/>
      <c r="D169" s="207" t="s">
        <v>714</v>
      </c>
      <c r="E169" s="208" t="s">
        <v>626</v>
      </c>
      <c r="F169" s="209">
        <v>850</v>
      </c>
      <c r="G169" s="208"/>
      <c r="H169" s="208">
        <v>1042.5</v>
      </c>
      <c r="I169" s="210">
        <v>1023</v>
      </c>
      <c r="J169" s="211" t="s">
        <v>741</v>
      </c>
      <c r="K169" s="212">
        <v>192.5</v>
      </c>
      <c r="L169" s="213">
        <v>0.22647058823529401</v>
      </c>
      <c r="M169" s="208" t="s">
        <v>594</v>
      </c>
      <c r="N169" s="214">
        <v>42830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86</v>
      </c>
      <c r="B170" s="206">
        <v>42830</v>
      </c>
      <c r="C170" s="206"/>
      <c r="D170" s="207" t="s">
        <v>491</v>
      </c>
      <c r="E170" s="208" t="s">
        <v>626</v>
      </c>
      <c r="F170" s="209">
        <v>785</v>
      </c>
      <c r="G170" s="208"/>
      <c r="H170" s="208">
        <v>930</v>
      </c>
      <c r="I170" s="210">
        <v>920</v>
      </c>
      <c r="J170" s="211" t="s">
        <v>742</v>
      </c>
      <c r="K170" s="212">
        <f>H170-F170</f>
        <v>145</v>
      </c>
      <c r="L170" s="213">
        <f>K170/F170</f>
        <v>0.18471337579617833</v>
      </c>
      <c r="M170" s="208" t="s">
        <v>594</v>
      </c>
      <c r="N170" s="214">
        <v>42976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5">
        <v>87</v>
      </c>
      <c r="B171" s="216">
        <v>42831</v>
      </c>
      <c r="C171" s="216"/>
      <c r="D171" s="217" t="s">
        <v>743</v>
      </c>
      <c r="E171" s="218" t="s">
        <v>626</v>
      </c>
      <c r="F171" s="219">
        <v>40</v>
      </c>
      <c r="G171" s="219"/>
      <c r="H171" s="220">
        <v>13.1</v>
      </c>
      <c r="I171" s="220">
        <v>60</v>
      </c>
      <c r="J171" s="221" t="s">
        <v>744</v>
      </c>
      <c r="K171" s="222">
        <v>-26.9</v>
      </c>
      <c r="L171" s="223">
        <v>-0.67249999999999999</v>
      </c>
      <c r="M171" s="219" t="s">
        <v>607</v>
      </c>
      <c r="N171" s="216">
        <v>43138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88</v>
      </c>
      <c r="B172" s="206">
        <v>42837</v>
      </c>
      <c r="C172" s="206"/>
      <c r="D172" s="207" t="s">
        <v>94</v>
      </c>
      <c r="E172" s="208" t="s">
        <v>626</v>
      </c>
      <c r="F172" s="209">
        <v>289.5</v>
      </c>
      <c r="G172" s="208"/>
      <c r="H172" s="208">
        <v>354</v>
      </c>
      <c r="I172" s="210">
        <v>360</v>
      </c>
      <c r="J172" s="211" t="s">
        <v>745</v>
      </c>
      <c r="K172" s="212">
        <f t="shared" ref="K172:K180" si="25">H172-F172</f>
        <v>64.5</v>
      </c>
      <c r="L172" s="213">
        <f t="shared" ref="L172:L180" si="26">K172/F172</f>
        <v>0.22279792746113988</v>
      </c>
      <c r="M172" s="208" t="s">
        <v>594</v>
      </c>
      <c r="N172" s="21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89</v>
      </c>
      <c r="B173" s="206">
        <v>42845</v>
      </c>
      <c r="C173" s="206"/>
      <c r="D173" s="207" t="s">
        <v>430</v>
      </c>
      <c r="E173" s="208" t="s">
        <v>626</v>
      </c>
      <c r="F173" s="209">
        <v>700</v>
      </c>
      <c r="G173" s="208"/>
      <c r="H173" s="208">
        <v>840</v>
      </c>
      <c r="I173" s="210">
        <v>840</v>
      </c>
      <c r="J173" s="211" t="s">
        <v>746</v>
      </c>
      <c r="K173" s="212">
        <f t="shared" si="25"/>
        <v>140</v>
      </c>
      <c r="L173" s="213">
        <f t="shared" si="26"/>
        <v>0.2</v>
      </c>
      <c r="M173" s="208" t="s">
        <v>594</v>
      </c>
      <c r="N173" s="214">
        <v>42893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90</v>
      </c>
      <c r="B174" s="206">
        <v>42887</v>
      </c>
      <c r="C174" s="206"/>
      <c r="D174" s="207" t="s">
        <v>747</v>
      </c>
      <c r="E174" s="208" t="s">
        <v>626</v>
      </c>
      <c r="F174" s="209">
        <v>130</v>
      </c>
      <c r="G174" s="208"/>
      <c r="H174" s="208">
        <v>144.25</v>
      </c>
      <c r="I174" s="210">
        <v>170</v>
      </c>
      <c r="J174" s="211" t="s">
        <v>748</v>
      </c>
      <c r="K174" s="212">
        <f t="shared" si="25"/>
        <v>14.25</v>
      </c>
      <c r="L174" s="213">
        <f t="shared" si="26"/>
        <v>0.10961538461538461</v>
      </c>
      <c r="M174" s="208" t="s">
        <v>594</v>
      </c>
      <c r="N174" s="214">
        <v>43675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91</v>
      </c>
      <c r="B175" s="206">
        <v>42901</v>
      </c>
      <c r="C175" s="206"/>
      <c r="D175" s="207" t="s">
        <v>749</v>
      </c>
      <c r="E175" s="208" t="s">
        <v>626</v>
      </c>
      <c r="F175" s="209">
        <v>214.5</v>
      </c>
      <c r="G175" s="208"/>
      <c r="H175" s="208">
        <v>262</v>
      </c>
      <c r="I175" s="210">
        <v>262</v>
      </c>
      <c r="J175" s="211" t="s">
        <v>750</v>
      </c>
      <c r="K175" s="212">
        <f t="shared" si="25"/>
        <v>47.5</v>
      </c>
      <c r="L175" s="213">
        <f t="shared" si="26"/>
        <v>0.22144522144522144</v>
      </c>
      <c r="M175" s="208" t="s">
        <v>594</v>
      </c>
      <c r="N175" s="214">
        <v>42977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36">
        <v>92</v>
      </c>
      <c r="B176" s="237">
        <v>42933</v>
      </c>
      <c r="C176" s="237"/>
      <c r="D176" s="238" t="s">
        <v>751</v>
      </c>
      <c r="E176" s="239" t="s">
        <v>626</v>
      </c>
      <c r="F176" s="240">
        <v>370</v>
      </c>
      <c r="G176" s="239"/>
      <c r="H176" s="239">
        <v>447.5</v>
      </c>
      <c r="I176" s="241">
        <v>450</v>
      </c>
      <c r="J176" s="242" t="s">
        <v>684</v>
      </c>
      <c r="K176" s="212">
        <f t="shared" si="25"/>
        <v>77.5</v>
      </c>
      <c r="L176" s="243">
        <f t="shared" si="26"/>
        <v>0.20945945945945946</v>
      </c>
      <c r="M176" s="239" t="s">
        <v>594</v>
      </c>
      <c r="N176" s="244">
        <v>43035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36">
        <v>93</v>
      </c>
      <c r="B177" s="237">
        <v>42943</v>
      </c>
      <c r="C177" s="237"/>
      <c r="D177" s="238" t="s">
        <v>184</v>
      </c>
      <c r="E177" s="239" t="s">
        <v>626</v>
      </c>
      <c r="F177" s="240">
        <v>657.5</v>
      </c>
      <c r="G177" s="239"/>
      <c r="H177" s="239">
        <v>825</v>
      </c>
      <c r="I177" s="241">
        <v>820</v>
      </c>
      <c r="J177" s="242" t="s">
        <v>684</v>
      </c>
      <c r="K177" s="212">
        <f t="shared" si="25"/>
        <v>167.5</v>
      </c>
      <c r="L177" s="243">
        <f t="shared" si="26"/>
        <v>0.25475285171102663</v>
      </c>
      <c r="M177" s="239" t="s">
        <v>594</v>
      </c>
      <c r="N177" s="244">
        <v>43090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94</v>
      </c>
      <c r="B178" s="206">
        <v>42964</v>
      </c>
      <c r="C178" s="206"/>
      <c r="D178" s="207" t="s">
        <v>365</v>
      </c>
      <c r="E178" s="208" t="s">
        <v>626</v>
      </c>
      <c r="F178" s="209">
        <v>605</v>
      </c>
      <c r="G178" s="208"/>
      <c r="H178" s="208">
        <v>750</v>
      </c>
      <c r="I178" s="210">
        <v>750</v>
      </c>
      <c r="J178" s="211" t="s">
        <v>742</v>
      </c>
      <c r="K178" s="212">
        <f t="shared" si="25"/>
        <v>145</v>
      </c>
      <c r="L178" s="213">
        <f t="shared" si="26"/>
        <v>0.23966942148760331</v>
      </c>
      <c r="M178" s="208" t="s">
        <v>594</v>
      </c>
      <c r="N178" s="214">
        <v>43027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5">
        <v>95</v>
      </c>
      <c r="B179" s="216">
        <v>42979</v>
      </c>
      <c r="C179" s="216"/>
      <c r="D179" s="224" t="s">
        <v>752</v>
      </c>
      <c r="E179" s="219" t="s">
        <v>626</v>
      </c>
      <c r="F179" s="219">
        <v>255</v>
      </c>
      <c r="G179" s="220"/>
      <c r="H179" s="220">
        <v>217.25</v>
      </c>
      <c r="I179" s="220">
        <v>320</v>
      </c>
      <c r="J179" s="221" t="s">
        <v>753</v>
      </c>
      <c r="K179" s="222">
        <f t="shared" si="25"/>
        <v>-37.75</v>
      </c>
      <c r="L179" s="225">
        <f t="shared" si="26"/>
        <v>-0.14803921568627451</v>
      </c>
      <c r="M179" s="219" t="s">
        <v>607</v>
      </c>
      <c r="N179" s="216">
        <v>43661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96</v>
      </c>
      <c r="B180" s="206">
        <v>42997</v>
      </c>
      <c r="C180" s="206"/>
      <c r="D180" s="207" t="s">
        <v>754</v>
      </c>
      <c r="E180" s="208" t="s">
        <v>626</v>
      </c>
      <c r="F180" s="209">
        <v>215</v>
      </c>
      <c r="G180" s="208"/>
      <c r="H180" s="208">
        <v>258</v>
      </c>
      <c r="I180" s="210">
        <v>258</v>
      </c>
      <c r="J180" s="211" t="s">
        <v>684</v>
      </c>
      <c r="K180" s="212">
        <f t="shared" si="25"/>
        <v>43</v>
      </c>
      <c r="L180" s="213">
        <f t="shared" si="26"/>
        <v>0.2</v>
      </c>
      <c r="M180" s="208" t="s">
        <v>594</v>
      </c>
      <c r="N180" s="214">
        <v>43040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97</v>
      </c>
      <c r="B181" s="206">
        <v>42997</v>
      </c>
      <c r="C181" s="206"/>
      <c r="D181" s="207" t="s">
        <v>754</v>
      </c>
      <c r="E181" s="208" t="s">
        <v>626</v>
      </c>
      <c r="F181" s="209">
        <v>215</v>
      </c>
      <c r="G181" s="208"/>
      <c r="H181" s="208">
        <v>258</v>
      </c>
      <c r="I181" s="210">
        <v>258</v>
      </c>
      <c r="J181" s="242" t="s">
        <v>684</v>
      </c>
      <c r="K181" s="212">
        <v>43</v>
      </c>
      <c r="L181" s="213">
        <v>0.2</v>
      </c>
      <c r="M181" s="208" t="s">
        <v>594</v>
      </c>
      <c r="N181" s="214">
        <v>43040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36">
        <v>98</v>
      </c>
      <c r="B182" s="237">
        <v>42998</v>
      </c>
      <c r="C182" s="237"/>
      <c r="D182" s="238" t="s">
        <v>755</v>
      </c>
      <c r="E182" s="239" t="s">
        <v>626</v>
      </c>
      <c r="F182" s="209">
        <v>75</v>
      </c>
      <c r="G182" s="239"/>
      <c r="H182" s="239">
        <v>90</v>
      </c>
      <c r="I182" s="241">
        <v>90</v>
      </c>
      <c r="J182" s="211" t="s">
        <v>756</v>
      </c>
      <c r="K182" s="212">
        <f t="shared" ref="K182:K187" si="27">H182-F182</f>
        <v>15</v>
      </c>
      <c r="L182" s="213">
        <f t="shared" ref="L182:L187" si="28">K182/F182</f>
        <v>0.2</v>
      </c>
      <c r="M182" s="208" t="s">
        <v>594</v>
      </c>
      <c r="N182" s="214">
        <v>43019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36">
        <v>99</v>
      </c>
      <c r="B183" s="237">
        <v>43011</v>
      </c>
      <c r="C183" s="237"/>
      <c r="D183" s="238" t="s">
        <v>609</v>
      </c>
      <c r="E183" s="239" t="s">
        <v>626</v>
      </c>
      <c r="F183" s="240">
        <v>315</v>
      </c>
      <c r="G183" s="239"/>
      <c r="H183" s="239">
        <v>392</v>
      </c>
      <c r="I183" s="241">
        <v>384</v>
      </c>
      <c r="J183" s="242" t="s">
        <v>757</v>
      </c>
      <c r="K183" s="212">
        <f t="shared" si="27"/>
        <v>77</v>
      </c>
      <c r="L183" s="243">
        <f t="shared" si="28"/>
        <v>0.24444444444444444</v>
      </c>
      <c r="M183" s="239" t="s">
        <v>594</v>
      </c>
      <c r="N183" s="244">
        <v>43017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36">
        <v>100</v>
      </c>
      <c r="B184" s="237">
        <v>43013</v>
      </c>
      <c r="C184" s="237"/>
      <c r="D184" s="238" t="s">
        <v>465</v>
      </c>
      <c r="E184" s="239" t="s">
        <v>626</v>
      </c>
      <c r="F184" s="240">
        <v>145</v>
      </c>
      <c r="G184" s="239"/>
      <c r="H184" s="239">
        <v>179</v>
      </c>
      <c r="I184" s="241">
        <v>180</v>
      </c>
      <c r="J184" s="242" t="s">
        <v>758</v>
      </c>
      <c r="K184" s="212">
        <f t="shared" si="27"/>
        <v>34</v>
      </c>
      <c r="L184" s="243">
        <f t="shared" si="28"/>
        <v>0.23448275862068965</v>
      </c>
      <c r="M184" s="239" t="s">
        <v>594</v>
      </c>
      <c r="N184" s="244">
        <v>43025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36">
        <v>101</v>
      </c>
      <c r="B185" s="237">
        <v>43014</v>
      </c>
      <c r="C185" s="237"/>
      <c r="D185" s="238" t="s">
        <v>339</v>
      </c>
      <c r="E185" s="239" t="s">
        <v>626</v>
      </c>
      <c r="F185" s="240">
        <v>256</v>
      </c>
      <c r="G185" s="239"/>
      <c r="H185" s="239">
        <v>323</v>
      </c>
      <c r="I185" s="241">
        <v>320</v>
      </c>
      <c r="J185" s="242" t="s">
        <v>684</v>
      </c>
      <c r="K185" s="212">
        <f t="shared" si="27"/>
        <v>67</v>
      </c>
      <c r="L185" s="243">
        <f t="shared" si="28"/>
        <v>0.26171875</v>
      </c>
      <c r="M185" s="239" t="s">
        <v>594</v>
      </c>
      <c r="N185" s="244">
        <v>43067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36">
        <v>102</v>
      </c>
      <c r="B186" s="237">
        <v>43017</v>
      </c>
      <c r="C186" s="237"/>
      <c r="D186" s="238" t="s">
        <v>355</v>
      </c>
      <c r="E186" s="239" t="s">
        <v>626</v>
      </c>
      <c r="F186" s="240">
        <v>137.5</v>
      </c>
      <c r="G186" s="239"/>
      <c r="H186" s="239">
        <v>184</v>
      </c>
      <c r="I186" s="241">
        <v>183</v>
      </c>
      <c r="J186" s="242" t="s">
        <v>759</v>
      </c>
      <c r="K186" s="212">
        <f t="shared" si="27"/>
        <v>46.5</v>
      </c>
      <c r="L186" s="243">
        <f t="shared" si="28"/>
        <v>0.33818181818181819</v>
      </c>
      <c r="M186" s="239" t="s">
        <v>594</v>
      </c>
      <c r="N186" s="244">
        <v>43108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36">
        <v>103</v>
      </c>
      <c r="B187" s="237">
        <v>43018</v>
      </c>
      <c r="C187" s="237"/>
      <c r="D187" s="238" t="s">
        <v>760</v>
      </c>
      <c r="E187" s="239" t="s">
        <v>626</v>
      </c>
      <c r="F187" s="240">
        <v>125.5</v>
      </c>
      <c r="G187" s="239"/>
      <c r="H187" s="239">
        <v>158</v>
      </c>
      <c r="I187" s="241">
        <v>155</v>
      </c>
      <c r="J187" s="242" t="s">
        <v>761</v>
      </c>
      <c r="K187" s="212">
        <f t="shared" si="27"/>
        <v>32.5</v>
      </c>
      <c r="L187" s="243">
        <f t="shared" si="28"/>
        <v>0.25896414342629481</v>
      </c>
      <c r="M187" s="239" t="s">
        <v>594</v>
      </c>
      <c r="N187" s="244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36">
        <v>104</v>
      </c>
      <c r="B188" s="237">
        <v>43018</v>
      </c>
      <c r="C188" s="237"/>
      <c r="D188" s="238" t="s">
        <v>762</v>
      </c>
      <c r="E188" s="239" t="s">
        <v>626</v>
      </c>
      <c r="F188" s="240">
        <v>895</v>
      </c>
      <c r="G188" s="239"/>
      <c r="H188" s="239">
        <v>1122.5</v>
      </c>
      <c r="I188" s="241">
        <v>1078</v>
      </c>
      <c r="J188" s="242" t="s">
        <v>763</v>
      </c>
      <c r="K188" s="212">
        <v>227.5</v>
      </c>
      <c r="L188" s="243">
        <v>0.25418994413407803</v>
      </c>
      <c r="M188" s="239" t="s">
        <v>594</v>
      </c>
      <c r="N188" s="244">
        <v>43117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36">
        <v>105</v>
      </c>
      <c r="B189" s="237">
        <v>43020</v>
      </c>
      <c r="C189" s="237"/>
      <c r="D189" s="238" t="s">
        <v>348</v>
      </c>
      <c r="E189" s="239" t="s">
        <v>626</v>
      </c>
      <c r="F189" s="240">
        <v>525</v>
      </c>
      <c r="G189" s="239"/>
      <c r="H189" s="239">
        <v>629</v>
      </c>
      <c r="I189" s="241">
        <v>629</v>
      </c>
      <c r="J189" s="242" t="s">
        <v>684</v>
      </c>
      <c r="K189" s="212">
        <v>104</v>
      </c>
      <c r="L189" s="243">
        <v>0.19809523809523799</v>
      </c>
      <c r="M189" s="239" t="s">
        <v>594</v>
      </c>
      <c r="N189" s="244">
        <v>43119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36">
        <v>106</v>
      </c>
      <c r="B190" s="237">
        <v>43046</v>
      </c>
      <c r="C190" s="237"/>
      <c r="D190" s="238" t="s">
        <v>390</v>
      </c>
      <c r="E190" s="239" t="s">
        <v>626</v>
      </c>
      <c r="F190" s="240">
        <v>740</v>
      </c>
      <c r="G190" s="239"/>
      <c r="H190" s="239">
        <v>892.5</v>
      </c>
      <c r="I190" s="241">
        <v>900</v>
      </c>
      <c r="J190" s="242" t="s">
        <v>764</v>
      </c>
      <c r="K190" s="212">
        <f t="shared" ref="K190:K192" si="29">H190-F190</f>
        <v>152.5</v>
      </c>
      <c r="L190" s="243">
        <f t="shared" ref="L190:L192" si="30">K190/F190</f>
        <v>0.20608108108108109</v>
      </c>
      <c r="M190" s="239" t="s">
        <v>594</v>
      </c>
      <c r="N190" s="244">
        <v>43052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107</v>
      </c>
      <c r="B191" s="206">
        <v>43073</v>
      </c>
      <c r="C191" s="206"/>
      <c r="D191" s="207" t="s">
        <v>765</v>
      </c>
      <c r="E191" s="208" t="s">
        <v>626</v>
      </c>
      <c r="F191" s="209">
        <v>118.5</v>
      </c>
      <c r="G191" s="208"/>
      <c r="H191" s="208">
        <v>143.5</v>
      </c>
      <c r="I191" s="210">
        <v>145</v>
      </c>
      <c r="J191" s="211" t="s">
        <v>616</v>
      </c>
      <c r="K191" s="212">
        <f t="shared" si="29"/>
        <v>25</v>
      </c>
      <c r="L191" s="213">
        <f t="shared" si="30"/>
        <v>0.2109704641350211</v>
      </c>
      <c r="M191" s="208" t="s">
        <v>594</v>
      </c>
      <c r="N191" s="214">
        <v>43097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5">
        <v>108</v>
      </c>
      <c r="B192" s="216">
        <v>43090</v>
      </c>
      <c r="C192" s="216"/>
      <c r="D192" s="217" t="s">
        <v>436</v>
      </c>
      <c r="E192" s="218" t="s">
        <v>626</v>
      </c>
      <c r="F192" s="219">
        <v>715</v>
      </c>
      <c r="G192" s="219"/>
      <c r="H192" s="220">
        <v>500</v>
      </c>
      <c r="I192" s="220">
        <v>872</v>
      </c>
      <c r="J192" s="221" t="s">
        <v>766</v>
      </c>
      <c r="K192" s="222">
        <f t="shared" si="29"/>
        <v>-215</v>
      </c>
      <c r="L192" s="223">
        <f t="shared" si="30"/>
        <v>-0.30069930069930068</v>
      </c>
      <c r="M192" s="219" t="s">
        <v>607</v>
      </c>
      <c r="N192" s="216">
        <v>43670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109</v>
      </c>
      <c r="B193" s="206">
        <v>43098</v>
      </c>
      <c r="C193" s="206"/>
      <c r="D193" s="207" t="s">
        <v>609</v>
      </c>
      <c r="E193" s="208" t="s">
        <v>626</v>
      </c>
      <c r="F193" s="209">
        <v>435</v>
      </c>
      <c r="G193" s="208"/>
      <c r="H193" s="208">
        <v>542.5</v>
      </c>
      <c r="I193" s="210">
        <v>539</v>
      </c>
      <c r="J193" s="211" t="s">
        <v>684</v>
      </c>
      <c r="K193" s="212">
        <v>107.5</v>
      </c>
      <c r="L193" s="213">
        <v>0.247126436781609</v>
      </c>
      <c r="M193" s="208" t="s">
        <v>594</v>
      </c>
      <c r="N193" s="214">
        <v>43206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110</v>
      </c>
      <c r="B194" s="206">
        <v>43098</v>
      </c>
      <c r="C194" s="206"/>
      <c r="D194" s="207" t="s">
        <v>565</v>
      </c>
      <c r="E194" s="208" t="s">
        <v>626</v>
      </c>
      <c r="F194" s="209">
        <v>885</v>
      </c>
      <c r="G194" s="208"/>
      <c r="H194" s="208">
        <v>1090</v>
      </c>
      <c r="I194" s="210">
        <v>1084</v>
      </c>
      <c r="J194" s="211" t="s">
        <v>684</v>
      </c>
      <c r="K194" s="212">
        <v>205</v>
      </c>
      <c r="L194" s="213">
        <v>0.23163841807909599</v>
      </c>
      <c r="M194" s="208" t="s">
        <v>594</v>
      </c>
      <c r="N194" s="214">
        <v>43213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45">
        <v>111</v>
      </c>
      <c r="B195" s="246">
        <v>43192</v>
      </c>
      <c r="C195" s="246"/>
      <c r="D195" s="224" t="s">
        <v>767</v>
      </c>
      <c r="E195" s="219" t="s">
        <v>626</v>
      </c>
      <c r="F195" s="247">
        <v>478.5</v>
      </c>
      <c r="G195" s="219"/>
      <c r="H195" s="219">
        <v>442</v>
      </c>
      <c r="I195" s="220">
        <v>613</v>
      </c>
      <c r="J195" s="221" t="s">
        <v>768</v>
      </c>
      <c r="K195" s="222">
        <f t="shared" ref="K195:K198" si="31">H195-F195</f>
        <v>-36.5</v>
      </c>
      <c r="L195" s="223">
        <f t="shared" ref="L195:L198" si="32">K195/F195</f>
        <v>-7.6280041797283177E-2</v>
      </c>
      <c r="M195" s="219" t="s">
        <v>607</v>
      </c>
      <c r="N195" s="216">
        <v>43762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5">
        <v>112</v>
      </c>
      <c r="B196" s="216">
        <v>43194</v>
      </c>
      <c r="C196" s="216"/>
      <c r="D196" s="217" t="s">
        <v>769</v>
      </c>
      <c r="E196" s="218" t="s">
        <v>626</v>
      </c>
      <c r="F196" s="219">
        <f>141.5-7.3</f>
        <v>134.19999999999999</v>
      </c>
      <c r="G196" s="219"/>
      <c r="H196" s="220">
        <v>77</v>
      </c>
      <c r="I196" s="220">
        <v>180</v>
      </c>
      <c r="J196" s="221" t="s">
        <v>770</v>
      </c>
      <c r="K196" s="222">
        <f t="shared" si="31"/>
        <v>-57.199999999999989</v>
      </c>
      <c r="L196" s="223">
        <f t="shared" si="32"/>
        <v>-0.42622950819672129</v>
      </c>
      <c r="M196" s="219" t="s">
        <v>607</v>
      </c>
      <c r="N196" s="216">
        <v>43522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5">
        <v>113</v>
      </c>
      <c r="B197" s="216">
        <v>43209</v>
      </c>
      <c r="C197" s="216"/>
      <c r="D197" s="217" t="s">
        <v>771</v>
      </c>
      <c r="E197" s="218" t="s">
        <v>626</v>
      </c>
      <c r="F197" s="219">
        <v>430</v>
      </c>
      <c r="G197" s="219"/>
      <c r="H197" s="220">
        <v>220</v>
      </c>
      <c r="I197" s="220">
        <v>537</v>
      </c>
      <c r="J197" s="221" t="s">
        <v>772</v>
      </c>
      <c r="K197" s="222">
        <f t="shared" si="31"/>
        <v>-210</v>
      </c>
      <c r="L197" s="223">
        <f t="shared" si="32"/>
        <v>-0.48837209302325579</v>
      </c>
      <c r="M197" s="219" t="s">
        <v>607</v>
      </c>
      <c r="N197" s="216">
        <v>43252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36">
        <v>114</v>
      </c>
      <c r="B198" s="237">
        <v>43220</v>
      </c>
      <c r="C198" s="237"/>
      <c r="D198" s="238" t="s">
        <v>391</v>
      </c>
      <c r="E198" s="239" t="s">
        <v>626</v>
      </c>
      <c r="F198" s="239">
        <v>153.5</v>
      </c>
      <c r="G198" s="239"/>
      <c r="H198" s="239">
        <v>196</v>
      </c>
      <c r="I198" s="241">
        <v>196</v>
      </c>
      <c r="J198" s="211" t="s">
        <v>773</v>
      </c>
      <c r="K198" s="212">
        <f t="shared" si="31"/>
        <v>42.5</v>
      </c>
      <c r="L198" s="213">
        <f t="shared" si="32"/>
        <v>0.27687296416938112</v>
      </c>
      <c r="M198" s="208" t="s">
        <v>594</v>
      </c>
      <c r="N198" s="214">
        <v>43605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115</v>
      </c>
      <c r="B199" s="216">
        <v>43306</v>
      </c>
      <c r="C199" s="216"/>
      <c r="D199" s="217" t="s">
        <v>743</v>
      </c>
      <c r="E199" s="218" t="s">
        <v>626</v>
      </c>
      <c r="F199" s="219">
        <v>27.5</v>
      </c>
      <c r="G199" s="219"/>
      <c r="H199" s="220">
        <v>13.1</v>
      </c>
      <c r="I199" s="220">
        <v>60</v>
      </c>
      <c r="J199" s="221" t="s">
        <v>774</v>
      </c>
      <c r="K199" s="222">
        <v>-14.4</v>
      </c>
      <c r="L199" s="223">
        <v>-0.52363636363636401</v>
      </c>
      <c r="M199" s="219" t="s">
        <v>607</v>
      </c>
      <c r="N199" s="216">
        <v>43138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45">
        <v>116</v>
      </c>
      <c r="B200" s="246">
        <v>43318</v>
      </c>
      <c r="C200" s="246"/>
      <c r="D200" s="224" t="s">
        <v>775</v>
      </c>
      <c r="E200" s="219" t="s">
        <v>626</v>
      </c>
      <c r="F200" s="219">
        <v>148.5</v>
      </c>
      <c r="G200" s="219"/>
      <c r="H200" s="219">
        <v>102</v>
      </c>
      <c r="I200" s="220">
        <v>182</v>
      </c>
      <c r="J200" s="221" t="s">
        <v>776</v>
      </c>
      <c r="K200" s="222">
        <f>H200-F200</f>
        <v>-46.5</v>
      </c>
      <c r="L200" s="223">
        <f>K200/F200</f>
        <v>-0.31313131313131315</v>
      </c>
      <c r="M200" s="219" t="s">
        <v>607</v>
      </c>
      <c r="N200" s="216">
        <v>43661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117</v>
      </c>
      <c r="B201" s="206">
        <v>43335</v>
      </c>
      <c r="C201" s="206"/>
      <c r="D201" s="207" t="s">
        <v>777</v>
      </c>
      <c r="E201" s="208" t="s">
        <v>626</v>
      </c>
      <c r="F201" s="239">
        <v>285</v>
      </c>
      <c r="G201" s="208"/>
      <c r="H201" s="208">
        <v>355</v>
      </c>
      <c r="I201" s="210">
        <v>364</v>
      </c>
      <c r="J201" s="211" t="s">
        <v>778</v>
      </c>
      <c r="K201" s="212">
        <v>70</v>
      </c>
      <c r="L201" s="213">
        <v>0.24561403508771901</v>
      </c>
      <c r="M201" s="208" t="s">
        <v>594</v>
      </c>
      <c r="N201" s="214">
        <v>43455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118</v>
      </c>
      <c r="B202" s="206">
        <v>43341</v>
      </c>
      <c r="C202" s="206"/>
      <c r="D202" s="207" t="s">
        <v>379</v>
      </c>
      <c r="E202" s="208" t="s">
        <v>626</v>
      </c>
      <c r="F202" s="239">
        <v>525</v>
      </c>
      <c r="G202" s="208"/>
      <c r="H202" s="208">
        <v>585</v>
      </c>
      <c r="I202" s="210">
        <v>635</v>
      </c>
      <c r="J202" s="211" t="s">
        <v>779</v>
      </c>
      <c r="K202" s="212">
        <f t="shared" ref="K202:K219" si="33">H202-F202</f>
        <v>60</v>
      </c>
      <c r="L202" s="213">
        <f t="shared" ref="L202:L219" si="34">K202/F202</f>
        <v>0.11428571428571428</v>
      </c>
      <c r="M202" s="208" t="s">
        <v>594</v>
      </c>
      <c r="N202" s="214">
        <v>43662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119</v>
      </c>
      <c r="B203" s="206">
        <v>43395</v>
      </c>
      <c r="C203" s="206"/>
      <c r="D203" s="207" t="s">
        <v>365</v>
      </c>
      <c r="E203" s="208" t="s">
        <v>626</v>
      </c>
      <c r="F203" s="239">
        <v>475</v>
      </c>
      <c r="G203" s="208"/>
      <c r="H203" s="208">
        <v>574</v>
      </c>
      <c r="I203" s="210">
        <v>570</v>
      </c>
      <c r="J203" s="211" t="s">
        <v>684</v>
      </c>
      <c r="K203" s="212">
        <f t="shared" si="33"/>
        <v>99</v>
      </c>
      <c r="L203" s="213">
        <f t="shared" si="34"/>
        <v>0.20842105263157895</v>
      </c>
      <c r="M203" s="208" t="s">
        <v>594</v>
      </c>
      <c r="N203" s="214">
        <v>43403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36">
        <v>120</v>
      </c>
      <c r="B204" s="237">
        <v>43397</v>
      </c>
      <c r="C204" s="237"/>
      <c r="D204" s="238" t="s">
        <v>386</v>
      </c>
      <c r="E204" s="239" t="s">
        <v>626</v>
      </c>
      <c r="F204" s="239">
        <v>707.5</v>
      </c>
      <c r="G204" s="239"/>
      <c r="H204" s="239">
        <v>872</v>
      </c>
      <c r="I204" s="241">
        <v>872</v>
      </c>
      <c r="J204" s="242" t="s">
        <v>684</v>
      </c>
      <c r="K204" s="212">
        <f t="shared" si="33"/>
        <v>164.5</v>
      </c>
      <c r="L204" s="243">
        <f t="shared" si="34"/>
        <v>0.23250883392226149</v>
      </c>
      <c r="M204" s="239" t="s">
        <v>594</v>
      </c>
      <c r="N204" s="244">
        <v>43482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36">
        <v>121</v>
      </c>
      <c r="B205" s="237">
        <v>43398</v>
      </c>
      <c r="C205" s="237"/>
      <c r="D205" s="238" t="s">
        <v>780</v>
      </c>
      <c r="E205" s="239" t="s">
        <v>626</v>
      </c>
      <c r="F205" s="239">
        <v>162</v>
      </c>
      <c r="G205" s="239"/>
      <c r="H205" s="239">
        <v>204</v>
      </c>
      <c r="I205" s="241">
        <v>209</v>
      </c>
      <c r="J205" s="242" t="s">
        <v>781</v>
      </c>
      <c r="K205" s="212">
        <f t="shared" si="33"/>
        <v>42</v>
      </c>
      <c r="L205" s="243">
        <f t="shared" si="34"/>
        <v>0.25925925925925924</v>
      </c>
      <c r="M205" s="239" t="s">
        <v>594</v>
      </c>
      <c r="N205" s="244">
        <v>43539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6">
        <v>122</v>
      </c>
      <c r="B206" s="237">
        <v>43399</v>
      </c>
      <c r="C206" s="237"/>
      <c r="D206" s="238" t="s">
        <v>484</v>
      </c>
      <c r="E206" s="239" t="s">
        <v>626</v>
      </c>
      <c r="F206" s="239">
        <v>240</v>
      </c>
      <c r="G206" s="239"/>
      <c r="H206" s="239">
        <v>297</v>
      </c>
      <c r="I206" s="241">
        <v>297</v>
      </c>
      <c r="J206" s="242" t="s">
        <v>684</v>
      </c>
      <c r="K206" s="248">
        <f t="shared" si="33"/>
        <v>57</v>
      </c>
      <c r="L206" s="243">
        <f t="shared" si="34"/>
        <v>0.23749999999999999</v>
      </c>
      <c r="M206" s="239" t="s">
        <v>594</v>
      </c>
      <c r="N206" s="244">
        <v>43417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123</v>
      </c>
      <c r="B207" s="206">
        <v>43439</v>
      </c>
      <c r="C207" s="206"/>
      <c r="D207" s="207" t="s">
        <v>782</v>
      </c>
      <c r="E207" s="208" t="s">
        <v>626</v>
      </c>
      <c r="F207" s="208">
        <v>202.5</v>
      </c>
      <c r="G207" s="208"/>
      <c r="H207" s="208">
        <v>255</v>
      </c>
      <c r="I207" s="210">
        <v>252</v>
      </c>
      <c r="J207" s="211" t="s">
        <v>684</v>
      </c>
      <c r="K207" s="212">
        <f t="shared" si="33"/>
        <v>52.5</v>
      </c>
      <c r="L207" s="213">
        <f t="shared" si="34"/>
        <v>0.25925925925925924</v>
      </c>
      <c r="M207" s="208" t="s">
        <v>594</v>
      </c>
      <c r="N207" s="214">
        <v>43542</v>
      </c>
      <c r="O207" s="1"/>
      <c r="P207" s="1"/>
      <c r="Q207" s="1"/>
      <c r="R207" s="6" t="s">
        <v>783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36">
        <v>124</v>
      </c>
      <c r="B208" s="237">
        <v>43465</v>
      </c>
      <c r="C208" s="206"/>
      <c r="D208" s="238" t="s">
        <v>418</v>
      </c>
      <c r="E208" s="239" t="s">
        <v>626</v>
      </c>
      <c r="F208" s="239">
        <v>710</v>
      </c>
      <c r="G208" s="239"/>
      <c r="H208" s="239">
        <v>866</v>
      </c>
      <c r="I208" s="241">
        <v>866</v>
      </c>
      <c r="J208" s="242" t="s">
        <v>684</v>
      </c>
      <c r="K208" s="212">
        <f t="shared" si="33"/>
        <v>156</v>
      </c>
      <c r="L208" s="213">
        <f t="shared" si="34"/>
        <v>0.21971830985915494</v>
      </c>
      <c r="M208" s="208" t="s">
        <v>594</v>
      </c>
      <c r="N208" s="214">
        <v>43553</v>
      </c>
      <c r="O208" s="1"/>
      <c r="P208" s="1"/>
      <c r="Q208" s="1"/>
      <c r="R208" s="6" t="s">
        <v>783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36">
        <v>125</v>
      </c>
      <c r="B209" s="237">
        <v>43522</v>
      </c>
      <c r="C209" s="237"/>
      <c r="D209" s="238" t="s">
        <v>153</v>
      </c>
      <c r="E209" s="239" t="s">
        <v>626</v>
      </c>
      <c r="F209" s="239">
        <v>337.25</v>
      </c>
      <c r="G209" s="239"/>
      <c r="H209" s="239">
        <v>398.5</v>
      </c>
      <c r="I209" s="241">
        <v>411</v>
      </c>
      <c r="J209" s="211" t="s">
        <v>784</v>
      </c>
      <c r="K209" s="212">
        <f t="shared" si="33"/>
        <v>61.25</v>
      </c>
      <c r="L209" s="213">
        <f t="shared" si="34"/>
        <v>0.1816160118606375</v>
      </c>
      <c r="M209" s="208" t="s">
        <v>594</v>
      </c>
      <c r="N209" s="214">
        <v>43760</v>
      </c>
      <c r="O209" s="1"/>
      <c r="P209" s="1"/>
      <c r="Q209" s="1"/>
      <c r="R209" s="6" t="s">
        <v>783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49">
        <v>126</v>
      </c>
      <c r="B210" s="250">
        <v>43559</v>
      </c>
      <c r="C210" s="250"/>
      <c r="D210" s="251" t="s">
        <v>785</v>
      </c>
      <c r="E210" s="252" t="s">
        <v>626</v>
      </c>
      <c r="F210" s="252">
        <v>130</v>
      </c>
      <c r="G210" s="252"/>
      <c r="H210" s="252">
        <v>65</v>
      </c>
      <c r="I210" s="253">
        <v>158</v>
      </c>
      <c r="J210" s="221" t="s">
        <v>786</v>
      </c>
      <c r="K210" s="222">
        <f t="shared" si="33"/>
        <v>-65</v>
      </c>
      <c r="L210" s="223">
        <f t="shared" si="34"/>
        <v>-0.5</v>
      </c>
      <c r="M210" s="219" t="s">
        <v>607</v>
      </c>
      <c r="N210" s="216">
        <v>43726</v>
      </c>
      <c r="O210" s="1"/>
      <c r="P210" s="1"/>
      <c r="Q210" s="1"/>
      <c r="R210" s="6" t="s">
        <v>787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36">
        <v>127</v>
      </c>
      <c r="B211" s="237">
        <v>43017</v>
      </c>
      <c r="C211" s="237"/>
      <c r="D211" s="238" t="s">
        <v>186</v>
      </c>
      <c r="E211" s="239" t="s">
        <v>626</v>
      </c>
      <c r="F211" s="239">
        <v>141.5</v>
      </c>
      <c r="G211" s="239"/>
      <c r="H211" s="239">
        <v>183.5</v>
      </c>
      <c r="I211" s="241">
        <v>210</v>
      </c>
      <c r="J211" s="211" t="s">
        <v>781</v>
      </c>
      <c r="K211" s="212">
        <f t="shared" si="33"/>
        <v>42</v>
      </c>
      <c r="L211" s="213">
        <f t="shared" si="34"/>
        <v>0.29681978798586572</v>
      </c>
      <c r="M211" s="208" t="s">
        <v>594</v>
      </c>
      <c r="N211" s="214">
        <v>43042</v>
      </c>
      <c r="O211" s="1"/>
      <c r="P211" s="1"/>
      <c r="Q211" s="1"/>
      <c r="R211" s="6" t="s">
        <v>787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49">
        <v>128</v>
      </c>
      <c r="B212" s="250">
        <v>43074</v>
      </c>
      <c r="C212" s="250"/>
      <c r="D212" s="251" t="s">
        <v>788</v>
      </c>
      <c r="E212" s="252" t="s">
        <v>626</v>
      </c>
      <c r="F212" s="247">
        <v>172</v>
      </c>
      <c r="G212" s="252"/>
      <c r="H212" s="252">
        <v>155.25</v>
      </c>
      <c r="I212" s="253">
        <v>230</v>
      </c>
      <c r="J212" s="221" t="s">
        <v>789</v>
      </c>
      <c r="K212" s="222">
        <f t="shared" si="33"/>
        <v>-16.75</v>
      </c>
      <c r="L212" s="223">
        <f t="shared" si="34"/>
        <v>-9.7383720930232565E-2</v>
      </c>
      <c r="M212" s="219" t="s">
        <v>607</v>
      </c>
      <c r="N212" s="216">
        <v>43787</v>
      </c>
      <c r="O212" s="1"/>
      <c r="P212" s="1"/>
      <c r="Q212" s="1"/>
      <c r="R212" s="6" t="s">
        <v>787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6">
        <v>129</v>
      </c>
      <c r="B213" s="237">
        <v>43398</v>
      </c>
      <c r="C213" s="237"/>
      <c r="D213" s="238" t="s">
        <v>108</v>
      </c>
      <c r="E213" s="239" t="s">
        <v>626</v>
      </c>
      <c r="F213" s="239">
        <v>698.5</v>
      </c>
      <c r="G213" s="239"/>
      <c r="H213" s="239">
        <v>890</v>
      </c>
      <c r="I213" s="241">
        <v>890</v>
      </c>
      <c r="J213" s="211" t="s">
        <v>790</v>
      </c>
      <c r="K213" s="212">
        <f t="shared" si="33"/>
        <v>191.5</v>
      </c>
      <c r="L213" s="213">
        <f t="shared" si="34"/>
        <v>0.27415891195418757</v>
      </c>
      <c r="M213" s="208" t="s">
        <v>594</v>
      </c>
      <c r="N213" s="214">
        <v>44328</v>
      </c>
      <c r="O213" s="1"/>
      <c r="P213" s="1"/>
      <c r="Q213" s="1"/>
      <c r="R213" s="6" t="s">
        <v>783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6">
        <v>130</v>
      </c>
      <c r="B214" s="237">
        <v>42877</v>
      </c>
      <c r="C214" s="237"/>
      <c r="D214" s="238" t="s">
        <v>378</v>
      </c>
      <c r="E214" s="239" t="s">
        <v>626</v>
      </c>
      <c r="F214" s="239">
        <v>127.6</v>
      </c>
      <c r="G214" s="239"/>
      <c r="H214" s="239">
        <v>138</v>
      </c>
      <c r="I214" s="241">
        <v>190</v>
      </c>
      <c r="J214" s="211" t="s">
        <v>791</v>
      </c>
      <c r="K214" s="212">
        <f t="shared" si="33"/>
        <v>10.400000000000006</v>
      </c>
      <c r="L214" s="213">
        <f t="shared" si="34"/>
        <v>8.1504702194357417E-2</v>
      </c>
      <c r="M214" s="208" t="s">
        <v>594</v>
      </c>
      <c r="N214" s="214">
        <v>43774</v>
      </c>
      <c r="O214" s="1"/>
      <c r="P214" s="1"/>
      <c r="Q214" s="1"/>
      <c r="R214" s="6" t="s">
        <v>787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6">
        <v>131</v>
      </c>
      <c r="B215" s="237">
        <v>43158</v>
      </c>
      <c r="C215" s="237"/>
      <c r="D215" s="238" t="s">
        <v>792</v>
      </c>
      <c r="E215" s="239" t="s">
        <v>626</v>
      </c>
      <c r="F215" s="239">
        <v>317</v>
      </c>
      <c r="G215" s="239"/>
      <c r="H215" s="239">
        <v>382.5</v>
      </c>
      <c r="I215" s="241">
        <v>398</v>
      </c>
      <c r="J215" s="211" t="s">
        <v>793</v>
      </c>
      <c r="K215" s="212">
        <f t="shared" si="33"/>
        <v>65.5</v>
      </c>
      <c r="L215" s="213">
        <f t="shared" si="34"/>
        <v>0.20662460567823343</v>
      </c>
      <c r="M215" s="208" t="s">
        <v>594</v>
      </c>
      <c r="N215" s="214">
        <v>44238</v>
      </c>
      <c r="O215" s="1"/>
      <c r="P215" s="1"/>
      <c r="Q215" s="1"/>
      <c r="R215" s="6" t="s">
        <v>787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49">
        <v>132</v>
      </c>
      <c r="B216" s="250">
        <v>43164</v>
      </c>
      <c r="C216" s="250"/>
      <c r="D216" s="251" t="s">
        <v>145</v>
      </c>
      <c r="E216" s="252" t="s">
        <v>626</v>
      </c>
      <c r="F216" s="247">
        <f>510-14.4</f>
        <v>495.6</v>
      </c>
      <c r="G216" s="252"/>
      <c r="H216" s="252">
        <v>350</v>
      </c>
      <c r="I216" s="253">
        <v>672</v>
      </c>
      <c r="J216" s="221" t="s">
        <v>794</v>
      </c>
      <c r="K216" s="222">
        <f t="shared" si="33"/>
        <v>-145.60000000000002</v>
      </c>
      <c r="L216" s="223">
        <f t="shared" si="34"/>
        <v>-0.29378531073446329</v>
      </c>
      <c r="M216" s="219" t="s">
        <v>607</v>
      </c>
      <c r="N216" s="216">
        <v>43887</v>
      </c>
      <c r="O216" s="1"/>
      <c r="P216" s="1"/>
      <c r="Q216" s="1"/>
      <c r="R216" s="6" t="s">
        <v>783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49">
        <v>133</v>
      </c>
      <c r="B217" s="250">
        <v>43237</v>
      </c>
      <c r="C217" s="250"/>
      <c r="D217" s="251" t="s">
        <v>476</v>
      </c>
      <c r="E217" s="252" t="s">
        <v>626</v>
      </c>
      <c r="F217" s="247">
        <v>230.3</v>
      </c>
      <c r="G217" s="252"/>
      <c r="H217" s="252">
        <v>102.5</v>
      </c>
      <c r="I217" s="253">
        <v>348</v>
      </c>
      <c r="J217" s="221" t="s">
        <v>795</v>
      </c>
      <c r="K217" s="222">
        <f t="shared" si="33"/>
        <v>-127.80000000000001</v>
      </c>
      <c r="L217" s="223">
        <f t="shared" si="34"/>
        <v>-0.55492835432045162</v>
      </c>
      <c r="M217" s="219" t="s">
        <v>607</v>
      </c>
      <c r="N217" s="216">
        <v>43896</v>
      </c>
      <c r="O217" s="1"/>
      <c r="P217" s="1"/>
      <c r="Q217" s="1"/>
      <c r="R217" s="6" t="s">
        <v>783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6">
        <v>134</v>
      </c>
      <c r="B218" s="237">
        <v>43258</v>
      </c>
      <c r="C218" s="237"/>
      <c r="D218" s="238" t="s">
        <v>441</v>
      </c>
      <c r="E218" s="239" t="s">
        <v>626</v>
      </c>
      <c r="F218" s="239">
        <f>342.5-5.1</f>
        <v>337.4</v>
      </c>
      <c r="G218" s="239"/>
      <c r="H218" s="239">
        <v>412.5</v>
      </c>
      <c r="I218" s="241">
        <v>439</v>
      </c>
      <c r="J218" s="211" t="s">
        <v>796</v>
      </c>
      <c r="K218" s="212">
        <f t="shared" si="33"/>
        <v>75.100000000000023</v>
      </c>
      <c r="L218" s="213">
        <f t="shared" si="34"/>
        <v>0.22258446947243635</v>
      </c>
      <c r="M218" s="208" t="s">
        <v>594</v>
      </c>
      <c r="N218" s="214">
        <v>44230</v>
      </c>
      <c r="O218" s="1"/>
      <c r="P218" s="1"/>
      <c r="Q218" s="1"/>
      <c r="R218" s="6" t="s">
        <v>787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0">
        <v>135</v>
      </c>
      <c r="B219" s="229">
        <v>43285</v>
      </c>
      <c r="C219" s="229"/>
      <c r="D219" s="230" t="s">
        <v>55</v>
      </c>
      <c r="E219" s="231" t="s">
        <v>626</v>
      </c>
      <c r="F219" s="231">
        <f>127.5-5.53</f>
        <v>121.97</v>
      </c>
      <c r="G219" s="232"/>
      <c r="H219" s="232">
        <v>122.5</v>
      </c>
      <c r="I219" s="232">
        <v>170</v>
      </c>
      <c r="J219" s="233" t="s">
        <v>830</v>
      </c>
      <c r="K219" s="234">
        <f t="shared" si="33"/>
        <v>0.53000000000000114</v>
      </c>
      <c r="L219" s="235">
        <f t="shared" si="34"/>
        <v>4.3453308190538747E-3</v>
      </c>
      <c r="M219" s="231" t="s">
        <v>717</v>
      </c>
      <c r="N219" s="229">
        <v>44431</v>
      </c>
      <c r="O219" s="1"/>
      <c r="P219" s="1"/>
      <c r="Q219" s="1"/>
      <c r="R219" s="6" t="s">
        <v>783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49">
        <v>136</v>
      </c>
      <c r="B220" s="250">
        <v>43294</v>
      </c>
      <c r="C220" s="250"/>
      <c r="D220" s="251" t="s">
        <v>367</v>
      </c>
      <c r="E220" s="252" t="s">
        <v>626</v>
      </c>
      <c r="F220" s="247">
        <v>46.5</v>
      </c>
      <c r="G220" s="252"/>
      <c r="H220" s="252">
        <v>17</v>
      </c>
      <c r="I220" s="253">
        <v>59</v>
      </c>
      <c r="J220" s="221" t="s">
        <v>797</v>
      </c>
      <c r="K220" s="222">
        <f t="shared" ref="K220:K228" si="35">H220-F220</f>
        <v>-29.5</v>
      </c>
      <c r="L220" s="223">
        <f t="shared" ref="L220:L228" si="36">K220/F220</f>
        <v>-0.63440860215053763</v>
      </c>
      <c r="M220" s="219" t="s">
        <v>607</v>
      </c>
      <c r="N220" s="216">
        <v>43887</v>
      </c>
      <c r="O220" s="1"/>
      <c r="P220" s="1"/>
      <c r="Q220" s="1"/>
      <c r="R220" s="6" t="s">
        <v>783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36">
        <v>137</v>
      </c>
      <c r="B221" s="237">
        <v>43396</v>
      </c>
      <c r="C221" s="237"/>
      <c r="D221" s="238" t="s">
        <v>420</v>
      </c>
      <c r="E221" s="239" t="s">
        <v>626</v>
      </c>
      <c r="F221" s="239">
        <v>156.5</v>
      </c>
      <c r="G221" s="239"/>
      <c r="H221" s="239">
        <v>207.5</v>
      </c>
      <c r="I221" s="241">
        <v>191</v>
      </c>
      <c r="J221" s="211" t="s">
        <v>684</v>
      </c>
      <c r="K221" s="212">
        <f t="shared" si="35"/>
        <v>51</v>
      </c>
      <c r="L221" s="213">
        <f t="shared" si="36"/>
        <v>0.32587859424920129</v>
      </c>
      <c r="M221" s="208" t="s">
        <v>594</v>
      </c>
      <c r="N221" s="214">
        <v>44369</v>
      </c>
      <c r="O221" s="1"/>
      <c r="P221" s="1"/>
      <c r="Q221" s="1"/>
      <c r="R221" s="6" t="s">
        <v>783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6">
        <v>138</v>
      </c>
      <c r="B222" s="237">
        <v>43439</v>
      </c>
      <c r="C222" s="237"/>
      <c r="D222" s="238" t="s">
        <v>329</v>
      </c>
      <c r="E222" s="239" t="s">
        <v>626</v>
      </c>
      <c r="F222" s="239">
        <v>259.5</v>
      </c>
      <c r="G222" s="239"/>
      <c r="H222" s="239">
        <v>320</v>
      </c>
      <c r="I222" s="241">
        <v>320</v>
      </c>
      <c r="J222" s="211" t="s">
        <v>684</v>
      </c>
      <c r="K222" s="212">
        <f t="shared" si="35"/>
        <v>60.5</v>
      </c>
      <c r="L222" s="213">
        <f t="shared" si="36"/>
        <v>0.23314065510597304</v>
      </c>
      <c r="M222" s="208" t="s">
        <v>594</v>
      </c>
      <c r="N222" s="214">
        <v>44323</v>
      </c>
      <c r="O222" s="1"/>
      <c r="P222" s="1"/>
      <c r="Q222" s="1"/>
      <c r="R222" s="6" t="s">
        <v>783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49">
        <v>139</v>
      </c>
      <c r="B223" s="250">
        <v>43439</v>
      </c>
      <c r="C223" s="250"/>
      <c r="D223" s="251" t="s">
        <v>798</v>
      </c>
      <c r="E223" s="252" t="s">
        <v>626</v>
      </c>
      <c r="F223" s="252">
        <v>715</v>
      </c>
      <c r="G223" s="252"/>
      <c r="H223" s="252">
        <v>445</v>
      </c>
      <c r="I223" s="253">
        <v>840</v>
      </c>
      <c r="J223" s="221" t="s">
        <v>799</v>
      </c>
      <c r="K223" s="222">
        <f t="shared" si="35"/>
        <v>-270</v>
      </c>
      <c r="L223" s="223">
        <f t="shared" si="36"/>
        <v>-0.3776223776223776</v>
      </c>
      <c r="M223" s="219" t="s">
        <v>607</v>
      </c>
      <c r="N223" s="216">
        <v>43800</v>
      </c>
      <c r="O223" s="1"/>
      <c r="P223" s="1"/>
      <c r="Q223" s="1"/>
      <c r="R223" s="6" t="s">
        <v>783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6">
        <v>140</v>
      </c>
      <c r="B224" s="237">
        <v>43469</v>
      </c>
      <c r="C224" s="237"/>
      <c r="D224" s="238" t="s">
        <v>158</v>
      </c>
      <c r="E224" s="239" t="s">
        <v>626</v>
      </c>
      <c r="F224" s="239">
        <v>875</v>
      </c>
      <c r="G224" s="239"/>
      <c r="H224" s="239">
        <v>1165</v>
      </c>
      <c r="I224" s="241">
        <v>1185</v>
      </c>
      <c r="J224" s="211" t="s">
        <v>800</v>
      </c>
      <c r="K224" s="212">
        <f t="shared" si="35"/>
        <v>290</v>
      </c>
      <c r="L224" s="213">
        <f t="shared" si="36"/>
        <v>0.33142857142857141</v>
      </c>
      <c r="M224" s="208" t="s">
        <v>594</v>
      </c>
      <c r="N224" s="214">
        <v>43847</v>
      </c>
      <c r="O224" s="1"/>
      <c r="P224" s="1"/>
      <c r="Q224" s="1"/>
      <c r="R224" s="6" t="s">
        <v>783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6">
        <v>141</v>
      </c>
      <c r="B225" s="237">
        <v>43559</v>
      </c>
      <c r="C225" s="237"/>
      <c r="D225" s="238" t="s">
        <v>345</v>
      </c>
      <c r="E225" s="239" t="s">
        <v>626</v>
      </c>
      <c r="F225" s="239">
        <f>387-14.63</f>
        <v>372.37</v>
      </c>
      <c r="G225" s="239"/>
      <c r="H225" s="239">
        <v>490</v>
      </c>
      <c r="I225" s="241">
        <v>490</v>
      </c>
      <c r="J225" s="211" t="s">
        <v>684</v>
      </c>
      <c r="K225" s="212">
        <f t="shared" si="35"/>
        <v>117.63</v>
      </c>
      <c r="L225" s="213">
        <f t="shared" si="36"/>
        <v>0.31589548030185027</v>
      </c>
      <c r="M225" s="208" t="s">
        <v>594</v>
      </c>
      <c r="N225" s="214">
        <v>43850</v>
      </c>
      <c r="O225" s="1"/>
      <c r="P225" s="1"/>
      <c r="Q225" s="1"/>
      <c r="R225" s="6" t="s">
        <v>783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49">
        <v>142</v>
      </c>
      <c r="B226" s="250">
        <v>43578</v>
      </c>
      <c r="C226" s="250"/>
      <c r="D226" s="251" t="s">
        <v>801</v>
      </c>
      <c r="E226" s="252" t="s">
        <v>596</v>
      </c>
      <c r="F226" s="252">
        <v>220</v>
      </c>
      <c r="G226" s="252"/>
      <c r="H226" s="252">
        <v>127.5</v>
      </c>
      <c r="I226" s="253">
        <v>284</v>
      </c>
      <c r="J226" s="221" t="s">
        <v>802</v>
      </c>
      <c r="K226" s="222">
        <f t="shared" si="35"/>
        <v>-92.5</v>
      </c>
      <c r="L226" s="223">
        <f t="shared" si="36"/>
        <v>-0.42045454545454547</v>
      </c>
      <c r="M226" s="219" t="s">
        <v>607</v>
      </c>
      <c r="N226" s="216">
        <v>43896</v>
      </c>
      <c r="O226" s="1"/>
      <c r="P226" s="1"/>
      <c r="Q226" s="1"/>
      <c r="R226" s="6" t="s">
        <v>783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6">
        <v>143</v>
      </c>
      <c r="B227" s="237">
        <v>43622</v>
      </c>
      <c r="C227" s="237"/>
      <c r="D227" s="238" t="s">
        <v>485</v>
      </c>
      <c r="E227" s="239" t="s">
        <v>596</v>
      </c>
      <c r="F227" s="239">
        <v>332.8</v>
      </c>
      <c r="G227" s="239"/>
      <c r="H227" s="239">
        <v>405</v>
      </c>
      <c r="I227" s="241">
        <v>419</v>
      </c>
      <c r="J227" s="211" t="s">
        <v>803</v>
      </c>
      <c r="K227" s="212">
        <f t="shared" si="35"/>
        <v>72.199999999999989</v>
      </c>
      <c r="L227" s="213">
        <f t="shared" si="36"/>
        <v>0.21694711538461534</v>
      </c>
      <c r="M227" s="208" t="s">
        <v>594</v>
      </c>
      <c r="N227" s="214">
        <v>43860</v>
      </c>
      <c r="O227" s="1"/>
      <c r="P227" s="1"/>
      <c r="Q227" s="1"/>
      <c r="R227" s="6" t="s">
        <v>787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0">
        <v>144</v>
      </c>
      <c r="B228" s="229">
        <v>43641</v>
      </c>
      <c r="C228" s="229"/>
      <c r="D228" s="230" t="s">
        <v>151</v>
      </c>
      <c r="E228" s="231" t="s">
        <v>626</v>
      </c>
      <c r="F228" s="231">
        <v>386</v>
      </c>
      <c r="G228" s="232"/>
      <c r="H228" s="232">
        <v>395</v>
      </c>
      <c r="I228" s="232">
        <v>452</v>
      </c>
      <c r="J228" s="233" t="s">
        <v>804</v>
      </c>
      <c r="K228" s="234">
        <f t="shared" si="35"/>
        <v>9</v>
      </c>
      <c r="L228" s="235">
        <f t="shared" si="36"/>
        <v>2.3316062176165803E-2</v>
      </c>
      <c r="M228" s="231" t="s">
        <v>717</v>
      </c>
      <c r="N228" s="229">
        <v>43868</v>
      </c>
      <c r="O228" s="1"/>
      <c r="P228" s="1"/>
      <c r="Q228" s="1"/>
      <c r="R228" s="6" t="s">
        <v>787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0">
        <v>145</v>
      </c>
      <c r="B229" s="229">
        <v>43707</v>
      </c>
      <c r="C229" s="229"/>
      <c r="D229" s="230" t="s">
        <v>131</v>
      </c>
      <c r="E229" s="231" t="s">
        <v>626</v>
      </c>
      <c r="F229" s="231">
        <v>137.5</v>
      </c>
      <c r="G229" s="232"/>
      <c r="H229" s="232">
        <v>138.5</v>
      </c>
      <c r="I229" s="232">
        <v>190</v>
      </c>
      <c r="J229" s="233" t="s">
        <v>829</v>
      </c>
      <c r="K229" s="234">
        <f t="shared" ref="K229" si="37">H229-F229</f>
        <v>1</v>
      </c>
      <c r="L229" s="235">
        <f t="shared" ref="L229" si="38">K229/F229</f>
        <v>7.2727272727272727E-3</v>
      </c>
      <c r="M229" s="231" t="s">
        <v>717</v>
      </c>
      <c r="N229" s="229">
        <v>44432</v>
      </c>
      <c r="O229" s="1"/>
      <c r="P229" s="1"/>
      <c r="Q229" s="1"/>
      <c r="R229" s="6" t="s">
        <v>783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6">
        <v>146</v>
      </c>
      <c r="B230" s="237">
        <v>43731</v>
      </c>
      <c r="C230" s="237"/>
      <c r="D230" s="238" t="s">
        <v>432</v>
      </c>
      <c r="E230" s="239" t="s">
        <v>626</v>
      </c>
      <c r="F230" s="239">
        <v>235</v>
      </c>
      <c r="G230" s="239"/>
      <c r="H230" s="239">
        <v>295</v>
      </c>
      <c r="I230" s="241">
        <v>296</v>
      </c>
      <c r="J230" s="211" t="s">
        <v>805</v>
      </c>
      <c r="K230" s="212">
        <f t="shared" ref="K230:K235" si="39">H230-F230</f>
        <v>60</v>
      </c>
      <c r="L230" s="213">
        <f t="shared" ref="L230:L235" si="40">K230/F230</f>
        <v>0.25531914893617019</v>
      </c>
      <c r="M230" s="208" t="s">
        <v>594</v>
      </c>
      <c r="N230" s="214">
        <v>43844</v>
      </c>
      <c r="O230" s="1"/>
      <c r="P230" s="1"/>
      <c r="Q230" s="1"/>
      <c r="R230" s="6" t="s">
        <v>787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6">
        <v>147</v>
      </c>
      <c r="B231" s="237">
        <v>43752</v>
      </c>
      <c r="C231" s="237"/>
      <c r="D231" s="238" t="s">
        <v>806</v>
      </c>
      <c r="E231" s="239" t="s">
        <v>626</v>
      </c>
      <c r="F231" s="239">
        <v>277.5</v>
      </c>
      <c r="G231" s="239"/>
      <c r="H231" s="239">
        <v>333</v>
      </c>
      <c r="I231" s="241">
        <v>333</v>
      </c>
      <c r="J231" s="211" t="s">
        <v>807</v>
      </c>
      <c r="K231" s="212">
        <f t="shared" si="39"/>
        <v>55.5</v>
      </c>
      <c r="L231" s="213">
        <f t="shared" si="40"/>
        <v>0.2</v>
      </c>
      <c r="M231" s="208" t="s">
        <v>594</v>
      </c>
      <c r="N231" s="214">
        <v>43846</v>
      </c>
      <c r="O231" s="1"/>
      <c r="P231" s="1"/>
      <c r="Q231" s="1"/>
      <c r="R231" s="6" t="s">
        <v>783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6">
        <v>148</v>
      </c>
      <c r="B232" s="237">
        <v>43752</v>
      </c>
      <c r="C232" s="237"/>
      <c r="D232" s="238" t="s">
        <v>808</v>
      </c>
      <c r="E232" s="239" t="s">
        <v>626</v>
      </c>
      <c r="F232" s="239">
        <v>930</v>
      </c>
      <c r="G232" s="239"/>
      <c r="H232" s="239">
        <v>1165</v>
      </c>
      <c r="I232" s="241">
        <v>1200</v>
      </c>
      <c r="J232" s="211" t="s">
        <v>809</v>
      </c>
      <c r="K232" s="212">
        <f t="shared" si="39"/>
        <v>235</v>
      </c>
      <c r="L232" s="213">
        <f t="shared" si="40"/>
        <v>0.25268817204301075</v>
      </c>
      <c r="M232" s="208" t="s">
        <v>594</v>
      </c>
      <c r="N232" s="214">
        <v>43847</v>
      </c>
      <c r="O232" s="1"/>
      <c r="P232" s="1"/>
      <c r="Q232" s="1"/>
      <c r="R232" s="6" t="s">
        <v>787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36">
        <v>149</v>
      </c>
      <c r="B233" s="237">
        <v>43753</v>
      </c>
      <c r="C233" s="237"/>
      <c r="D233" s="238" t="s">
        <v>810</v>
      </c>
      <c r="E233" s="239" t="s">
        <v>626</v>
      </c>
      <c r="F233" s="209">
        <v>111</v>
      </c>
      <c r="G233" s="239"/>
      <c r="H233" s="239">
        <v>141</v>
      </c>
      <c r="I233" s="241">
        <v>141</v>
      </c>
      <c r="J233" s="211" t="s">
        <v>610</v>
      </c>
      <c r="K233" s="212">
        <f t="shared" si="39"/>
        <v>30</v>
      </c>
      <c r="L233" s="213">
        <f t="shared" si="40"/>
        <v>0.27027027027027029</v>
      </c>
      <c r="M233" s="208" t="s">
        <v>594</v>
      </c>
      <c r="N233" s="214">
        <v>44328</v>
      </c>
      <c r="O233" s="1"/>
      <c r="P233" s="1"/>
      <c r="Q233" s="1"/>
      <c r="R233" s="6" t="s">
        <v>787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36">
        <v>150</v>
      </c>
      <c r="B234" s="237">
        <v>43753</v>
      </c>
      <c r="C234" s="237"/>
      <c r="D234" s="238" t="s">
        <v>811</v>
      </c>
      <c r="E234" s="239" t="s">
        <v>626</v>
      </c>
      <c r="F234" s="209">
        <v>296</v>
      </c>
      <c r="G234" s="239"/>
      <c r="H234" s="239">
        <v>370</v>
      </c>
      <c r="I234" s="241">
        <v>370</v>
      </c>
      <c r="J234" s="211" t="s">
        <v>684</v>
      </c>
      <c r="K234" s="212">
        <f t="shared" si="39"/>
        <v>74</v>
      </c>
      <c r="L234" s="213">
        <f t="shared" si="40"/>
        <v>0.25</v>
      </c>
      <c r="M234" s="208" t="s">
        <v>594</v>
      </c>
      <c r="N234" s="214">
        <v>43853</v>
      </c>
      <c r="O234" s="1"/>
      <c r="P234" s="1"/>
      <c r="Q234" s="1"/>
      <c r="R234" s="6" t="s">
        <v>787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6">
        <v>151</v>
      </c>
      <c r="B235" s="237">
        <v>43754</v>
      </c>
      <c r="C235" s="237"/>
      <c r="D235" s="238" t="s">
        <v>812</v>
      </c>
      <c r="E235" s="239" t="s">
        <v>626</v>
      </c>
      <c r="F235" s="209">
        <v>300</v>
      </c>
      <c r="G235" s="239"/>
      <c r="H235" s="239">
        <v>382.5</v>
      </c>
      <c r="I235" s="241">
        <v>344</v>
      </c>
      <c r="J235" s="211" t="s">
        <v>813</v>
      </c>
      <c r="K235" s="212">
        <f t="shared" si="39"/>
        <v>82.5</v>
      </c>
      <c r="L235" s="213">
        <f t="shared" si="40"/>
        <v>0.27500000000000002</v>
      </c>
      <c r="M235" s="208" t="s">
        <v>594</v>
      </c>
      <c r="N235" s="214">
        <v>44238</v>
      </c>
      <c r="O235" s="1"/>
      <c r="P235" s="1"/>
      <c r="Q235" s="1"/>
      <c r="R235" s="6" t="s">
        <v>787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55">
        <v>152</v>
      </c>
      <c r="B236" s="256">
        <v>43832</v>
      </c>
      <c r="C236" s="256"/>
      <c r="D236" s="257" t="s">
        <v>814</v>
      </c>
      <c r="E236" s="56" t="s">
        <v>626</v>
      </c>
      <c r="F236" s="258" t="s">
        <v>815</v>
      </c>
      <c r="G236" s="56"/>
      <c r="H236" s="56"/>
      <c r="I236" s="259">
        <v>590</v>
      </c>
      <c r="J236" s="254" t="s">
        <v>597</v>
      </c>
      <c r="K236" s="254"/>
      <c r="L236" s="260"/>
      <c r="M236" s="261" t="s">
        <v>597</v>
      </c>
      <c r="N236" s="262"/>
      <c r="O236" s="1"/>
      <c r="P236" s="1"/>
      <c r="Q236" s="1"/>
      <c r="R236" s="6" t="s">
        <v>787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6">
        <v>153</v>
      </c>
      <c r="B237" s="237">
        <v>43966</v>
      </c>
      <c r="C237" s="237"/>
      <c r="D237" s="238" t="s">
        <v>71</v>
      </c>
      <c r="E237" s="239" t="s">
        <v>626</v>
      </c>
      <c r="F237" s="209">
        <v>67.5</v>
      </c>
      <c r="G237" s="239"/>
      <c r="H237" s="239">
        <v>86</v>
      </c>
      <c r="I237" s="241">
        <v>86</v>
      </c>
      <c r="J237" s="211" t="s">
        <v>816</v>
      </c>
      <c r="K237" s="212">
        <f t="shared" ref="K237:K244" si="41">H237-F237</f>
        <v>18.5</v>
      </c>
      <c r="L237" s="213">
        <f t="shared" ref="L237:L244" si="42">K237/F237</f>
        <v>0.27407407407407408</v>
      </c>
      <c r="M237" s="208" t="s">
        <v>594</v>
      </c>
      <c r="N237" s="214">
        <v>44008</v>
      </c>
      <c r="O237" s="1"/>
      <c r="P237" s="1"/>
      <c r="Q237" s="1"/>
      <c r="R237" s="6" t="s">
        <v>787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6">
        <v>154</v>
      </c>
      <c r="B238" s="237">
        <v>44035</v>
      </c>
      <c r="C238" s="237"/>
      <c r="D238" s="238" t="s">
        <v>484</v>
      </c>
      <c r="E238" s="239" t="s">
        <v>626</v>
      </c>
      <c r="F238" s="209">
        <v>231</v>
      </c>
      <c r="G238" s="239"/>
      <c r="H238" s="239">
        <v>281</v>
      </c>
      <c r="I238" s="241">
        <v>281</v>
      </c>
      <c r="J238" s="211" t="s">
        <v>684</v>
      </c>
      <c r="K238" s="212">
        <f t="shared" si="41"/>
        <v>50</v>
      </c>
      <c r="L238" s="213">
        <f t="shared" si="42"/>
        <v>0.21645021645021645</v>
      </c>
      <c r="M238" s="208" t="s">
        <v>594</v>
      </c>
      <c r="N238" s="214">
        <v>44358</v>
      </c>
      <c r="O238" s="1"/>
      <c r="P238" s="1"/>
      <c r="Q238" s="1"/>
      <c r="R238" s="6" t="s">
        <v>787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6">
        <v>155</v>
      </c>
      <c r="B239" s="237">
        <v>44092</v>
      </c>
      <c r="C239" s="237"/>
      <c r="D239" s="238" t="s">
        <v>409</v>
      </c>
      <c r="E239" s="239" t="s">
        <v>626</v>
      </c>
      <c r="F239" s="239">
        <v>206</v>
      </c>
      <c r="G239" s="239"/>
      <c r="H239" s="239">
        <v>248</v>
      </c>
      <c r="I239" s="241">
        <v>248</v>
      </c>
      <c r="J239" s="211" t="s">
        <v>684</v>
      </c>
      <c r="K239" s="212">
        <f t="shared" si="41"/>
        <v>42</v>
      </c>
      <c r="L239" s="213">
        <f t="shared" si="42"/>
        <v>0.20388349514563106</v>
      </c>
      <c r="M239" s="208" t="s">
        <v>594</v>
      </c>
      <c r="N239" s="214">
        <v>44214</v>
      </c>
      <c r="O239" s="1"/>
      <c r="P239" s="1"/>
      <c r="Q239" s="1"/>
      <c r="R239" s="6" t="s">
        <v>787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156</v>
      </c>
      <c r="B240" s="237">
        <v>44140</v>
      </c>
      <c r="C240" s="237"/>
      <c r="D240" s="238" t="s">
        <v>409</v>
      </c>
      <c r="E240" s="239" t="s">
        <v>626</v>
      </c>
      <c r="F240" s="239">
        <v>182.5</v>
      </c>
      <c r="G240" s="239"/>
      <c r="H240" s="239">
        <v>248</v>
      </c>
      <c r="I240" s="241">
        <v>248</v>
      </c>
      <c r="J240" s="211" t="s">
        <v>684</v>
      </c>
      <c r="K240" s="212">
        <f t="shared" si="41"/>
        <v>65.5</v>
      </c>
      <c r="L240" s="213">
        <f t="shared" si="42"/>
        <v>0.35890410958904112</v>
      </c>
      <c r="M240" s="208" t="s">
        <v>594</v>
      </c>
      <c r="N240" s="214">
        <v>44214</v>
      </c>
      <c r="O240" s="1"/>
      <c r="P240" s="1"/>
      <c r="Q240" s="1"/>
      <c r="R240" s="6" t="s">
        <v>787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157</v>
      </c>
      <c r="B241" s="237">
        <v>44140</v>
      </c>
      <c r="C241" s="237"/>
      <c r="D241" s="238" t="s">
        <v>329</v>
      </c>
      <c r="E241" s="239" t="s">
        <v>626</v>
      </c>
      <c r="F241" s="239">
        <v>247.5</v>
      </c>
      <c r="G241" s="239"/>
      <c r="H241" s="239">
        <v>320</v>
      </c>
      <c r="I241" s="241">
        <v>320</v>
      </c>
      <c r="J241" s="211" t="s">
        <v>684</v>
      </c>
      <c r="K241" s="212">
        <f t="shared" si="41"/>
        <v>72.5</v>
      </c>
      <c r="L241" s="213">
        <f t="shared" si="42"/>
        <v>0.29292929292929293</v>
      </c>
      <c r="M241" s="208" t="s">
        <v>594</v>
      </c>
      <c r="N241" s="214">
        <v>44323</v>
      </c>
      <c r="O241" s="1"/>
      <c r="P241" s="1"/>
      <c r="Q241" s="1"/>
      <c r="R241" s="6" t="s">
        <v>787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158</v>
      </c>
      <c r="B242" s="237">
        <v>44140</v>
      </c>
      <c r="C242" s="237"/>
      <c r="D242" s="238" t="s">
        <v>272</v>
      </c>
      <c r="E242" s="239" t="s">
        <v>626</v>
      </c>
      <c r="F242" s="209">
        <v>925</v>
      </c>
      <c r="G242" s="239"/>
      <c r="H242" s="239">
        <v>1095</v>
      </c>
      <c r="I242" s="241">
        <v>1093</v>
      </c>
      <c r="J242" s="211" t="s">
        <v>817</v>
      </c>
      <c r="K242" s="212">
        <f t="shared" si="41"/>
        <v>170</v>
      </c>
      <c r="L242" s="213">
        <f t="shared" si="42"/>
        <v>0.18378378378378379</v>
      </c>
      <c r="M242" s="208" t="s">
        <v>594</v>
      </c>
      <c r="N242" s="214">
        <v>44201</v>
      </c>
      <c r="O242" s="1"/>
      <c r="P242" s="1"/>
      <c r="Q242" s="1"/>
      <c r="R242" s="6" t="s">
        <v>787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159</v>
      </c>
      <c r="B243" s="237">
        <v>44140</v>
      </c>
      <c r="C243" s="237"/>
      <c r="D243" s="238" t="s">
        <v>345</v>
      </c>
      <c r="E243" s="239" t="s">
        <v>626</v>
      </c>
      <c r="F243" s="209">
        <v>332.5</v>
      </c>
      <c r="G243" s="239"/>
      <c r="H243" s="239">
        <v>393</v>
      </c>
      <c r="I243" s="241">
        <v>406</v>
      </c>
      <c r="J243" s="211" t="s">
        <v>818</v>
      </c>
      <c r="K243" s="212">
        <f t="shared" si="41"/>
        <v>60.5</v>
      </c>
      <c r="L243" s="213">
        <f t="shared" si="42"/>
        <v>0.18195488721804512</v>
      </c>
      <c r="M243" s="208" t="s">
        <v>594</v>
      </c>
      <c r="N243" s="214">
        <v>44256</v>
      </c>
      <c r="O243" s="1"/>
      <c r="P243" s="1"/>
      <c r="Q243" s="1"/>
      <c r="R243" s="6" t="s">
        <v>787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6">
        <v>160</v>
      </c>
      <c r="B244" s="237">
        <v>44141</v>
      </c>
      <c r="C244" s="237"/>
      <c r="D244" s="238" t="s">
        <v>484</v>
      </c>
      <c r="E244" s="239" t="s">
        <v>626</v>
      </c>
      <c r="F244" s="209">
        <v>231</v>
      </c>
      <c r="G244" s="239"/>
      <c r="H244" s="239">
        <v>281</v>
      </c>
      <c r="I244" s="241">
        <v>281</v>
      </c>
      <c r="J244" s="211" t="s">
        <v>684</v>
      </c>
      <c r="K244" s="212">
        <f t="shared" si="41"/>
        <v>50</v>
      </c>
      <c r="L244" s="213">
        <f t="shared" si="42"/>
        <v>0.21645021645021645</v>
      </c>
      <c r="M244" s="208" t="s">
        <v>594</v>
      </c>
      <c r="N244" s="214">
        <v>44358</v>
      </c>
      <c r="O244" s="1"/>
      <c r="P244" s="1"/>
      <c r="Q244" s="1"/>
      <c r="R244" s="6" t="s">
        <v>787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63">
        <v>161</v>
      </c>
      <c r="B245" s="256">
        <v>44187</v>
      </c>
      <c r="C245" s="256"/>
      <c r="D245" s="257" t="s">
        <v>457</v>
      </c>
      <c r="E245" s="56" t="s">
        <v>626</v>
      </c>
      <c r="F245" s="258" t="s">
        <v>819</v>
      </c>
      <c r="G245" s="56"/>
      <c r="H245" s="56"/>
      <c r="I245" s="259">
        <v>239</v>
      </c>
      <c r="J245" s="254" t="s">
        <v>597</v>
      </c>
      <c r="K245" s="254"/>
      <c r="L245" s="260"/>
      <c r="M245" s="261"/>
      <c r="N245" s="262"/>
      <c r="O245" s="1"/>
      <c r="P245" s="1"/>
      <c r="Q245" s="1"/>
      <c r="R245" s="6" t="s">
        <v>787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63">
        <v>162</v>
      </c>
      <c r="B246" s="256">
        <v>44258</v>
      </c>
      <c r="C246" s="256"/>
      <c r="D246" s="257" t="s">
        <v>814</v>
      </c>
      <c r="E246" s="56" t="s">
        <v>626</v>
      </c>
      <c r="F246" s="258" t="s">
        <v>815</v>
      </c>
      <c r="G246" s="56"/>
      <c r="H246" s="56"/>
      <c r="I246" s="259">
        <v>590</v>
      </c>
      <c r="J246" s="254" t="s">
        <v>597</v>
      </c>
      <c r="K246" s="254"/>
      <c r="L246" s="260"/>
      <c r="M246" s="261"/>
      <c r="N246" s="262"/>
      <c r="O246" s="1"/>
      <c r="P246" s="1"/>
      <c r="R246" s="6" t="s">
        <v>787</v>
      </c>
    </row>
    <row r="247" spans="1:26" ht="12.75" customHeight="1">
      <c r="A247" s="236">
        <v>163</v>
      </c>
      <c r="B247" s="237">
        <v>44274</v>
      </c>
      <c r="C247" s="237"/>
      <c r="D247" s="238" t="s">
        <v>345</v>
      </c>
      <c r="E247" s="239" t="s">
        <v>626</v>
      </c>
      <c r="F247" s="209">
        <v>355</v>
      </c>
      <c r="G247" s="239"/>
      <c r="H247" s="239">
        <v>422.5</v>
      </c>
      <c r="I247" s="241">
        <v>420</v>
      </c>
      <c r="J247" s="211" t="s">
        <v>820</v>
      </c>
      <c r="K247" s="212">
        <f t="shared" ref="K247:K249" si="43">H247-F247</f>
        <v>67.5</v>
      </c>
      <c r="L247" s="213">
        <f t="shared" ref="L247:L249" si="44">K247/F247</f>
        <v>0.19014084507042253</v>
      </c>
      <c r="M247" s="208" t="s">
        <v>594</v>
      </c>
      <c r="N247" s="214">
        <v>44361</v>
      </c>
      <c r="O247" s="1"/>
      <c r="R247" s="264" t="s">
        <v>787</v>
      </c>
    </row>
    <row r="248" spans="1:26" ht="12.75" customHeight="1">
      <c r="A248" s="236">
        <v>164</v>
      </c>
      <c r="B248" s="237">
        <v>44295</v>
      </c>
      <c r="C248" s="237"/>
      <c r="D248" s="238" t="s">
        <v>821</v>
      </c>
      <c r="E248" s="239" t="s">
        <v>626</v>
      </c>
      <c r="F248" s="209">
        <v>555</v>
      </c>
      <c r="G248" s="239"/>
      <c r="H248" s="239">
        <v>663</v>
      </c>
      <c r="I248" s="241">
        <v>663</v>
      </c>
      <c r="J248" s="211" t="s">
        <v>822</v>
      </c>
      <c r="K248" s="212">
        <f t="shared" si="43"/>
        <v>108</v>
      </c>
      <c r="L248" s="213">
        <f t="shared" si="44"/>
        <v>0.19459459459459461</v>
      </c>
      <c r="M248" s="208" t="s">
        <v>594</v>
      </c>
      <c r="N248" s="214">
        <v>44321</v>
      </c>
      <c r="O248" s="1"/>
      <c r="P248" s="1"/>
      <c r="Q248" s="1"/>
      <c r="R248" s="264" t="s">
        <v>787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165</v>
      </c>
      <c r="B249" s="237">
        <v>44308</v>
      </c>
      <c r="C249" s="237"/>
      <c r="D249" s="238" t="s">
        <v>378</v>
      </c>
      <c r="E249" s="239" t="s">
        <v>626</v>
      </c>
      <c r="F249" s="209">
        <v>126.5</v>
      </c>
      <c r="G249" s="239"/>
      <c r="H249" s="239">
        <v>155</v>
      </c>
      <c r="I249" s="241">
        <v>155</v>
      </c>
      <c r="J249" s="211" t="s">
        <v>684</v>
      </c>
      <c r="K249" s="212">
        <f t="shared" si="43"/>
        <v>28.5</v>
      </c>
      <c r="L249" s="213">
        <f t="shared" si="44"/>
        <v>0.22529644268774704</v>
      </c>
      <c r="M249" s="208" t="s">
        <v>594</v>
      </c>
      <c r="N249" s="214">
        <v>44362</v>
      </c>
      <c r="O249" s="1"/>
      <c r="R249" s="264" t="s">
        <v>787</v>
      </c>
    </row>
    <row r="250" spans="1:26" ht="12.75" customHeight="1">
      <c r="A250" s="263">
        <v>166</v>
      </c>
      <c r="B250" s="256">
        <v>44368</v>
      </c>
      <c r="C250" s="256"/>
      <c r="D250" s="257" t="s">
        <v>396</v>
      </c>
      <c r="E250" s="56" t="s">
        <v>626</v>
      </c>
      <c r="F250" s="258" t="s">
        <v>823</v>
      </c>
      <c r="G250" s="56"/>
      <c r="H250" s="56"/>
      <c r="I250" s="259">
        <v>344</v>
      </c>
      <c r="J250" s="254" t="s">
        <v>597</v>
      </c>
      <c r="K250" s="263"/>
      <c r="L250" s="256"/>
      <c r="M250" s="256"/>
      <c r="N250" s="257"/>
      <c r="O250" s="1"/>
      <c r="R250" s="264" t="s">
        <v>787</v>
      </c>
    </row>
    <row r="251" spans="1:26" ht="12.75" customHeight="1">
      <c r="A251" s="263">
        <v>167</v>
      </c>
      <c r="B251" s="256">
        <v>44368</v>
      </c>
      <c r="C251" s="256"/>
      <c r="D251" s="257" t="s">
        <v>484</v>
      </c>
      <c r="E251" s="56" t="s">
        <v>626</v>
      </c>
      <c r="F251" s="258" t="s">
        <v>824</v>
      </c>
      <c r="G251" s="56"/>
      <c r="H251" s="56"/>
      <c r="I251" s="259">
        <v>320</v>
      </c>
      <c r="J251" s="254" t="s">
        <v>597</v>
      </c>
      <c r="K251" s="263"/>
      <c r="L251" s="256"/>
      <c r="M251" s="256"/>
      <c r="N251" s="257"/>
      <c r="O251" s="44"/>
      <c r="R251" s="264" t="s">
        <v>787</v>
      </c>
    </row>
    <row r="252" spans="1:26" ht="12.75" customHeight="1">
      <c r="A252" s="263">
        <v>168</v>
      </c>
      <c r="B252" s="256">
        <v>44406</v>
      </c>
      <c r="C252" s="256"/>
      <c r="D252" s="257" t="s">
        <v>378</v>
      </c>
      <c r="E252" s="56" t="s">
        <v>626</v>
      </c>
      <c r="F252" s="258" t="s">
        <v>827</v>
      </c>
      <c r="G252" s="56"/>
      <c r="H252" s="56"/>
      <c r="I252" s="56">
        <v>200</v>
      </c>
      <c r="J252" s="254" t="s">
        <v>597</v>
      </c>
      <c r="K252" s="263"/>
      <c r="L252" s="256"/>
      <c r="M252" s="256"/>
      <c r="N252" s="257"/>
      <c r="O252" s="44"/>
      <c r="R252" s="264" t="s">
        <v>787</v>
      </c>
    </row>
    <row r="253" spans="1:26" ht="12.75" customHeight="1">
      <c r="A253" s="263">
        <v>169</v>
      </c>
      <c r="B253" s="256">
        <v>44462</v>
      </c>
      <c r="C253" s="256"/>
      <c r="D253" s="257" t="s">
        <v>834</v>
      </c>
      <c r="E253" s="56" t="s">
        <v>626</v>
      </c>
      <c r="F253" s="258" t="s">
        <v>835</v>
      </c>
      <c r="G253" s="56"/>
      <c r="H253" s="56"/>
      <c r="I253" s="56">
        <v>1500</v>
      </c>
      <c r="J253" s="254" t="s">
        <v>597</v>
      </c>
      <c r="K253" s="263"/>
      <c r="L253" s="256"/>
      <c r="M253" s="256"/>
      <c r="N253" s="257"/>
      <c r="O253" s="44"/>
      <c r="R253" s="264" t="s">
        <v>787</v>
      </c>
    </row>
    <row r="254" spans="1:26" ht="12.75" customHeight="1">
      <c r="A254" s="360">
        <v>170</v>
      </c>
      <c r="B254" s="361">
        <v>44480</v>
      </c>
      <c r="C254" s="361"/>
      <c r="D254" s="362" t="s">
        <v>843</v>
      </c>
      <c r="E254" s="363" t="s">
        <v>626</v>
      </c>
      <c r="F254" s="364" t="s">
        <v>851</v>
      </c>
      <c r="G254" s="363"/>
      <c r="H254" s="363"/>
      <c r="I254" s="363">
        <v>145</v>
      </c>
      <c r="J254" s="365" t="s">
        <v>597</v>
      </c>
      <c r="K254" s="360"/>
      <c r="L254" s="361"/>
      <c r="M254" s="361"/>
      <c r="N254" s="362"/>
      <c r="O254" s="44"/>
      <c r="R254" s="264" t="s">
        <v>787</v>
      </c>
    </row>
    <row r="255" spans="1:26" ht="12.75" customHeight="1">
      <c r="A255" s="366">
        <v>171</v>
      </c>
      <c r="B255" s="367">
        <v>44481</v>
      </c>
      <c r="C255" s="367"/>
      <c r="D255" s="368" t="s">
        <v>261</v>
      </c>
      <c r="E255" s="369" t="s">
        <v>626</v>
      </c>
      <c r="F255" s="370" t="s">
        <v>846</v>
      </c>
      <c r="G255" s="369"/>
      <c r="H255" s="369"/>
      <c r="I255" s="369">
        <v>380</v>
      </c>
      <c r="J255" s="371" t="s">
        <v>597</v>
      </c>
      <c r="K255" s="366"/>
      <c r="L255" s="367"/>
      <c r="M255" s="367"/>
      <c r="N255" s="368"/>
      <c r="O255" s="44"/>
      <c r="R255" s="264" t="s">
        <v>787</v>
      </c>
    </row>
    <row r="256" spans="1:26" ht="12.75" customHeight="1">
      <c r="A256" s="366">
        <v>172</v>
      </c>
      <c r="B256" s="367">
        <v>44481</v>
      </c>
      <c r="C256" s="367"/>
      <c r="D256" s="368" t="s">
        <v>404</v>
      </c>
      <c r="E256" s="369" t="s">
        <v>626</v>
      </c>
      <c r="F256" s="370" t="s">
        <v>847</v>
      </c>
      <c r="G256" s="369"/>
      <c r="H256" s="369"/>
      <c r="I256" s="369">
        <v>56</v>
      </c>
      <c r="J256" s="371" t="s">
        <v>597</v>
      </c>
      <c r="K256" s="366"/>
      <c r="L256" s="367"/>
      <c r="M256" s="367"/>
      <c r="N256" s="368"/>
      <c r="O256" s="44"/>
      <c r="R256" s="264"/>
    </row>
    <row r="257" spans="1:18" ht="12.75" customHeight="1">
      <c r="A257" s="372"/>
      <c r="B257" s="372"/>
      <c r="C257" s="372"/>
      <c r="D257" s="372"/>
      <c r="E257" s="372"/>
      <c r="F257" s="369"/>
      <c r="G257" s="369"/>
      <c r="H257" s="369"/>
      <c r="I257" s="369"/>
      <c r="J257" s="373"/>
      <c r="K257" s="369"/>
      <c r="L257" s="369"/>
      <c r="M257" s="369"/>
      <c r="N257" s="372"/>
      <c r="O257" s="44"/>
      <c r="R257" s="264"/>
    </row>
    <row r="258" spans="1:18" ht="12.75" customHeight="1">
      <c r="F258" s="59"/>
      <c r="G258" s="59"/>
      <c r="H258" s="59"/>
      <c r="I258" s="59"/>
      <c r="J258" s="44"/>
      <c r="K258" s="59"/>
      <c r="L258" s="59"/>
      <c r="M258" s="59"/>
      <c r="O258" s="44"/>
      <c r="R258" s="264"/>
    </row>
    <row r="259" spans="1:18" ht="12.75" customHeight="1">
      <c r="A259" s="263"/>
      <c r="B259" s="265" t="s">
        <v>825</v>
      </c>
      <c r="F259" s="59"/>
      <c r="G259" s="59"/>
      <c r="H259" s="59"/>
      <c r="I259" s="59"/>
      <c r="J259" s="44"/>
      <c r="K259" s="59"/>
      <c r="L259" s="59"/>
      <c r="M259" s="59"/>
      <c r="O259" s="44"/>
      <c r="R259" s="264"/>
    </row>
    <row r="260" spans="1:18" ht="12.75" customHeight="1">
      <c r="F260" s="59"/>
      <c r="G260" s="59"/>
      <c r="H260" s="59"/>
      <c r="I260" s="59"/>
      <c r="J260" s="44"/>
      <c r="K260" s="59"/>
      <c r="L260" s="59"/>
      <c r="M260" s="59"/>
      <c r="O260" s="44"/>
      <c r="R260" s="59"/>
    </row>
    <row r="261" spans="1:18" ht="12.75" customHeight="1">
      <c r="F261" s="59"/>
      <c r="G261" s="59"/>
      <c r="H261" s="59"/>
      <c r="I261" s="59"/>
      <c r="J261" s="44"/>
      <c r="K261" s="59"/>
      <c r="L261" s="59"/>
      <c r="M261" s="59"/>
      <c r="O261" s="44"/>
      <c r="R261" s="59"/>
    </row>
    <row r="262" spans="1:18" ht="12.75" customHeight="1">
      <c r="F262" s="59"/>
      <c r="G262" s="59"/>
      <c r="H262" s="59"/>
      <c r="I262" s="59"/>
      <c r="J262" s="44"/>
      <c r="K262" s="59"/>
      <c r="L262" s="59"/>
      <c r="M262" s="59"/>
      <c r="O262" s="44"/>
      <c r="R262" s="59"/>
    </row>
    <row r="263" spans="1:18" ht="12.75" customHeight="1">
      <c r="F263" s="59"/>
      <c r="G263" s="59"/>
      <c r="H263" s="59"/>
      <c r="I263" s="59"/>
      <c r="J263" s="44"/>
      <c r="K263" s="59"/>
      <c r="L263" s="59"/>
      <c r="M263" s="59"/>
      <c r="O263" s="44"/>
      <c r="R263" s="59"/>
    </row>
    <row r="264" spans="1:18" ht="12.75" customHeight="1">
      <c r="F264" s="59"/>
      <c r="G264" s="59"/>
      <c r="H264" s="59"/>
      <c r="I264" s="59"/>
      <c r="J264" s="44"/>
      <c r="K264" s="59"/>
      <c r="L264" s="59"/>
      <c r="M264" s="59"/>
      <c r="O264" s="44"/>
      <c r="R264" s="59"/>
    </row>
    <row r="265" spans="1:18" ht="12.75" customHeight="1">
      <c r="F265" s="59"/>
      <c r="G265" s="59"/>
      <c r="H265" s="59"/>
      <c r="I265" s="59"/>
      <c r="J265" s="44"/>
      <c r="K265" s="59"/>
      <c r="L265" s="59"/>
      <c r="M265" s="59"/>
      <c r="O265" s="44"/>
      <c r="R265" s="59"/>
    </row>
    <row r="266" spans="1:18" ht="12.75" customHeight="1">
      <c r="F266" s="59"/>
      <c r="G266" s="59"/>
      <c r="H266" s="59"/>
      <c r="I266" s="59"/>
      <c r="J266" s="44"/>
      <c r="K266" s="59"/>
      <c r="L266" s="59"/>
      <c r="M266" s="59"/>
      <c r="O266" s="44"/>
      <c r="R266" s="59"/>
    </row>
    <row r="267" spans="1:18" ht="12.75" customHeight="1">
      <c r="F267" s="59"/>
      <c r="G267" s="59"/>
      <c r="H267" s="59"/>
      <c r="I267" s="59"/>
      <c r="J267" s="44"/>
      <c r="K267" s="59"/>
      <c r="L267" s="59"/>
      <c r="M267" s="59"/>
      <c r="O267" s="44"/>
      <c r="R267" s="59"/>
    </row>
    <row r="268" spans="1:18" ht="12.75" customHeight="1">
      <c r="F268" s="59"/>
      <c r="G268" s="59"/>
      <c r="H268" s="59"/>
      <c r="I268" s="59"/>
      <c r="J268" s="44"/>
      <c r="K268" s="59"/>
      <c r="L268" s="59"/>
      <c r="M268" s="59"/>
      <c r="O268" s="44"/>
      <c r="R268" s="59"/>
    </row>
    <row r="269" spans="1:18" ht="12.75" customHeight="1">
      <c r="A269" s="266"/>
      <c r="F269" s="59"/>
      <c r="G269" s="59"/>
      <c r="H269" s="59"/>
      <c r="I269" s="59"/>
      <c r="J269" s="44"/>
      <c r="K269" s="59"/>
      <c r="L269" s="59"/>
      <c r="M269" s="59"/>
      <c r="O269" s="44"/>
      <c r="R269" s="59"/>
    </row>
    <row r="270" spans="1:18" ht="12.75" customHeight="1">
      <c r="A270" s="266"/>
      <c r="F270" s="59"/>
      <c r="G270" s="59"/>
      <c r="H270" s="59"/>
      <c r="I270" s="59"/>
      <c r="J270" s="44"/>
      <c r="K270" s="59"/>
      <c r="L270" s="59"/>
      <c r="M270" s="59"/>
      <c r="O270" s="44"/>
      <c r="R270" s="59"/>
    </row>
    <row r="271" spans="1:18" ht="12.75" customHeight="1">
      <c r="A271" s="56"/>
      <c r="F271" s="59"/>
      <c r="G271" s="59"/>
      <c r="H271" s="59"/>
      <c r="I271" s="59"/>
      <c r="J271" s="44"/>
      <c r="K271" s="59"/>
      <c r="L271" s="59"/>
      <c r="M271" s="59"/>
      <c r="O271" s="44"/>
      <c r="R271" s="59"/>
    </row>
    <row r="272" spans="1:18" ht="12.75" customHeight="1">
      <c r="F272" s="59"/>
      <c r="G272" s="59"/>
      <c r="H272" s="59"/>
      <c r="I272" s="59"/>
      <c r="J272" s="44"/>
      <c r="K272" s="59"/>
      <c r="L272" s="59"/>
      <c r="M272" s="59"/>
      <c r="O272" s="44"/>
      <c r="R272" s="59"/>
    </row>
    <row r="273" spans="6:18" ht="12.75" customHeight="1">
      <c r="F273" s="59"/>
      <c r="G273" s="59"/>
      <c r="H273" s="59"/>
      <c r="I273" s="59"/>
      <c r="J273" s="44"/>
      <c r="K273" s="59"/>
      <c r="L273" s="59"/>
      <c r="M273" s="59"/>
      <c r="O273" s="44"/>
      <c r="R273" s="59"/>
    </row>
    <row r="274" spans="6:18" ht="12.75" customHeight="1">
      <c r="F274" s="59"/>
      <c r="G274" s="59"/>
      <c r="H274" s="59"/>
      <c r="I274" s="59"/>
      <c r="J274" s="44"/>
      <c r="K274" s="59"/>
      <c r="L274" s="59"/>
      <c r="M274" s="59"/>
      <c r="O274" s="44"/>
      <c r="R274" s="59"/>
    </row>
    <row r="275" spans="6:18" ht="12.75" customHeight="1">
      <c r="F275" s="59"/>
      <c r="G275" s="59"/>
      <c r="H275" s="59"/>
      <c r="I275" s="59"/>
      <c r="J275" s="44"/>
      <c r="K275" s="59"/>
      <c r="L275" s="59"/>
      <c r="M275" s="59"/>
      <c r="O275" s="44"/>
      <c r="R275" s="59"/>
    </row>
    <row r="276" spans="6:18" ht="12.75" customHeight="1">
      <c r="F276" s="59"/>
      <c r="G276" s="59"/>
      <c r="H276" s="59"/>
      <c r="I276" s="59"/>
      <c r="J276" s="44"/>
      <c r="K276" s="59"/>
      <c r="L276" s="59"/>
      <c r="M276" s="59"/>
      <c r="O276" s="44"/>
      <c r="R276" s="59"/>
    </row>
    <row r="277" spans="6:18" ht="12.75" customHeight="1">
      <c r="F277" s="59"/>
      <c r="G277" s="59"/>
      <c r="H277" s="59"/>
      <c r="I277" s="59"/>
      <c r="J277" s="44"/>
      <c r="K277" s="59"/>
      <c r="L277" s="59"/>
      <c r="M277" s="59"/>
      <c r="O277" s="44"/>
      <c r="R277" s="59"/>
    </row>
    <row r="278" spans="6:18" ht="12.75" customHeight="1">
      <c r="F278" s="59"/>
      <c r="G278" s="59"/>
      <c r="H278" s="59"/>
      <c r="I278" s="59"/>
      <c r="J278" s="44"/>
      <c r="K278" s="59"/>
      <c r="L278" s="59"/>
      <c r="M278" s="59"/>
      <c r="O278" s="44"/>
      <c r="R278" s="59"/>
    </row>
    <row r="279" spans="6:18" ht="12.75" customHeight="1">
      <c r="F279" s="59"/>
      <c r="G279" s="59"/>
      <c r="H279" s="59"/>
      <c r="I279" s="59"/>
      <c r="J279" s="44"/>
      <c r="K279" s="59"/>
      <c r="L279" s="59"/>
      <c r="M279" s="59"/>
      <c r="O279" s="44"/>
      <c r="R279" s="59"/>
    </row>
    <row r="280" spans="6:18" ht="12.75" customHeight="1">
      <c r="F280" s="59"/>
      <c r="G280" s="59"/>
      <c r="H280" s="59"/>
      <c r="I280" s="59"/>
      <c r="J280" s="44"/>
      <c r="K280" s="59"/>
      <c r="L280" s="59"/>
      <c r="M280" s="59"/>
      <c r="O280" s="44"/>
      <c r="R280" s="59"/>
    </row>
    <row r="281" spans="6:18" ht="12.75" customHeight="1">
      <c r="F281" s="59"/>
      <c r="G281" s="59"/>
      <c r="H281" s="59"/>
      <c r="I281" s="59"/>
      <c r="J281" s="44"/>
      <c r="K281" s="59"/>
      <c r="L281" s="59"/>
      <c r="M281" s="59"/>
      <c r="O281" s="44"/>
      <c r="R281" s="59"/>
    </row>
    <row r="282" spans="6:18" ht="12.75" customHeight="1">
      <c r="F282" s="59"/>
      <c r="G282" s="59"/>
      <c r="H282" s="59"/>
      <c r="I282" s="59"/>
      <c r="J282" s="44"/>
      <c r="K282" s="59"/>
      <c r="L282" s="59"/>
      <c r="M282" s="59"/>
      <c r="O282" s="44"/>
      <c r="R282" s="59"/>
    </row>
    <row r="283" spans="6:18" ht="12.75" customHeight="1">
      <c r="F283" s="59"/>
      <c r="G283" s="59"/>
      <c r="H283" s="59"/>
      <c r="I283" s="59"/>
      <c r="J283" s="44"/>
      <c r="K283" s="59"/>
      <c r="L283" s="59"/>
      <c r="M283" s="59"/>
      <c r="O283" s="44"/>
      <c r="R283" s="59"/>
    </row>
    <row r="284" spans="6:18" ht="12.75" customHeight="1">
      <c r="F284" s="59"/>
      <c r="G284" s="59"/>
      <c r="H284" s="59"/>
      <c r="I284" s="59"/>
      <c r="J284" s="44"/>
      <c r="K284" s="59"/>
      <c r="L284" s="59"/>
      <c r="M284" s="59"/>
      <c r="O284" s="44"/>
      <c r="R284" s="59"/>
    </row>
    <row r="285" spans="6:18" ht="12.75" customHeight="1">
      <c r="F285" s="59"/>
      <c r="G285" s="59"/>
      <c r="H285" s="59"/>
      <c r="I285" s="59"/>
      <c r="J285" s="44"/>
      <c r="K285" s="59"/>
      <c r="L285" s="59"/>
      <c r="M285" s="59"/>
      <c r="O285" s="44"/>
      <c r="R285" s="59"/>
    </row>
    <row r="286" spans="6:18" ht="12.75" customHeight="1">
      <c r="F286" s="59"/>
      <c r="G286" s="59"/>
      <c r="H286" s="59"/>
      <c r="I286" s="59"/>
      <c r="J286" s="44"/>
      <c r="K286" s="59"/>
      <c r="L286" s="59"/>
      <c r="M286" s="59"/>
      <c r="O286" s="44"/>
      <c r="R286" s="59"/>
    </row>
    <row r="287" spans="6:18" ht="12.75" customHeight="1">
      <c r="F287" s="59"/>
      <c r="G287" s="59"/>
      <c r="H287" s="59"/>
      <c r="I287" s="59"/>
      <c r="J287" s="44"/>
      <c r="K287" s="59"/>
      <c r="L287" s="59"/>
      <c r="M287" s="59"/>
      <c r="O287" s="44"/>
      <c r="R287" s="59"/>
    </row>
    <row r="288" spans="6:18" ht="12.75" customHeight="1">
      <c r="F288" s="59"/>
      <c r="G288" s="59"/>
      <c r="H288" s="59"/>
      <c r="I288" s="59"/>
      <c r="J288" s="44"/>
      <c r="K288" s="59"/>
      <c r="L288" s="59"/>
      <c r="M288" s="59"/>
      <c r="O288" s="44"/>
      <c r="R288" s="59"/>
    </row>
    <row r="289" spans="6:18" ht="12.75" customHeight="1">
      <c r="F289" s="59"/>
      <c r="G289" s="59"/>
      <c r="H289" s="59"/>
      <c r="I289" s="59"/>
      <c r="J289" s="44"/>
      <c r="K289" s="59"/>
      <c r="L289" s="59"/>
      <c r="M289" s="59"/>
      <c r="O289" s="44"/>
      <c r="R289" s="59"/>
    </row>
    <row r="290" spans="6:18" ht="12.75" customHeight="1">
      <c r="F290" s="59"/>
      <c r="G290" s="59"/>
      <c r="H290" s="59"/>
      <c r="I290" s="59"/>
      <c r="J290" s="44"/>
      <c r="K290" s="59"/>
      <c r="L290" s="59"/>
      <c r="M290" s="59"/>
      <c r="O290" s="44"/>
      <c r="R290" s="59"/>
    </row>
    <row r="291" spans="6:18" ht="12.75" customHeight="1">
      <c r="F291" s="59"/>
      <c r="G291" s="59"/>
      <c r="H291" s="59"/>
      <c r="I291" s="59"/>
      <c r="J291" s="44"/>
      <c r="K291" s="59"/>
      <c r="L291" s="59"/>
      <c r="M291" s="59"/>
      <c r="O291" s="44"/>
      <c r="R291" s="59"/>
    </row>
    <row r="292" spans="6:18" ht="12.75" customHeight="1">
      <c r="F292" s="59"/>
      <c r="G292" s="59"/>
      <c r="H292" s="59"/>
      <c r="I292" s="59"/>
      <c r="J292" s="44"/>
      <c r="K292" s="59"/>
      <c r="L292" s="59"/>
      <c r="M292" s="59"/>
      <c r="O292" s="44"/>
      <c r="R292" s="59"/>
    </row>
    <row r="293" spans="6:18" ht="12.75" customHeight="1">
      <c r="F293" s="59"/>
      <c r="G293" s="59"/>
      <c r="H293" s="59"/>
      <c r="I293" s="59"/>
      <c r="J293" s="44"/>
      <c r="K293" s="59"/>
      <c r="L293" s="59"/>
      <c r="M293" s="59"/>
      <c r="O293" s="44"/>
      <c r="R293" s="59"/>
    </row>
    <row r="294" spans="6:18" ht="12.75" customHeight="1">
      <c r="F294" s="59"/>
      <c r="G294" s="59"/>
      <c r="H294" s="59"/>
      <c r="I294" s="59"/>
      <c r="J294" s="44"/>
      <c r="K294" s="59"/>
      <c r="L294" s="59"/>
      <c r="M294" s="59"/>
      <c r="O294" s="44"/>
      <c r="R294" s="59"/>
    </row>
    <row r="295" spans="6:18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59"/>
    </row>
    <row r="296" spans="6:18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59"/>
    </row>
    <row r="297" spans="6:18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59"/>
    </row>
    <row r="298" spans="6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59"/>
    </row>
    <row r="299" spans="6:18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6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6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6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6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6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6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6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6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6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6:18" ht="12.75" customHeight="1"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6:18" ht="12.75" customHeight="1"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6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6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6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6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6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6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6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6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6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6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</sheetData>
  <autoFilter ref="R1:R267"/>
  <mergeCells count="6">
    <mergeCell ref="O48:O49"/>
    <mergeCell ref="P48:P49"/>
    <mergeCell ref="A48:A49"/>
    <mergeCell ref="B48:B49"/>
    <mergeCell ref="M48:M49"/>
    <mergeCell ref="N48:N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2021-11-02T02:38:31Z</dcterms:modified>
</cp:coreProperties>
</file>