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F&amp;O)'!$R$1:$R$271</definedName>
  </definedNames>
  <calcPr calcId="124519"/>
</workbook>
</file>

<file path=xl/calcChain.xml><?xml version="1.0" encoding="utf-8"?>
<calcChain xmlns="http://schemas.openxmlformats.org/spreadsheetml/2006/main">
  <c r="M51" i="6"/>
  <c r="K51"/>
  <c r="K56"/>
  <c r="M56" s="1"/>
  <c r="M55"/>
  <c r="K55"/>
  <c r="K54"/>
  <c r="M54" s="1"/>
  <c r="K52"/>
  <c r="M52" s="1"/>
  <c r="M53"/>
  <c r="K53"/>
  <c r="L26" l="1"/>
  <c r="K26"/>
  <c r="M26" s="1"/>
  <c r="L11"/>
  <c r="K11"/>
  <c r="K235"/>
  <c r="L235" s="1"/>
  <c r="L12"/>
  <c r="K12"/>
  <c r="M12" l="1"/>
  <c r="M11"/>
  <c r="K255" l="1"/>
  <c r="L255" s="1"/>
  <c r="K254"/>
  <c r="L254" s="1"/>
  <c r="K253"/>
  <c r="L253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F231"/>
  <c r="K231" s="1"/>
  <c r="L231" s="1"/>
  <c r="K230"/>
  <c r="L230" s="1"/>
  <c r="K229"/>
  <c r="L229" s="1"/>
  <c r="K228"/>
  <c r="L228" s="1"/>
  <c r="K227"/>
  <c r="L227" s="1"/>
  <c r="K226"/>
  <c r="L226" s="1"/>
  <c r="F225"/>
  <c r="F224"/>
  <c r="K224" s="1"/>
  <c r="L224" s="1"/>
  <c r="K223"/>
  <c r="L223" s="1"/>
  <c r="F222"/>
  <c r="K222" s="1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4"/>
  <c r="L204" s="1"/>
  <c r="K203"/>
  <c r="L203" s="1"/>
  <c r="F202"/>
  <c r="K202" s="1"/>
  <c r="L202" s="1"/>
  <c r="K201"/>
  <c r="L201" s="1"/>
  <c r="K198"/>
  <c r="L198" s="1"/>
  <c r="K197"/>
  <c r="L197" s="1"/>
  <c r="K196"/>
  <c r="L196" s="1"/>
  <c r="K193"/>
  <c r="L193" s="1"/>
  <c r="K192"/>
  <c r="L192" s="1"/>
  <c r="K191"/>
  <c r="L191" s="1"/>
  <c r="K190"/>
  <c r="L190" s="1"/>
  <c r="K189"/>
  <c r="L189" s="1"/>
  <c r="K188"/>
  <c r="L188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6"/>
  <c r="L176" s="1"/>
  <c r="K174"/>
  <c r="L174" s="1"/>
  <c r="K172"/>
  <c r="L172" s="1"/>
  <c r="K170"/>
  <c r="L170" s="1"/>
  <c r="K169"/>
  <c r="L169" s="1"/>
  <c r="K168"/>
  <c r="L168" s="1"/>
  <c r="K166"/>
  <c r="L166" s="1"/>
  <c r="K165"/>
  <c r="L165" s="1"/>
  <c r="K164"/>
  <c r="L164" s="1"/>
  <c r="K163"/>
  <c r="K162"/>
  <c r="L162" s="1"/>
  <c r="K161"/>
  <c r="L161" s="1"/>
  <c r="K159"/>
  <c r="L159" s="1"/>
  <c r="K158"/>
  <c r="L158" s="1"/>
  <c r="K157"/>
  <c r="L157" s="1"/>
  <c r="K156"/>
  <c r="L156" s="1"/>
  <c r="K155"/>
  <c r="L155" s="1"/>
  <c r="F154"/>
  <c r="K154" s="1"/>
  <c r="L154" s="1"/>
  <c r="H153"/>
  <c r="K153" s="1"/>
  <c r="L153" s="1"/>
  <c r="K150"/>
  <c r="L150" s="1"/>
  <c r="K149"/>
  <c r="L149" s="1"/>
  <c r="K148"/>
  <c r="L148" s="1"/>
  <c r="K147"/>
  <c r="L147" s="1"/>
  <c r="K146"/>
  <c r="L146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H119"/>
  <c r="K119" s="1"/>
  <c r="L119" s="1"/>
  <c r="F118"/>
  <c r="K118" s="1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M7"/>
  <c r="D7" i="5"/>
  <c r="K6" i="4"/>
  <c r="K6" i="3"/>
  <c r="L6" i="2"/>
</calcChain>
</file>

<file path=xl/sharedStrings.xml><?xml version="1.0" encoding="utf-8"?>
<sst xmlns="http://schemas.openxmlformats.org/spreadsheetml/2006/main" count="2516" uniqueCount="988">
  <si>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</si>
  <si>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</si>
  <si>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</si>
  <si>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</si>
  <si>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</si>
  <si>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</si>
  <si>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</si>
  <si>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</si>
  <si>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</si>
  <si>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</si>
  <si>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</si>
  <si>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</si>
  <si>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</si>
  <si>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</si>
  <si>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</si>
  <si>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</si>
  <si>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</si>
  <si>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</si>
  <si>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</si>
  <si>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</si>
  <si>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</si>
  <si>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</si>
  <si>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</si>
  <si>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</si>
  <si>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</si>
  <si>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</si>
  <si>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</si>
  <si>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</si>
  <si>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</si>
  <si>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</si>
  <si>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</si>
  <si>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</si>
  <si>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</si>
  <si>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</si>
  <si>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</si>
  <si>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</si>
  <si>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</si>
  <si>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</si>
  <si>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</si>
  <si>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</si>
  <si>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</si>
  <si>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</si>
  <si>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</si>
  <si>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</si>
  <si>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</si>
  <si>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</si>
  <si>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</si>
  <si>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</si>
  <si>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</si>
  <si>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</si>
  <si>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</si>
  <si>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</si>
  <si>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</si>
  <si>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</si>
  <si>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</si>
  <si>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</si>
  <si>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</si>
  <si>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</si>
  <si>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</si>
  <si>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</si>
  <si>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</si>
  <si>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</si>
  <si>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</si>
  <si>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</si>
  <si>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</si>
  <si>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</si>
  <si>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</si>
  <si>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</si>
  <si>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</si>
  <si>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</si>
  <si>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</si>
  <si>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</si>
  <si>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</si>
  <si>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</si>
  <si>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</si>
  <si>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</si>
  <si>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</si>
  <si>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</si>
  <si>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</si>
  <si>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</si>
  <si>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</si>
  <si>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</si>
  <si>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</si>
  <si>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</si>
  <si>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</si>
  <si>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</si>
  <si>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</si>
  <si>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</si>
  <si>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</si>
  <si>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</si>
  <si>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</si>
  <si>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</si>
  <si>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</si>
  <si>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</si>
  <si>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</si>
  <si>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</si>
  <si>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</si>
  <si>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</si>
  <si>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</si>
  <si>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</si>
  <si>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</si>
  <si>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</si>
  <si>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</si>
  <si>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</si>
  <si>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</si>
  <si>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</si>
  <si>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</si>
  <si>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</si>
  <si>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</si>
  <si>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</si>
  <si>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</si>
  <si>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</si>
  <si>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</si>
  <si>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</si>
  <si>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</si>
  <si>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</si>
  <si>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</si>
  <si>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</si>
  <si>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</si>
  <si>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</si>
  <si>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</si>
  <si>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</si>
  <si>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</si>
  <si>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</si>
  <si>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</si>
  <si>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</si>
  <si>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</si>
  <si>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</si>
  <si>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</si>
  <si>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</si>
  <si>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</si>
  <si>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</si>
  <si>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</si>
  <si>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</si>
  <si>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</si>
  <si>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</si>
  <si>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</si>
  <si>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</si>
  <si>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</si>
  <si>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</si>
  <si>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</si>
  <si>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</si>
  <si>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</si>
  <si>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</si>
  <si>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</si>
  <si>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</si>
  <si>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</si>
  <si>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</si>
  <si>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</si>
  <si>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</si>
  <si>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</si>
  <si>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</si>
  <si>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</si>
  <si>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</si>
  <si>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</si>
  <si>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</si>
  <si>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</si>
  <si>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</si>
  <si>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</si>
  <si>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</si>
  <si>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</si>
  <si>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</si>
  <si>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</si>
  <si>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</si>
  <si>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</si>
  <si>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</si>
  <si>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</si>
  <si>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</si>
  <si>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</si>
  <si>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</si>
  <si>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</si>
  <si>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</si>
  <si>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</si>
  <si>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</si>
  <si>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</si>
  <si>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</si>
  <si>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</si>
  <si>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</si>
  <si>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</si>
  <si>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</si>
  <si>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</si>
  <si>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</si>
  <si>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</si>
  <si>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</si>
  <si>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</si>
  <si>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</si>
  <si>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</si>
  <si>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</si>
  <si>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</si>
  <si>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</si>
  <si>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</si>
  <si>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</si>
  <si>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</si>
  <si>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</si>
  <si>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</si>
  <si>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</si>
  <si>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</si>
  <si>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</si>
  <si>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</si>
  <si>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</si>
  <si>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</si>
  <si>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</si>
  <si>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</si>
  <si>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</si>
  <si>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</si>
  <si>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</si>
  <si>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</si>
  <si>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</si>
  <si>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</si>
  <si>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</si>
  <si>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</si>
  <si>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</si>
  <si>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</si>
  <si>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</si>
  <si>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</si>
  <si>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</si>
  <si>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</si>
  <si>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</si>
  <si>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</si>
  <si>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</si>
  <si>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</si>
  <si>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</si>
  <si>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</si>
  <si>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</si>
  <si>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</si>
  <si>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</si>
  <si>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</si>
  <si>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</si>
  <si>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</si>
  <si>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</si>
  <si>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</si>
  <si>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</si>
  <si>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</si>
  <si>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</si>
  <si>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</si>
  <si>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</si>
  <si>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</si>
  <si>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</si>
  <si>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</si>
  <si>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</si>
  <si>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</si>
  <si>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</si>
  <si>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</si>
  <si>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</si>
  <si>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</si>
  <si>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</si>
  <si>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</si>
  <si>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</si>
  <si>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</si>
  <si>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</si>
  <si>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</si>
  <si>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</si>
  <si>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</si>
  <si>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</si>
  <si>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</si>
  <si>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</si>
  <si>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</si>
  <si>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</si>
  <si>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</si>
  <si>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</si>
  <si>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</si>
  <si>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</si>
  <si>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</si>
  <si>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</si>
  <si>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</si>
  <si>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</si>
  <si>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</si>
  <si>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</si>
  <si>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</si>
  <si>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</si>
  <si>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</si>
  <si>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</si>
  <si>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</si>
  <si>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</si>
  <si>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</si>
  <si>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</si>
  <si>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</si>
  <si>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</si>
  <si>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</si>
  <si>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</si>
  <si>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</si>
  <si>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</si>
  <si>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</si>
  <si>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</si>
  <si>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</si>
  <si>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</si>
  <si>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</si>
  <si>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</si>
  <si>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</si>
  <si>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</si>
  <si>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</si>
  <si>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</si>
  <si>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</si>
  <si>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</si>
  <si>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</si>
  <si>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</si>
  <si>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</si>
  <si>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</si>
  <si>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</si>
  <si>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</si>
  <si>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</si>
  <si>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</si>
  <si>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</si>
  <si>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</si>
  <si>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</si>
  <si>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</si>
  <si>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</si>
  <si>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</si>
  <si>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</si>
  <si>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</si>
  <si>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</si>
  <si>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</si>
  <si>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</si>
  <si>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</si>
  <si>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</si>
  <si>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</si>
  <si>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</si>
  <si>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</si>
  <si>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</si>
  <si>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</si>
  <si>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</si>
  <si>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</si>
  <si>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</si>
  <si>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</si>
  <si>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</si>
  <si>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</si>
  <si>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</si>
  <si>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</si>
  <si>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</si>
  <si>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</si>
  <si>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</si>
  <si>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</si>
  <si>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</si>
  <si>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</si>
  <si>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</si>
  <si>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</si>
  <si>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</si>
  <si>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</si>
  <si>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</si>
  <si>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</si>
  <si>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</si>
  <si>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</si>
  <si>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</si>
  <si>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</si>
  <si>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</si>
  <si>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</si>
  <si>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</si>
  <si>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</si>
  <si>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</si>
  <si>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</si>
  <si>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</si>
  <si>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</si>
  <si>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</si>
  <si>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</si>
  <si>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</si>
  <si>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</si>
  <si>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</si>
  <si>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</si>
  <si>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</si>
  <si>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</si>
  <si>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</si>
  <si>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</si>
  <si>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</si>
  <si>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</si>
  <si>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</si>
  <si>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</si>
  <si>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</si>
  <si>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</si>
  <si>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</si>
  <si>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</si>
  <si>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</si>
  <si>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</si>
  <si>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</si>
  <si>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</si>
  <si>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</si>
  <si>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</si>
  <si>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</si>
  <si>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</si>
  <si>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</si>
  <si>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</si>
  <si>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</si>
  <si>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</si>
  <si>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</si>
  <si>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</si>
  <si>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</si>
  <si>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</si>
  <si>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</si>
  <si>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</si>
  <si>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</si>
  <si>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</si>
  <si>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</si>
  <si>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</si>
  <si>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</si>
  <si>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</si>
  <si>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</si>
  <si>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</si>
  <si>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</si>
  <si>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</si>
  <si>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</si>
  <si>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</si>
  <si>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</si>
  <si>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</si>
  <si>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</si>
  <si>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</si>
  <si>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</si>
  <si>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</si>
  <si>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</si>
  <si>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</si>
  <si>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</si>
  <si>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</si>
  <si>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</si>
  <si>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</si>
  <si>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</si>
  <si>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</si>
  <si>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</si>
  <si>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</si>
  <si>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</si>
  <si>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</si>
  <si>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</si>
  <si>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</si>
  <si>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</si>
  <si>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</si>
  <si>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</si>
  <si>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</si>
  <si>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</si>
  <si>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</si>
  <si>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</si>
  <si>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</si>
  <si>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</si>
  <si>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</si>
  <si>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</si>
  <si>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</si>
  <si>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</si>
  <si>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</si>
  <si>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</si>
  <si>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</si>
  <si>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</si>
  <si>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</si>
  <si>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</si>
  <si>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</si>
  <si>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</si>
  <si>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</si>
  <si>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</si>
  <si>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</si>
  <si>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</si>
  <si>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</si>
  <si>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</si>
  <si>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</si>
  <si>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</si>
  <si>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</si>
  <si>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</si>
  <si>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</si>
  <si>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</si>
  <si>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</si>
  <si>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</si>
  <si>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</si>
  <si>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</si>
  <si>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</si>
  <si>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</si>
  <si>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</si>
  <si>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</si>
  <si>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</si>
  <si>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</si>
  <si>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</si>
  <si>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</si>
  <si>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</si>
  <si>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</si>
  <si>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</si>
  <si>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</si>
  <si>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</si>
  <si>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</si>
  <si>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</si>
  <si>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</si>
  <si>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</si>
  <si>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</si>
  <si>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</si>
  <si>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</si>
  <si>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</si>
  <si>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</si>
  <si>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</si>
  <si>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</si>
  <si>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</si>
  <si>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</si>
  <si>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</si>
  <si>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</si>
  <si>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</si>
  <si>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</si>
  <si>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</si>
  <si>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</si>
  <si>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</si>
  <si>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</si>
  <si>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</si>
  <si>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</si>
  <si>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</si>
  <si>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</si>
  <si>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</si>
  <si>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</si>
  <si>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</si>
  <si>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</si>
  <si>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</si>
  <si>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</si>
  <si>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</si>
  <si>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</si>
  <si>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</si>
  <si>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</si>
  <si>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</si>
  <si>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</si>
  <si>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</si>
  <si>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</si>
  <si>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</si>
  <si>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</si>
  <si>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</si>
  <si>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</si>
  <si>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</si>
  <si>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</si>
  <si>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</si>
  <si>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</si>
  <si>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</si>
  <si>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</si>
  <si>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</si>
  <si>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</si>
  <si>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</si>
  <si>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</si>
  <si>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</si>
  <si>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</si>
  <si>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</si>
  <si>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</si>
  <si>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</si>
  <si>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</si>
  <si>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</si>
  <si>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</si>
  <si>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</si>
  <si>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</si>
  <si>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</si>
  <si>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</si>
  <si>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</si>
  <si>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</si>
  <si>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</si>
  <si>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</si>
  <si>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</si>
  <si>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</si>
  <si>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</si>
  <si>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</si>
  <si>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</si>
  <si>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</si>
  <si>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</si>
  <si>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</si>
  <si>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</si>
  <si>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</si>
  <si>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</si>
  <si>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</si>
  <si>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</si>
  <si>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</si>
  <si>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</si>
  <si>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</si>
  <si>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</si>
  <si>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</si>
  <si>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</si>
  <si>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</si>
  <si>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</si>
  <si>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</si>
  <si>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</si>
  <si>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</si>
  <si>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</si>
  <si>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</si>
  <si>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</si>
  <si>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</si>
  <si>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</si>
  <si>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</si>
  <si>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</si>
  <si>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</si>
  <si>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</si>
  <si>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</si>
  <si>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</si>
  <si>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</si>
  <si>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</si>
  <si>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</si>
  <si>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</si>
  <si>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</si>
  <si>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</si>
  <si>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</si>
  <si>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</si>
  <si>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</si>
  <si>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</si>
  <si>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</si>
  <si>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</si>
  <si>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</si>
  <si>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</si>
  <si>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</si>
  <si>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</si>
  <si>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</si>
  <si>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</si>
  <si>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</si>
  <si>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</si>
  <si>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</si>
  <si>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</si>
  <si>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</si>
  <si>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</si>
  <si>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</si>
  <si>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</si>
  <si>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</si>
  <si>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</si>
  <si>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</si>
  <si>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</si>
  <si>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</si>
  <si>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</si>
  <si>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</si>
  <si>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</si>
  <si>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</si>
  <si>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</si>
  <si>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</si>
  <si>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</si>
  <si>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</si>
  <si>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</si>
  <si>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</si>
  <si>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</si>
  <si>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</si>
  <si>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</si>
  <si>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</si>
  <si>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</si>
  <si>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</si>
  <si>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</si>
  <si>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</si>
  <si>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</si>
  <si>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</si>
  <si>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</si>
  <si>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</si>
  <si>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</si>
  <si>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</si>
  <si>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</si>
  <si>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</si>
  <si>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</si>
  <si>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</si>
  <si>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</si>
  <si>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</si>
  <si>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</si>
  <si>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</si>
  <si>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</si>
  <si>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</si>
  <si>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</si>
  <si>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</si>
  <si>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</si>
  <si>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</si>
  <si>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</si>
  <si>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</si>
  <si>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</si>
  <si>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</si>
  <si>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</si>
  <si>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</si>
  <si>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</si>
  <si>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</si>
  <si>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</si>
  <si>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</si>
  <si>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</si>
  <si>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</si>
  <si>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</si>
  <si>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</si>
  <si>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</si>
  <si>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</si>
  <si>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</si>
  <si>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</si>
  <si>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</si>
  <si>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</si>
  <si>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</si>
  <si>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</si>
  <si>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</si>
  <si>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</si>
  <si>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</si>
  <si>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</si>
  <si>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</si>
  <si>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</si>
  <si>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</si>
  <si>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</si>
  <si>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</si>
  <si>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</si>
  <si>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</si>
  <si>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</si>
  <si>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</si>
  <si>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</si>
  <si>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</si>
  <si>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</si>
  <si>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</si>
  <si>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</si>
  <si>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</si>
  <si>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</si>
  <si>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</si>
  <si>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</si>
  <si>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</si>
  <si>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</si>
  <si>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</si>
  <si>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</si>
  <si>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</si>
  <si>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</si>
  <si>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</si>
  <si>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</si>
  <si>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</si>
  <si>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</si>
  <si>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</si>
  <si>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</si>
  <si>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</si>
  <si>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</si>
  <si>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</si>
  <si>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</si>
  <si>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</si>
  <si>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</si>
  <si>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</si>
  <si>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</si>
  <si>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</si>
  <si>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</si>
  <si>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</si>
  <si>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</si>
  <si>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</si>
  <si>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</si>
  <si>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</si>
  <si>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</si>
  <si>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</si>
  <si>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</si>
  <si>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</si>
  <si>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</si>
  <si>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</si>
  <si>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</si>
  <si>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</si>
  <si>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</si>
  <si>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</si>
  <si>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</si>
  <si>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</si>
  <si>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</si>
  <si>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</si>
  <si>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</si>
  <si>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</si>
  <si>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</si>
  <si>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</si>
  <si>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</si>
  <si>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</si>
  <si>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</si>
  <si>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</si>
  <si>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</si>
  <si>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</si>
  <si>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</si>
  <si>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</si>
  <si>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</si>
  <si>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</si>
  <si>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</si>
  <si>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</si>
  <si>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</si>
  <si>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</si>
  <si>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</si>
  <si>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</si>
  <si>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</si>
  <si>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</si>
  <si>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</si>
  <si>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</si>
  <si>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</si>
  <si>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</si>
  <si>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</si>
  <si>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</si>
  <si>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</si>
  <si>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</si>
  <si>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</si>
  <si>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</si>
  <si>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</si>
  <si>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</si>
  <si>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</si>
  <si>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</si>
  <si>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</si>
  <si>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</si>
  <si>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</si>
  <si>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</si>
  <si>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</si>
  <si>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</si>
  <si>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</si>
  <si>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</si>
  <si>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</si>
  <si>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</si>
  <si>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</si>
  <si>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</si>
  <si>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</si>
  <si>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</si>
  <si>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</si>
  <si>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</si>
  <si>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</si>
  <si>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</si>
  <si>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</si>
  <si>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</si>
  <si>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</si>
  <si>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</si>
  <si>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</si>
  <si>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</si>
  <si>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</si>
  <si>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</si>
  <si>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</si>
  <si>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</si>
  <si>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</si>
  <si>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</si>
  <si>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</si>
  <si>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</si>
  <si>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</si>
  <si>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</si>
  <si>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</si>
  <si>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</si>
  <si>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</si>
  <si>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</si>
  <si>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</si>
  <si>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</si>
  <si>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</si>
  <si>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</si>
  <si>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</si>
  <si>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</si>
  <si>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</si>
  <si>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</si>
  <si>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</si>
  <si>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</si>
  <si>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</si>
  <si>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</si>
  <si>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</si>
  <si>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</si>
  <si>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</si>
  <si>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</si>
  <si>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</si>
  <si>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</si>
  <si>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</si>
  <si>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</si>
  <si>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</si>
  <si>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</si>
  <si>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</si>
  <si>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</si>
  <si>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</si>
  <si>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</si>
  <si>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</si>
  <si>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</si>
  <si>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</si>
  <si>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</si>
  <si>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</si>
  <si>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</si>
  <si>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</si>
  <si>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</si>
  <si>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</si>
  <si>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</si>
  <si>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</si>
  <si>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</si>
  <si>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</si>
  <si>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</si>
  <si>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</si>
  <si>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</si>
  <si>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</si>
  <si>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</si>
  <si>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</si>
  <si>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545-550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</si>
  <si>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</si>
  <si>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</si>
  <si>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</si>
  <si>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</si>
  <si>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</si>
  <si>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</si>
  <si>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</si>
  <si>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</si>
  <si>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</si>
  <si>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</si>
  <si>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310-318</t>
  </si>
  <si>
    <t>380-390</t>
  </si>
  <si>
    <t>1490-1510</t>
  </si>
  <si>
    <t>1650-1680</t>
  </si>
  <si>
    <t>Part profit of Rs.25/-</t>
  </si>
  <si>
    <t>930-938</t>
  </si>
  <si>
    <t>980-1000</t>
  </si>
  <si>
    <t>MNIL</t>
  </si>
  <si>
    <t>Profit of Rs.1/-</t>
  </si>
  <si>
    <t>GRAVITON RESEARCH CAPITAL LLP</t>
  </si>
  <si>
    <t>XTX MARKETS LLP</t>
  </si>
  <si>
    <t>120-130</t>
  </si>
  <si>
    <t>2400-2420</t>
  </si>
  <si>
    <t>ADVIKCA</t>
  </si>
  <si>
    <t>OZONEWORLD</t>
  </si>
  <si>
    <t>HEMAL ARUNBHAI MEHTA</t>
  </si>
  <si>
    <t>2625-2635</t>
  </si>
  <si>
    <t>2700-2750</t>
  </si>
  <si>
    <t>BANKNIFTY 36000 PE 2-SEP</t>
  </si>
  <si>
    <t>130-140</t>
  </si>
  <si>
    <t>MFLINDIA</t>
  </si>
  <si>
    <t>TOPGAIN FINANCE PRIVATE LIMITED</t>
  </si>
  <si>
    <t>UNISTRMU</t>
  </si>
  <si>
    <t>Part profit of Rs.5.5/-</t>
  </si>
  <si>
    <t>TATACHEM SEP FUT</t>
  </si>
  <si>
    <t>RELIANCE 2300 CE SEP</t>
  </si>
  <si>
    <t>65-75</t>
  </si>
  <si>
    <t>NIFTY 17000 PE 2-SEP</t>
  </si>
  <si>
    <t>846-848</t>
  </si>
  <si>
    <t>LELAVOIR</t>
  </si>
  <si>
    <t>MARUTI BABAN CHIKANE</t>
  </si>
  <si>
    <t>HARIKRISHNA AGARWAL</t>
  </si>
  <si>
    <t>OSIAJEE</t>
  </si>
  <si>
    <t>SNTCL</t>
  </si>
  <si>
    <t>MONOHAR TATWA</t>
  </si>
  <si>
    <t>PRIMARY IRON TRADERS PVT LTD</t>
  </si>
  <si>
    <t>DSML</t>
  </si>
  <si>
    <t>Debock Sale Marketing Ltd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</si>
  <si>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</si>
  <si>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</si>
  <si>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</si>
  <si>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</si>
  <si>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</si>
  <si>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</si>
  <si>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3.30-3.60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</si>
  <si>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</si>
  <si>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</si>
  <si>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</si>
  <si>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</si>
  <si>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</si>
  <si>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</si>
  <si>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ACEWIN</t>
  </si>
  <si>
    <t>ABNEESH KUMAR GUPTA</t>
  </si>
  <si>
    <t>GOURAVINGLE</t>
  </si>
  <si>
    <t>MAHFOOZAHEMAD MOHAMMEDSHAFIQUE SHEKH</t>
  </si>
  <si>
    <t>ZUBER TRADING LLP</t>
  </si>
  <si>
    <t>YUVIKA TRADEWING LLP</t>
  </si>
  <si>
    <t>SUNAYANA INVESTMENT COMPANY LIMITED</t>
  </si>
  <si>
    <t>HITESH GARG HITESH</t>
  </si>
  <si>
    <t>NAVEEN GUPTA</t>
  </si>
  <si>
    <t>VIRENDER KUMAR AGARWAL HUF</t>
  </si>
  <si>
    <t>MANJU AGARWAL</t>
  </si>
  <si>
    <t>BESTEAST</t>
  </si>
  <si>
    <t>TANAYA VINCOM PRIVATE LIMITED</t>
  </si>
  <si>
    <t>BIOGEN</t>
  </si>
  <si>
    <t>ALPHA LEON ENTERPRISES LLP</t>
  </si>
  <si>
    <t>COMSYN</t>
  </si>
  <si>
    <t>NIDHI KUNJ BAHETI</t>
  </si>
  <si>
    <t>INTELSOFT</t>
  </si>
  <si>
    <t>CRA INFOTECH PRIVATE LIMITED</t>
  </si>
  <si>
    <t>N RAMESH BABU HUF</t>
  </si>
  <si>
    <t>TEJAS TRADEFIN LLP</t>
  </si>
  <si>
    <t>PUNEET ARORA</t>
  </si>
  <si>
    <t>MULTIPLIER SHARE &amp; STOCK ADVISORS PRIVATE LIMITED</t>
  </si>
  <si>
    <t>RAJINDER PARSAD</t>
  </si>
  <si>
    <t>DEEPAK KUMAR</t>
  </si>
  <si>
    <t>REKHA DAGAR</t>
  </si>
  <si>
    <t>OCTAWARE</t>
  </si>
  <si>
    <t>MOHAMMED ASLAM QUDRATULLAH KHAN</t>
  </si>
  <si>
    <t>EMRALD COMMERCIAL LIMITED</t>
  </si>
  <si>
    <t>ASHOK KUMAR SETHI</t>
  </si>
  <si>
    <t>DHARMENDER .</t>
  </si>
  <si>
    <t>IDEAL PLYWOOD TRADERS PRIVATE LIMITED</t>
  </si>
  <si>
    <t>RAHUL KUMAR</t>
  </si>
  <si>
    <t>RADHE SHYAM DAGA</t>
  </si>
  <si>
    <t>AJOONI</t>
  </si>
  <si>
    <t>Ajooni Biotech Limited</t>
  </si>
  <si>
    <t>JASJOT SINGH</t>
  </si>
  <si>
    <t>ASLIND</t>
  </si>
  <si>
    <t>ASL Industries Limited</t>
  </si>
  <si>
    <t>J.A. FINANCE LTD</t>
  </si>
  <si>
    <t>BRIGHT</t>
  </si>
  <si>
    <t>Bright Solar Limited</t>
  </si>
  <si>
    <t>BRAJESH  KUMAR</t>
  </si>
  <si>
    <t>CONSOFINVT</t>
  </si>
  <si>
    <t>Consolidated Finvest &amp; Ho</t>
  </si>
  <si>
    <t>BABULAL NANDLAL BOHRA PVT LTD</t>
  </si>
  <si>
    <t>NARAYANSWAMY  VENKITKRISHNAN</t>
  </si>
  <si>
    <t>Indian Energy Exc Ltd</t>
  </si>
  <si>
    <t>SURJECTIVE RESEARCH CAPITAL LLP</t>
  </si>
  <si>
    <t>OMKARCHEM</t>
  </si>
  <si>
    <t>Omkar Spl Chem Ltd</t>
  </si>
  <si>
    <t>MUKUL MAHESHWARI (HUF)</t>
  </si>
  <si>
    <t>ORTINLAB</t>
  </si>
  <si>
    <t>Ortin Laboratories Ltd</t>
  </si>
  <si>
    <t>GAURAV DOSHI</t>
  </si>
  <si>
    <t>POWERMECH</t>
  </si>
  <si>
    <t>Power Mech Projects Ltd.</t>
  </si>
  <si>
    <t>HDFC MUTUAL FUND HDFC A/C HDFC SMALL AND MID CAP FUND</t>
  </si>
  <si>
    <t>RPGLIFE</t>
  </si>
  <si>
    <t>RPG Life Sciences Limited</t>
  </si>
  <si>
    <t>VERTOZ</t>
  </si>
  <si>
    <t>Vertoz Advertising Ltd</t>
  </si>
  <si>
    <t>OLGA TRADING PRIVATE LIMITED</t>
  </si>
  <si>
    <t>VIKASECO</t>
  </si>
  <si>
    <t>Vikas EcoTech Limited</t>
  </si>
  <si>
    <t>ADROIT FINANCIAL SERVICES PVT LTD</t>
  </si>
  <si>
    <t>ZENTEC</t>
  </si>
  <si>
    <t>Zen Technologies Limited</t>
  </si>
  <si>
    <t>VAIBHAV STOCK AND DERIVATIVES BROKING PRIVATE LIMITED</t>
  </si>
  <si>
    <t>SHRENI SHARES PRIVATE LIMITED</t>
  </si>
  <si>
    <t>ASL ENTERPRISES LIMITED</t>
  </si>
  <si>
    <t>PIYUSHKUMAR THUMAR</t>
  </si>
  <si>
    <t>K2 FAMILY PRIVATE TRUST</t>
  </si>
  <si>
    <t>FELIX</t>
  </si>
  <si>
    <t>Felix Industries Ltd.</t>
  </si>
  <si>
    <t>SILKON TRADES LLP</t>
  </si>
  <si>
    <t>NHPC Ltd</t>
  </si>
  <si>
    <t>REC LIMITED</t>
  </si>
  <si>
    <t>HDFC MUTUAL FUND A/C BALANCED ADVANTAGE FUND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</si>
</sst>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0" fontId="1" fillId="16" borderId="0" xfId="0" applyFont="1" applyFill="1" applyBorder="1"/>
    <xf numFmtId="0" fontId="1" fillId="16" borderId="0" xfId="0" applyFont="1" applyFill="1" applyBorder="1" applyAlignment="1">
      <alignment horizontal="center"/>
    </xf>
    <xf numFmtId="0" fontId="0" fillId="18" borderId="0" xfId="0" applyFont="1" applyFill="1" applyAlignment="1"/>
    <xf numFmtId="165" fontId="35" fillId="16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0" fillId="19" borderId="0" xfId="0" applyFont="1" applyFill="1" applyAlignment="1"/>
    <xf numFmtId="43" fontId="36" fillId="20" borderId="15" xfId="0" applyNumberFormat="1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2" fontId="36" fillId="14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1" fontId="35" fillId="16" borderId="24" xfId="0" applyNumberFormat="1" applyFont="1" applyFill="1" applyBorder="1" applyAlignment="1">
      <alignment horizontal="center" vertical="center"/>
    </xf>
    <xf numFmtId="165" fontId="35" fillId="16" borderId="24" xfId="0" applyNumberFormat="1" applyFont="1" applyFill="1" applyBorder="1" applyAlignment="1">
      <alignment horizontal="center" vertical="center"/>
    </xf>
    <xf numFmtId="166" fontId="35" fillId="16" borderId="24" xfId="0" applyNumberFormat="1" applyFont="1" applyFill="1" applyBorder="1" applyAlignment="1">
      <alignment horizontal="center" vertical="center"/>
    </xf>
    <xf numFmtId="0" fontId="35" fillId="16" borderId="24" xfId="0" applyFont="1" applyFill="1" applyBorder="1" applyAlignment="1">
      <alignment horizontal="left"/>
    </xf>
    <xf numFmtId="0" fontId="35" fillId="16" borderId="24" xfId="0" applyFont="1" applyFill="1" applyBorder="1" applyAlignment="1">
      <alignment horizontal="center" vertical="center"/>
    </xf>
    <xf numFmtId="0" fontId="36" fillId="17" borderId="25" xfId="0" applyFont="1" applyFill="1" applyBorder="1" applyAlignment="1">
      <alignment horizontal="center" vertical="center"/>
    </xf>
    <xf numFmtId="0" fontId="36" fillId="17" borderId="18" xfId="0" applyFont="1" applyFill="1" applyBorder="1" applyAlignment="1">
      <alignment horizontal="center" vertical="center"/>
    </xf>
    <xf numFmtId="2" fontId="36" fillId="17" borderId="18" xfId="0" applyNumberFormat="1" applyFont="1" applyFill="1" applyBorder="1" applyAlignment="1">
      <alignment horizontal="center" vertical="center"/>
    </xf>
    <xf numFmtId="10" fontId="36" fillId="17" borderId="18" xfId="0" applyNumberFormat="1" applyFont="1" applyFill="1" applyBorder="1" applyAlignment="1">
      <alignment horizontal="center" vertical="center" wrapText="1"/>
    </xf>
    <xf numFmtId="0" fontId="37" fillId="17" borderId="18" xfId="0" applyFont="1" applyFill="1" applyBorder="1" applyAlignment="1">
      <alignment horizontal="center" vertical="center"/>
    </xf>
    <xf numFmtId="16" fontId="36" fillId="17" borderId="18" xfId="0" applyNumberFormat="1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" fontId="37" fillId="7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8" borderId="0" xfId="0" applyFont="1" applyFill="1" applyAlignment="1"/>
    <xf numFmtId="165" fontId="35" fillId="16" borderId="26" xfId="0" applyNumberFormat="1" applyFont="1" applyFill="1" applyBorder="1" applyAlignment="1">
      <alignment horizontal="center" vertical="center"/>
    </xf>
    <xf numFmtId="0" fontId="35" fillId="2" borderId="22" xfId="0" applyFont="1" applyFill="1" applyBorder="1"/>
    <xf numFmtId="1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6" borderId="3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0" fontId="35" fillId="16" borderId="22" xfId="0" applyFont="1" applyFill="1" applyBorder="1" applyAlignment="1">
      <alignment horizontal="left"/>
    </xf>
    <xf numFmtId="0" fontId="35" fillId="16" borderId="22" xfId="0" applyFont="1" applyFill="1" applyBorder="1" applyAlignment="1">
      <alignment horizontal="center" vertical="center"/>
    </xf>
    <xf numFmtId="1" fontId="35" fillId="16" borderId="22" xfId="0" applyNumberFormat="1" applyFont="1" applyFill="1" applyBorder="1" applyAlignment="1">
      <alignment horizontal="center" vertical="center"/>
    </xf>
    <xf numFmtId="166" fontId="35" fillId="16" borderId="22" xfId="0" applyNumberFormat="1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6" xfId="0" applyNumberFormat="1" applyFont="1" applyFill="1" applyBorder="1" applyAlignment="1">
      <alignment horizontal="center" vertical="center"/>
    </xf>
    <xf numFmtId="0" fontId="43" fillId="24" borderId="22" xfId="0" applyFont="1" applyFill="1" applyBorder="1" applyAlignment="1"/>
    <xf numFmtId="0" fontId="43" fillId="25" borderId="2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6" fillId="17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5" fillId="16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0" fontId="36" fillId="16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6" borderId="27" xfId="0" applyNumberFormat="1" applyFont="1" applyFill="1" applyBorder="1" applyAlignment="1">
      <alignment horizontal="center" vertical="center"/>
    </xf>
    <xf numFmtId="166" fontId="35" fillId="16" borderId="28" xfId="0" applyNumberFormat="1" applyFont="1" applyFill="1" applyBorder="1" applyAlignment="1">
      <alignment horizontal="center" vertical="center"/>
    </xf>
    <xf numFmtId="166" fontId="35" fillId="2" borderId="28" xfId="0" applyNumberFormat="1" applyFont="1" applyFill="1" applyBorder="1" applyAlignment="1">
      <alignment horizontal="center" vertical="center"/>
    </xf>
    <xf numFmtId="0" fontId="35" fillId="16" borderId="6" xfId="0" applyFont="1" applyFill="1" applyBorder="1" applyAlignment="1">
      <alignment horizontal="center" vertical="center"/>
    </xf>
    <xf numFmtId="0" fontId="35" fillId="16" borderId="29" xfId="0" applyFont="1" applyFill="1" applyBorder="1" applyAlignment="1">
      <alignment horizontal="center" vertical="center"/>
    </xf>
    <xf numFmtId="0" fontId="35" fillId="2" borderId="29" xfId="0" applyFont="1" applyFill="1" applyBorder="1" applyAlignment="1">
      <alignment horizontal="center" vertical="center"/>
    </xf>
    <xf numFmtId="0" fontId="35" fillId="2" borderId="4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0" fillId="19" borderId="26" xfId="0" applyFont="1" applyFill="1" applyBorder="1" applyAlignment="1"/>
    <xf numFmtId="0" fontId="35" fillId="2" borderId="26" xfId="0" applyFont="1" applyFill="1" applyBorder="1" applyAlignment="1">
      <alignment horizontal="center" vertical="center"/>
    </xf>
    <xf numFmtId="0" fontId="35" fillId="2" borderId="26" xfId="0" applyFont="1" applyFill="1" applyBorder="1"/>
    <xf numFmtId="0" fontId="43" fillId="0" borderId="26" xfId="0" applyFont="1" applyBorder="1" applyAlignment="1"/>
    <xf numFmtId="0" fontId="36" fillId="2" borderId="26" xfId="0" applyFont="1" applyFill="1" applyBorder="1" applyAlignment="1">
      <alignment horizontal="center" vertical="center"/>
    </xf>
    <xf numFmtId="167" fontId="36" fillId="2" borderId="22" xfId="0" applyNumberFormat="1" applyFont="1" applyFill="1" applyBorder="1" applyAlignment="1">
      <alignment horizontal="center" vertical="center"/>
    </xf>
    <xf numFmtId="43" fontId="36" fillId="2" borderId="22" xfId="0" applyNumberFormat="1" applyFont="1" applyFill="1" applyBorder="1" applyAlignment="1">
      <alignment horizontal="center" vertical="center"/>
    </xf>
    <xf numFmtId="16" fontId="36" fillId="16" borderId="22" xfId="0" applyNumberFormat="1" applyFont="1" applyFill="1" applyBorder="1" applyAlignment="1">
      <alignment horizontal="center" vertical="center"/>
    </xf>
    <xf numFmtId="166" fontId="35" fillId="12" borderId="28" xfId="0" applyNumberFormat="1" applyFont="1" applyFill="1" applyBorder="1" applyAlignment="1">
      <alignment horizontal="center" vertical="center"/>
    </xf>
    <xf numFmtId="0" fontId="35" fillId="12" borderId="29" xfId="0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5" fillId="13" borderId="3" xfId="0" applyFont="1" applyFill="1" applyBorder="1" applyAlignment="1">
      <alignment horizontal="center" vertical="center"/>
    </xf>
    <xf numFmtId="166" fontId="35" fillId="13" borderId="28" xfId="0" applyNumberFormat="1" applyFont="1" applyFill="1" applyBorder="1" applyAlignment="1">
      <alignment horizontal="center" vertical="center"/>
    </xf>
    <xf numFmtId="0" fontId="35" fillId="13" borderId="2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4" sqref="B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44441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6" sqref="C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44441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16" t="s">
        <v>16</v>
      </c>
      <c r="B9" s="418" t="s">
        <v>17</v>
      </c>
      <c r="C9" s="418" t="s">
        <v>18</v>
      </c>
      <c r="D9" s="418" t="s">
        <v>19</v>
      </c>
      <c r="E9" s="26" t="s">
        <v>20</v>
      </c>
      <c r="F9" s="26" t="s">
        <v>21</v>
      </c>
      <c r="G9" s="413" t="s">
        <v>22</v>
      </c>
      <c r="H9" s="414"/>
      <c r="I9" s="415"/>
      <c r="J9" s="413" t="s">
        <v>23</v>
      </c>
      <c r="K9" s="414"/>
      <c r="L9" s="415"/>
      <c r="M9" s="26"/>
      <c r="N9" s="27"/>
      <c r="O9" s="27"/>
      <c r="P9" s="27"/>
    </row>
    <row r="10" spans="1:16" ht="59.25" customHeight="1">
      <c r="A10" s="417"/>
      <c r="B10" s="419"/>
      <c r="C10" s="419"/>
      <c r="D10" s="41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36699</v>
      </c>
      <c r="F11" s="35">
        <v>36780.666666666664</v>
      </c>
      <c r="G11" s="36">
        <v>36476.333333333328</v>
      </c>
      <c r="H11" s="36">
        <v>36253.666666666664</v>
      </c>
      <c r="I11" s="36">
        <v>35949.333333333328</v>
      </c>
      <c r="J11" s="36">
        <v>37003.333333333328</v>
      </c>
      <c r="K11" s="36">
        <v>37307.666666666657</v>
      </c>
      <c r="L11" s="36">
        <v>37530.333333333328</v>
      </c>
      <c r="M11" s="37">
        <v>37085</v>
      </c>
      <c r="N11" s="37">
        <v>36558</v>
      </c>
      <c r="O11" s="38">
        <v>1963850</v>
      </c>
      <c r="P11" s="39">
        <v>3.8112858464384829E-2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17096.95</v>
      </c>
      <c r="F12" s="40">
        <v>17136.233333333334</v>
      </c>
      <c r="G12" s="41">
        <v>17043.716666666667</v>
      </c>
      <c r="H12" s="41">
        <v>16990.483333333334</v>
      </c>
      <c r="I12" s="41">
        <v>16897.966666666667</v>
      </c>
      <c r="J12" s="41">
        <v>17189.466666666667</v>
      </c>
      <c r="K12" s="41">
        <v>17281.983333333337</v>
      </c>
      <c r="L12" s="41">
        <v>17335.216666666667</v>
      </c>
      <c r="M12" s="31">
        <v>17228.75</v>
      </c>
      <c r="N12" s="31">
        <v>17083</v>
      </c>
      <c r="O12" s="42">
        <v>15310900</v>
      </c>
      <c r="P12" s="43">
        <v>-3.4172123358110836E-3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18063.099999999999</v>
      </c>
      <c r="F13" s="40">
        <v>18119.45</v>
      </c>
      <c r="G13" s="41">
        <v>17974.7</v>
      </c>
      <c r="H13" s="41">
        <v>17886.3</v>
      </c>
      <c r="I13" s="41">
        <v>17741.55</v>
      </c>
      <c r="J13" s="41">
        <v>18207.850000000002</v>
      </c>
      <c r="K13" s="41">
        <v>18352.600000000002</v>
      </c>
      <c r="L13" s="41">
        <v>18441.000000000004</v>
      </c>
      <c r="M13" s="31">
        <v>18264.2</v>
      </c>
      <c r="N13" s="31">
        <v>18031.05</v>
      </c>
      <c r="O13" s="42">
        <v>3720</v>
      </c>
      <c r="P13" s="43">
        <v>-7.9207920792079209E-2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921.3</v>
      </c>
      <c r="F14" s="40">
        <v>927.80000000000007</v>
      </c>
      <c r="G14" s="41">
        <v>911.60000000000014</v>
      </c>
      <c r="H14" s="41">
        <v>901.90000000000009</v>
      </c>
      <c r="I14" s="41">
        <v>885.70000000000016</v>
      </c>
      <c r="J14" s="41">
        <v>937.50000000000011</v>
      </c>
      <c r="K14" s="41">
        <v>953.70000000000016</v>
      </c>
      <c r="L14" s="41">
        <v>963.40000000000009</v>
      </c>
      <c r="M14" s="31">
        <v>944</v>
      </c>
      <c r="N14" s="31">
        <v>918.1</v>
      </c>
      <c r="O14" s="42">
        <v>2732750</v>
      </c>
      <c r="P14" s="43">
        <v>7.8859060402684561E-2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208.9</v>
      </c>
      <c r="F15" s="40">
        <v>208.88333333333335</v>
      </c>
      <c r="G15" s="41">
        <v>206.81666666666672</v>
      </c>
      <c r="H15" s="41">
        <v>204.73333333333338</v>
      </c>
      <c r="I15" s="41">
        <v>202.66666666666674</v>
      </c>
      <c r="J15" s="41">
        <v>210.9666666666667</v>
      </c>
      <c r="K15" s="41">
        <v>213.03333333333336</v>
      </c>
      <c r="L15" s="41">
        <v>215.11666666666667</v>
      </c>
      <c r="M15" s="31">
        <v>210.95</v>
      </c>
      <c r="N15" s="31">
        <v>206.8</v>
      </c>
      <c r="O15" s="42">
        <v>8697000</v>
      </c>
      <c r="P15" s="43">
        <v>-1.2691853600944511E-2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2426.5</v>
      </c>
      <c r="F16" s="40">
        <v>2428.8333333333335</v>
      </c>
      <c r="G16" s="41">
        <v>2392.666666666667</v>
      </c>
      <c r="H16" s="41">
        <v>2358.8333333333335</v>
      </c>
      <c r="I16" s="41">
        <v>2322.666666666667</v>
      </c>
      <c r="J16" s="41">
        <v>2462.666666666667</v>
      </c>
      <c r="K16" s="41">
        <v>2498.8333333333339</v>
      </c>
      <c r="L16" s="41">
        <v>2532.666666666667</v>
      </c>
      <c r="M16" s="31">
        <v>2465</v>
      </c>
      <c r="N16" s="31">
        <v>2395</v>
      </c>
      <c r="O16" s="42">
        <v>2647500</v>
      </c>
      <c r="P16" s="43">
        <v>-1.5066964285714286E-2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1572.2</v>
      </c>
      <c r="F17" s="40">
        <v>1580.1166666666668</v>
      </c>
      <c r="G17" s="41">
        <v>1558.2333333333336</v>
      </c>
      <c r="H17" s="41">
        <v>1544.2666666666669</v>
      </c>
      <c r="I17" s="41">
        <v>1522.3833333333337</v>
      </c>
      <c r="J17" s="41">
        <v>1594.0833333333335</v>
      </c>
      <c r="K17" s="41">
        <v>1615.9666666666667</v>
      </c>
      <c r="L17" s="41">
        <v>1629.9333333333334</v>
      </c>
      <c r="M17" s="31">
        <v>1602</v>
      </c>
      <c r="N17" s="31">
        <v>1566.15</v>
      </c>
      <c r="O17" s="42">
        <v>15585000</v>
      </c>
      <c r="P17" s="43">
        <v>1.2849341471249599E-3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746.35</v>
      </c>
      <c r="F18" s="40">
        <v>746.13333333333333</v>
      </c>
      <c r="G18" s="41">
        <v>738.56666666666661</v>
      </c>
      <c r="H18" s="41">
        <v>730.7833333333333</v>
      </c>
      <c r="I18" s="41">
        <v>723.21666666666658</v>
      </c>
      <c r="J18" s="41">
        <v>753.91666666666663</v>
      </c>
      <c r="K18" s="41">
        <v>761.48333333333346</v>
      </c>
      <c r="L18" s="41">
        <v>769.26666666666665</v>
      </c>
      <c r="M18" s="31">
        <v>753.7</v>
      </c>
      <c r="N18" s="31">
        <v>738.35</v>
      </c>
      <c r="O18" s="42">
        <v>87810000</v>
      </c>
      <c r="P18" s="43">
        <v>-5.2394573621456289E-3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3872.2</v>
      </c>
      <c r="F19" s="40">
        <v>3886.75</v>
      </c>
      <c r="G19" s="41">
        <v>3843.5</v>
      </c>
      <c r="H19" s="41">
        <v>3814.8</v>
      </c>
      <c r="I19" s="41">
        <v>3771.55</v>
      </c>
      <c r="J19" s="41">
        <v>3915.45</v>
      </c>
      <c r="K19" s="41">
        <v>3958.7</v>
      </c>
      <c r="L19" s="41">
        <v>3987.3999999999996</v>
      </c>
      <c r="M19" s="31">
        <v>3930</v>
      </c>
      <c r="N19" s="31">
        <v>3858.05</v>
      </c>
      <c r="O19" s="42">
        <v>350000</v>
      </c>
      <c r="P19" s="43">
        <v>-2.7237354085603113E-2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715.25</v>
      </c>
      <c r="F20" s="40">
        <v>711.38333333333333</v>
      </c>
      <c r="G20" s="41">
        <v>702.81666666666661</v>
      </c>
      <c r="H20" s="41">
        <v>690.38333333333333</v>
      </c>
      <c r="I20" s="41">
        <v>681.81666666666661</v>
      </c>
      <c r="J20" s="41">
        <v>723.81666666666661</v>
      </c>
      <c r="K20" s="41">
        <v>732.38333333333344</v>
      </c>
      <c r="L20" s="41">
        <v>744.81666666666661</v>
      </c>
      <c r="M20" s="31">
        <v>719.95</v>
      </c>
      <c r="N20" s="31">
        <v>698.95</v>
      </c>
      <c r="O20" s="42">
        <v>7455000</v>
      </c>
      <c r="P20" s="43">
        <v>-3.0559167750325099E-2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423.2</v>
      </c>
      <c r="F21" s="40">
        <v>422.7833333333333</v>
      </c>
      <c r="G21" s="41">
        <v>420.41666666666663</v>
      </c>
      <c r="H21" s="41">
        <v>417.63333333333333</v>
      </c>
      <c r="I21" s="41">
        <v>415.26666666666665</v>
      </c>
      <c r="J21" s="41">
        <v>425.56666666666661</v>
      </c>
      <c r="K21" s="41">
        <v>427.93333333333328</v>
      </c>
      <c r="L21" s="41">
        <v>430.71666666666658</v>
      </c>
      <c r="M21" s="31">
        <v>425.15</v>
      </c>
      <c r="N21" s="31">
        <v>420</v>
      </c>
      <c r="O21" s="42">
        <v>14880000</v>
      </c>
      <c r="P21" s="43">
        <v>-9.9800399201596807E-3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758.5</v>
      </c>
      <c r="F22" s="40">
        <v>757.66666666666663</v>
      </c>
      <c r="G22" s="41">
        <v>750.83333333333326</v>
      </c>
      <c r="H22" s="41">
        <v>743.16666666666663</v>
      </c>
      <c r="I22" s="41">
        <v>736.33333333333326</v>
      </c>
      <c r="J22" s="41">
        <v>765.33333333333326</v>
      </c>
      <c r="K22" s="41">
        <v>772.16666666666652</v>
      </c>
      <c r="L22" s="41">
        <v>779.83333333333326</v>
      </c>
      <c r="M22" s="31">
        <v>764.5</v>
      </c>
      <c r="N22" s="31">
        <v>750</v>
      </c>
      <c r="O22" s="42">
        <v>1777600</v>
      </c>
      <c r="P22" s="43">
        <v>1.4119861939127707E-2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5042.95</v>
      </c>
      <c r="F23" s="40">
        <v>5025.95</v>
      </c>
      <c r="G23" s="41">
        <v>4966.8999999999996</v>
      </c>
      <c r="H23" s="41">
        <v>4890.8499999999995</v>
      </c>
      <c r="I23" s="41">
        <v>4831.7999999999993</v>
      </c>
      <c r="J23" s="41">
        <v>5102</v>
      </c>
      <c r="K23" s="41">
        <v>5161.0500000000011</v>
      </c>
      <c r="L23" s="41">
        <v>5237.1000000000004</v>
      </c>
      <c r="M23" s="31">
        <v>5085</v>
      </c>
      <c r="N23" s="31">
        <v>4949.8999999999996</v>
      </c>
      <c r="O23" s="42">
        <v>2191750</v>
      </c>
      <c r="P23" s="43">
        <v>-1.7080391710316556E-3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219.25</v>
      </c>
      <c r="F24" s="40">
        <v>217.83333333333334</v>
      </c>
      <c r="G24" s="41">
        <v>215.2166666666667</v>
      </c>
      <c r="H24" s="41">
        <v>211.18333333333337</v>
      </c>
      <c r="I24" s="41">
        <v>208.56666666666672</v>
      </c>
      <c r="J24" s="41">
        <v>221.86666666666667</v>
      </c>
      <c r="K24" s="41">
        <v>224.48333333333329</v>
      </c>
      <c r="L24" s="41">
        <v>228.51666666666665</v>
      </c>
      <c r="M24" s="31">
        <v>220.45</v>
      </c>
      <c r="N24" s="31">
        <v>213.8</v>
      </c>
      <c r="O24" s="42">
        <v>12675000</v>
      </c>
      <c r="P24" s="43">
        <v>-1.8202943454686291E-2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123.2</v>
      </c>
      <c r="F25" s="40">
        <v>123.28333333333335</v>
      </c>
      <c r="G25" s="41">
        <v>121.81666666666669</v>
      </c>
      <c r="H25" s="41">
        <v>120.43333333333335</v>
      </c>
      <c r="I25" s="41">
        <v>118.9666666666667</v>
      </c>
      <c r="J25" s="41">
        <v>124.66666666666669</v>
      </c>
      <c r="K25" s="41">
        <v>126.13333333333335</v>
      </c>
      <c r="L25" s="41">
        <v>127.51666666666668</v>
      </c>
      <c r="M25" s="31">
        <v>124.75</v>
      </c>
      <c r="N25" s="31">
        <v>121.9</v>
      </c>
      <c r="O25" s="42">
        <v>39591000</v>
      </c>
      <c r="P25" s="43">
        <v>5.4789593573911999E-2</v>
      </c>
    </row>
    <row r="26" spans="1:16" ht="12.75" customHeight="1">
      <c r="A26" s="31">
        <v>16</v>
      </c>
      <c r="B26" s="296" t="s">
        <v>57</v>
      </c>
      <c r="C26" s="33" t="s">
        <v>58</v>
      </c>
      <c r="D26" s="34">
        <v>44469</v>
      </c>
      <c r="E26" s="40">
        <v>3306.15</v>
      </c>
      <c r="F26" s="40">
        <v>3287.1999999999994</v>
      </c>
      <c r="G26" s="41">
        <v>3234.6499999999987</v>
      </c>
      <c r="H26" s="41">
        <v>3163.1499999999992</v>
      </c>
      <c r="I26" s="41">
        <v>3110.5999999999985</v>
      </c>
      <c r="J26" s="41">
        <v>3358.6999999999989</v>
      </c>
      <c r="K26" s="41">
        <v>3411.2499999999991</v>
      </c>
      <c r="L26" s="41">
        <v>3482.7499999999991</v>
      </c>
      <c r="M26" s="31">
        <v>3339.75</v>
      </c>
      <c r="N26" s="31">
        <v>3215.7</v>
      </c>
      <c r="O26" s="42">
        <v>5050200</v>
      </c>
      <c r="P26" s="43">
        <v>-2.7779382038694775E-2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2119.4499999999998</v>
      </c>
      <c r="F27" s="40">
        <v>2111.6166666666668</v>
      </c>
      <c r="G27" s="41">
        <v>2052.3333333333335</v>
      </c>
      <c r="H27" s="41">
        <v>1985.2166666666667</v>
      </c>
      <c r="I27" s="41">
        <v>1925.9333333333334</v>
      </c>
      <c r="J27" s="41">
        <v>2178.7333333333336</v>
      </c>
      <c r="K27" s="41">
        <v>2238.0166666666664</v>
      </c>
      <c r="L27" s="41">
        <v>2305.1333333333337</v>
      </c>
      <c r="M27" s="31">
        <v>2170.9</v>
      </c>
      <c r="N27" s="31">
        <v>2044.5</v>
      </c>
      <c r="O27" s="42">
        <v>427350</v>
      </c>
      <c r="P27" s="43">
        <v>7.4688796680497924E-2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1159.8499999999999</v>
      </c>
      <c r="F28" s="40">
        <v>1164.5333333333333</v>
      </c>
      <c r="G28" s="41">
        <v>1117.3166666666666</v>
      </c>
      <c r="H28" s="41">
        <v>1074.7833333333333</v>
      </c>
      <c r="I28" s="41">
        <v>1027.5666666666666</v>
      </c>
      <c r="J28" s="41">
        <v>1207.0666666666666</v>
      </c>
      <c r="K28" s="41">
        <v>1254.2833333333333</v>
      </c>
      <c r="L28" s="41">
        <v>1296.8166666666666</v>
      </c>
      <c r="M28" s="31">
        <v>1211.75</v>
      </c>
      <c r="N28" s="31">
        <v>1122</v>
      </c>
      <c r="O28" s="42">
        <v>4617000</v>
      </c>
      <c r="P28" s="43">
        <v>1.9205298013245033E-2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733.3</v>
      </c>
      <c r="F29" s="40">
        <v>730.41666666666663</v>
      </c>
      <c r="G29" s="41">
        <v>722.83333333333326</v>
      </c>
      <c r="H29" s="41">
        <v>712.36666666666667</v>
      </c>
      <c r="I29" s="41">
        <v>704.7833333333333</v>
      </c>
      <c r="J29" s="41">
        <v>740.88333333333321</v>
      </c>
      <c r="K29" s="41">
        <v>748.46666666666647</v>
      </c>
      <c r="L29" s="41">
        <v>758.93333333333317</v>
      </c>
      <c r="M29" s="31">
        <v>738</v>
      </c>
      <c r="N29" s="31">
        <v>719.95</v>
      </c>
      <c r="O29" s="42">
        <v>16292250</v>
      </c>
      <c r="P29" s="43">
        <v>-1.5978329145728644E-2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801.85</v>
      </c>
      <c r="F30" s="40">
        <v>806.13333333333333</v>
      </c>
      <c r="G30" s="41">
        <v>792.31666666666661</v>
      </c>
      <c r="H30" s="41">
        <v>782.7833333333333</v>
      </c>
      <c r="I30" s="41">
        <v>768.96666666666658</v>
      </c>
      <c r="J30" s="41">
        <v>815.66666666666663</v>
      </c>
      <c r="K30" s="41">
        <v>829.48333333333346</v>
      </c>
      <c r="L30" s="41">
        <v>839.01666666666665</v>
      </c>
      <c r="M30" s="31">
        <v>819.95</v>
      </c>
      <c r="N30" s="31">
        <v>796.6</v>
      </c>
      <c r="O30" s="42">
        <v>30230400</v>
      </c>
      <c r="P30" s="43">
        <v>3.61961171437973E-2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3773.7</v>
      </c>
      <c r="F31" s="40">
        <v>3779.6166666666668</v>
      </c>
      <c r="G31" s="41">
        <v>3740.4833333333336</v>
      </c>
      <c r="H31" s="41">
        <v>3707.2666666666669</v>
      </c>
      <c r="I31" s="41">
        <v>3668.1333333333337</v>
      </c>
      <c r="J31" s="41">
        <v>3812.8333333333335</v>
      </c>
      <c r="K31" s="41">
        <v>3851.9666666666667</v>
      </c>
      <c r="L31" s="41">
        <v>3885.1833333333334</v>
      </c>
      <c r="M31" s="31">
        <v>3818.75</v>
      </c>
      <c r="N31" s="31">
        <v>3746.4</v>
      </c>
      <c r="O31" s="42">
        <v>2369000</v>
      </c>
      <c r="P31" s="43">
        <v>7.9778746941814704E-3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16854.8</v>
      </c>
      <c r="F32" s="40">
        <v>16977.916666666668</v>
      </c>
      <c r="G32" s="41">
        <v>16687.883333333335</v>
      </c>
      <c r="H32" s="41">
        <v>16520.966666666667</v>
      </c>
      <c r="I32" s="41">
        <v>16230.933333333334</v>
      </c>
      <c r="J32" s="41">
        <v>17144.833333333336</v>
      </c>
      <c r="K32" s="41">
        <v>17434.866666666669</v>
      </c>
      <c r="L32" s="41">
        <v>17601.783333333336</v>
      </c>
      <c r="M32" s="31">
        <v>17267.95</v>
      </c>
      <c r="N32" s="31">
        <v>16811</v>
      </c>
      <c r="O32" s="42">
        <v>795000</v>
      </c>
      <c r="P32" s="43">
        <v>1.5131200919364107E-2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7530.6</v>
      </c>
      <c r="F33" s="40">
        <v>7567.8500000000013</v>
      </c>
      <c r="G33" s="41">
        <v>7458.1000000000022</v>
      </c>
      <c r="H33" s="41">
        <v>7385.6000000000013</v>
      </c>
      <c r="I33" s="41">
        <v>7275.8500000000022</v>
      </c>
      <c r="J33" s="41">
        <v>7640.3500000000022</v>
      </c>
      <c r="K33" s="41">
        <v>7750.1</v>
      </c>
      <c r="L33" s="41">
        <v>7822.6000000000022</v>
      </c>
      <c r="M33" s="31">
        <v>7677.6</v>
      </c>
      <c r="N33" s="31">
        <v>7495.35</v>
      </c>
      <c r="O33" s="42">
        <v>4225250</v>
      </c>
      <c r="P33" s="43">
        <v>-1.5580860296473192E-2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2337.35</v>
      </c>
      <c r="F34" s="40">
        <v>2314.7833333333333</v>
      </c>
      <c r="G34" s="41">
        <v>2283.5666666666666</v>
      </c>
      <c r="H34" s="41">
        <v>2229.7833333333333</v>
      </c>
      <c r="I34" s="41">
        <v>2198.5666666666666</v>
      </c>
      <c r="J34" s="41">
        <v>2368.5666666666666</v>
      </c>
      <c r="K34" s="41">
        <v>2399.7833333333328</v>
      </c>
      <c r="L34" s="41">
        <v>2453.5666666666666</v>
      </c>
      <c r="M34" s="31">
        <v>2346</v>
      </c>
      <c r="N34" s="31">
        <v>2261</v>
      </c>
      <c r="O34" s="42">
        <v>1450800</v>
      </c>
      <c r="P34" s="43">
        <v>3.2744874715261961E-2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285.8</v>
      </c>
      <c r="F35" s="40">
        <v>285.90000000000003</v>
      </c>
      <c r="G35" s="41">
        <v>281.90000000000009</v>
      </c>
      <c r="H35" s="41">
        <v>278.00000000000006</v>
      </c>
      <c r="I35" s="41">
        <v>274.00000000000011</v>
      </c>
      <c r="J35" s="41">
        <v>289.80000000000007</v>
      </c>
      <c r="K35" s="41">
        <v>293.79999999999995</v>
      </c>
      <c r="L35" s="41">
        <v>297.70000000000005</v>
      </c>
      <c r="M35" s="31">
        <v>289.89999999999998</v>
      </c>
      <c r="N35" s="31">
        <v>282</v>
      </c>
      <c r="O35" s="42">
        <v>27772200</v>
      </c>
      <c r="P35" s="43">
        <v>-4.6709916589434665E-2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78.650000000000006</v>
      </c>
      <c r="F36" s="40">
        <v>78.25</v>
      </c>
      <c r="G36" s="41">
        <v>77.349999999999994</v>
      </c>
      <c r="H36" s="41">
        <v>76.05</v>
      </c>
      <c r="I36" s="41">
        <v>75.149999999999991</v>
      </c>
      <c r="J36" s="41">
        <v>79.55</v>
      </c>
      <c r="K36" s="41">
        <v>80.45</v>
      </c>
      <c r="L36" s="41">
        <v>81.75</v>
      </c>
      <c r="M36" s="31">
        <v>79.150000000000006</v>
      </c>
      <c r="N36" s="31">
        <v>76.95</v>
      </c>
      <c r="O36" s="42">
        <v>158897700</v>
      </c>
      <c r="P36" s="43">
        <v>-2.3862574570545532E-2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1782.5</v>
      </c>
      <c r="F37" s="40">
        <v>1747.3666666666668</v>
      </c>
      <c r="G37" s="41">
        <v>1686.3333333333335</v>
      </c>
      <c r="H37" s="41">
        <v>1590.1666666666667</v>
      </c>
      <c r="I37" s="41">
        <v>1529.1333333333334</v>
      </c>
      <c r="J37" s="41">
        <v>1843.5333333333335</v>
      </c>
      <c r="K37" s="41">
        <v>1904.5666666666668</v>
      </c>
      <c r="L37" s="41">
        <v>2000.7333333333336</v>
      </c>
      <c r="M37" s="31">
        <v>1808.4</v>
      </c>
      <c r="N37" s="31">
        <v>1651.2</v>
      </c>
      <c r="O37" s="42">
        <v>1796850</v>
      </c>
      <c r="P37" s="43">
        <v>9.2678405931417972E-3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189.2</v>
      </c>
      <c r="F38" s="40">
        <v>189</v>
      </c>
      <c r="G38" s="41">
        <v>186.2</v>
      </c>
      <c r="H38" s="41">
        <v>183.2</v>
      </c>
      <c r="I38" s="41">
        <v>180.39999999999998</v>
      </c>
      <c r="J38" s="41">
        <v>192</v>
      </c>
      <c r="K38" s="41">
        <v>194.8</v>
      </c>
      <c r="L38" s="41">
        <v>197.8</v>
      </c>
      <c r="M38" s="31">
        <v>191.8</v>
      </c>
      <c r="N38" s="31">
        <v>186</v>
      </c>
      <c r="O38" s="42">
        <v>23993200</v>
      </c>
      <c r="P38" s="43">
        <v>-5.9823677581863979E-3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829.75</v>
      </c>
      <c r="F39" s="40">
        <v>829.38333333333333</v>
      </c>
      <c r="G39" s="41">
        <v>821.76666666666665</v>
      </c>
      <c r="H39" s="41">
        <v>813.7833333333333</v>
      </c>
      <c r="I39" s="41">
        <v>806.16666666666663</v>
      </c>
      <c r="J39" s="41">
        <v>837.36666666666667</v>
      </c>
      <c r="K39" s="41">
        <v>844.98333333333323</v>
      </c>
      <c r="L39" s="41">
        <v>852.9666666666667</v>
      </c>
      <c r="M39" s="31">
        <v>837</v>
      </c>
      <c r="N39" s="31">
        <v>821.4</v>
      </c>
      <c r="O39" s="42">
        <v>4610100</v>
      </c>
      <c r="P39" s="43">
        <v>-3.3293697978596906E-3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782.05</v>
      </c>
      <c r="F40" s="40">
        <v>777.41666666666663</v>
      </c>
      <c r="G40" s="41">
        <v>768.63333333333321</v>
      </c>
      <c r="H40" s="41">
        <v>755.21666666666658</v>
      </c>
      <c r="I40" s="41">
        <v>746.43333333333317</v>
      </c>
      <c r="J40" s="41">
        <v>790.83333333333326</v>
      </c>
      <c r="K40" s="41">
        <v>799.61666666666679</v>
      </c>
      <c r="L40" s="41">
        <v>813.0333333333333</v>
      </c>
      <c r="M40" s="31">
        <v>786.2</v>
      </c>
      <c r="N40" s="31">
        <v>764</v>
      </c>
      <c r="O40" s="42">
        <v>8122500</v>
      </c>
      <c r="P40" s="43">
        <v>-5.3487152595700055E-2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666.85</v>
      </c>
      <c r="F41" s="40">
        <v>664.93333333333339</v>
      </c>
      <c r="G41" s="41">
        <v>656.31666666666683</v>
      </c>
      <c r="H41" s="41">
        <v>645.78333333333342</v>
      </c>
      <c r="I41" s="41">
        <v>637.16666666666686</v>
      </c>
      <c r="J41" s="41">
        <v>675.46666666666681</v>
      </c>
      <c r="K41" s="41">
        <v>684.08333333333337</v>
      </c>
      <c r="L41" s="41">
        <v>694.61666666666679</v>
      </c>
      <c r="M41" s="31">
        <v>673.55</v>
      </c>
      <c r="N41" s="31">
        <v>654.4</v>
      </c>
      <c r="O41" s="42">
        <v>79781802</v>
      </c>
      <c r="P41" s="43">
        <v>-4.7637986654293162E-2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55.2</v>
      </c>
      <c r="F42" s="40">
        <v>54.533333333333331</v>
      </c>
      <c r="G42" s="41">
        <v>53.266666666666666</v>
      </c>
      <c r="H42" s="41">
        <v>51.333333333333336</v>
      </c>
      <c r="I42" s="41">
        <v>50.06666666666667</v>
      </c>
      <c r="J42" s="41">
        <v>56.466666666666661</v>
      </c>
      <c r="K42" s="41">
        <v>57.733333333333327</v>
      </c>
      <c r="L42" s="41">
        <v>59.666666666666657</v>
      </c>
      <c r="M42" s="31">
        <v>55.8</v>
      </c>
      <c r="N42" s="31">
        <v>52.6</v>
      </c>
      <c r="O42" s="42">
        <v>114187500</v>
      </c>
      <c r="P42" s="43">
        <v>-1.3963187959017137E-2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356.25</v>
      </c>
      <c r="F43" s="40">
        <v>357.11666666666662</v>
      </c>
      <c r="G43" s="41">
        <v>353.43333333333322</v>
      </c>
      <c r="H43" s="41">
        <v>350.61666666666662</v>
      </c>
      <c r="I43" s="41">
        <v>346.93333333333322</v>
      </c>
      <c r="J43" s="41">
        <v>359.93333333333322</v>
      </c>
      <c r="K43" s="41">
        <v>363.61666666666662</v>
      </c>
      <c r="L43" s="41">
        <v>366.43333333333322</v>
      </c>
      <c r="M43" s="31">
        <v>360.8</v>
      </c>
      <c r="N43" s="31">
        <v>354.3</v>
      </c>
      <c r="O43" s="42">
        <v>17346600</v>
      </c>
      <c r="P43" s="43">
        <v>2.167434299647792E-2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14065.9</v>
      </c>
      <c r="F44" s="40">
        <v>14019.866666666667</v>
      </c>
      <c r="G44" s="41">
        <v>13946.783333333333</v>
      </c>
      <c r="H44" s="41">
        <v>13827.666666666666</v>
      </c>
      <c r="I44" s="41">
        <v>13754.583333333332</v>
      </c>
      <c r="J44" s="41">
        <v>14138.983333333334</v>
      </c>
      <c r="K44" s="41">
        <v>14212.066666666666</v>
      </c>
      <c r="L44" s="41">
        <v>14331.183333333334</v>
      </c>
      <c r="M44" s="31">
        <v>14092.95</v>
      </c>
      <c r="N44" s="31">
        <v>13900.75</v>
      </c>
      <c r="O44" s="42">
        <v>164850</v>
      </c>
      <c r="P44" s="43">
        <v>2.582451773490977E-2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477.65</v>
      </c>
      <c r="F45" s="40">
        <v>477.16666666666669</v>
      </c>
      <c r="G45" s="41">
        <v>473.28333333333336</v>
      </c>
      <c r="H45" s="41">
        <v>468.91666666666669</v>
      </c>
      <c r="I45" s="41">
        <v>465.03333333333336</v>
      </c>
      <c r="J45" s="41">
        <v>481.53333333333336</v>
      </c>
      <c r="K45" s="41">
        <v>485.41666666666669</v>
      </c>
      <c r="L45" s="41">
        <v>489.78333333333336</v>
      </c>
      <c r="M45" s="31">
        <v>481.05</v>
      </c>
      <c r="N45" s="31">
        <v>472.8</v>
      </c>
      <c r="O45" s="42">
        <v>40768200</v>
      </c>
      <c r="P45" s="43">
        <v>4.702124828106286E-3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4010.85</v>
      </c>
      <c r="F46" s="40">
        <v>3957.2333333333336</v>
      </c>
      <c r="G46" s="41">
        <v>3894.6166666666672</v>
      </c>
      <c r="H46" s="41">
        <v>3778.3833333333337</v>
      </c>
      <c r="I46" s="41">
        <v>3715.7666666666673</v>
      </c>
      <c r="J46" s="41">
        <v>4073.4666666666672</v>
      </c>
      <c r="K46" s="41">
        <v>4136.0833333333339</v>
      </c>
      <c r="L46" s="41">
        <v>4252.3166666666675</v>
      </c>
      <c r="M46" s="31">
        <v>4019.85</v>
      </c>
      <c r="N46" s="31">
        <v>3841</v>
      </c>
      <c r="O46" s="42">
        <v>1253800</v>
      </c>
      <c r="P46" s="43">
        <v>-3.8349440098174564E-2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554.70000000000005</v>
      </c>
      <c r="F47" s="40">
        <v>554.4</v>
      </c>
      <c r="G47" s="41">
        <v>550.84999999999991</v>
      </c>
      <c r="H47" s="41">
        <v>546.99999999999989</v>
      </c>
      <c r="I47" s="41">
        <v>543.44999999999982</v>
      </c>
      <c r="J47" s="41">
        <v>558.25</v>
      </c>
      <c r="K47" s="41">
        <v>561.79999999999995</v>
      </c>
      <c r="L47" s="41">
        <v>565.65000000000009</v>
      </c>
      <c r="M47" s="31">
        <v>557.95000000000005</v>
      </c>
      <c r="N47" s="31">
        <v>550.54999999999995</v>
      </c>
      <c r="O47" s="42">
        <v>18909000</v>
      </c>
      <c r="P47" s="43">
        <v>-1.2296023902551138E-2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161.9</v>
      </c>
      <c r="F48" s="40">
        <v>160.76666666666668</v>
      </c>
      <c r="G48" s="41">
        <v>158.93333333333337</v>
      </c>
      <c r="H48" s="41">
        <v>155.9666666666667</v>
      </c>
      <c r="I48" s="41">
        <v>154.13333333333338</v>
      </c>
      <c r="J48" s="41">
        <v>163.73333333333335</v>
      </c>
      <c r="K48" s="41">
        <v>165.56666666666666</v>
      </c>
      <c r="L48" s="41">
        <v>168.53333333333333</v>
      </c>
      <c r="M48" s="31">
        <v>162.6</v>
      </c>
      <c r="N48" s="31">
        <v>157.80000000000001</v>
      </c>
      <c r="O48" s="42">
        <v>73024200</v>
      </c>
      <c r="P48" s="43">
        <v>-5.7827631853967811E-2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584.1</v>
      </c>
      <c r="F49" s="40">
        <v>578.94999999999993</v>
      </c>
      <c r="G49" s="41">
        <v>556.39999999999986</v>
      </c>
      <c r="H49" s="41">
        <v>528.69999999999993</v>
      </c>
      <c r="I49" s="41">
        <v>506.14999999999986</v>
      </c>
      <c r="J49" s="41">
        <v>606.64999999999986</v>
      </c>
      <c r="K49" s="41">
        <v>629.19999999999982</v>
      </c>
      <c r="L49" s="41">
        <v>656.89999999999986</v>
      </c>
      <c r="M49" s="31">
        <v>601.5</v>
      </c>
      <c r="N49" s="31">
        <v>551.25</v>
      </c>
      <c r="O49" s="42">
        <v>1369875</v>
      </c>
      <c r="P49" s="43">
        <v>0.33937082936129648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571.5</v>
      </c>
      <c r="F50" s="40">
        <v>567.6</v>
      </c>
      <c r="G50" s="41">
        <v>556.35</v>
      </c>
      <c r="H50" s="41">
        <v>541.20000000000005</v>
      </c>
      <c r="I50" s="41">
        <v>529.95000000000005</v>
      </c>
      <c r="J50" s="41">
        <v>582.75</v>
      </c>
      <c r="K50" s="41">
        <v>594</v>
      </c>
      <c r="L50" s="41">
        <v>609.15</v>
      </c>
      <c r="M50" s="31">
        <v>578.85</v>
      </c>
      <c r="N50" s="31">
        <v>552.45000000000005</v>
      </c>
      <c r="O50" s="42">
        <v>10382500</v>
      </c>
      <c r="P50" s="43">
        <v>2.2025347606742955E-2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925.1</v>
      </c>
      <c r="F51" s="40">
        <v>934.36666666666667</v>
      </c>
      <c r="G51" s="41">
        <v>911.73333333333335</v>
      </c>
      <c r="H51" s="41">
        <v>898.36666666666667</v>
      </c>
      <c r="I51" s="41">
        <v>875.73333333333335</v>
      </c>
      <c r="J51" s="41">
        <v>947.73333333333335</v>
      </c>
      <c r="K51" s="41">
        <v>970.36666666666679</v>
      </c>
      <c r="L51" s="41">
        <v>983.73333333333335</v>
      </c>
      <c r="M51" s="31">
        <v>957</v>
      </c>
      <c r="N51" s="31">
        <v>921</v>
      </c>
      <c r="O51" s="42">
        <v>11727300</v>
      </c>
      <c r="P51" s="43">
        <v>-1.6625103906899418E-4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141.25</v>
      </c>
      <c r="F52" s="40">
        <v>141.93333333333331</v>
      </c>
      <c r="G52" s="41">
        <v>140.21666666666661</v>
      </c>
      <c r="H52" s="41">
        <v>139.18333333333331</v>
      </c>
      <c r="I52" s="41">
        <v>137.46666666666661</v>
      </c>
      <c r="J52" s="41">
        <v>142.96666666666661</v>
      </c>
      <c r="K52" s="41">
        <v>144.68333333333331</v>
      </c>
      <c r="L52" s="41">
        <v>145.71666666666661</v>
      </c>
      <c r="M52" s="31">
        <v>143.65</v>
      </c>
      <c r="N52" s="31">
        <v>140.9</v>
      </c>
      <c r="O52" s="42">
        <v>51849000</v>
      </c>
      <c r="P52" s="43">
        <v>-1.0103439980755352E-2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5180.05</v>
      </c>
      <c r="F53" s="40">
        <v>5196.3833333333341</v>
      </c>
      <c r="G53" s="41">
        <v>5135.3666666666686</v>
      </c>
      <c r="H53" s="41">
        <v>5090.6833333333343</v>
      </c>
      <c r="I53" s="41">
        <v>5029.6666666666688</v>
      </c>
      <c r="J53" s="41">
        <v>5241.0666666666684</v>
      </c>
      <c r="K53" s="41">
        <v>5302.083333333333</v>
      </c>
      <c r="L53" s="41">
        <v>5346.7666666666682</v>
      </c>
      <c r="M53" s="31">
        <v>5257.4</v>
      </c>
      <c r="N53" s="31">
        <v>5151.7</v>
      </c>
      <c r="O53" s="42">
        <v>749600</v>
      </c>
      <c r="P53" s="43">
        <v>2.7975863960504662E-2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1705</v>
      </c>
      <c r="F54" s="40">
        <v>1705.8333333333333</v>
      </c>
      <c r="G54" s="41">
        <v>1692.6666666666665</v>
      </c>
      <c r="H54" s="41">
        <v>1680.3333333333333</v>
      </c>
      <c r="I54" s="41">
        <v>1667.1666666666665</v>
      </c>
      <c r="J54" s="41">
        <v>1718.1666666666665</v>
      </c>
      <c r="K54" s="41">
        <v>1731.333333333333</v>
      </c>
      <c r="L54" s="41">
        <v>1743.6666666666665</v>
      </c>
      <c r="M54" s="31">
        <v>1719</v>
      </c>
      <c r="N54" s="31">
        <v>1693.5</v>
      </c>
      <c r="O54" s="42">
        <v>2488500</v>
      </c>
      <c r="P54" s="43">
        <v>-4.6199076018479633E-3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688.65</v>
      </c>
      <c r="F55" s="40">
        <v>683.86666666666667</v>
      </c>
      <c r="G55" s="41">
        <v>671.33333333333337</v>
      </c>
      <c r="H55" s="41">
        <v>654.01666666666665</v>
      </c>
      <c r="I55" s="41">
        <v>641.48333333333335</v>
      </c>
      <c r="J55" s="41">
        <v>701.18333333333339</v>
      </c>
      <c r="K55" s="41">
        <v>713.7166666666667</v>
      </c>
      <c r="L55" s="41">
        <v>731.03333333333342</v>
      </c>
      <c r="M55" s="31">
        <v>696.4</v>
      </c>
      <c r="N55" s="31">
        <v>666.55</v>
      </c>
      <c r="O55" s="42">
        <v>7044441</v>
      </c>
      <c r="P55" s="43">
        <v>7.6011625307399952E-3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797.45</v>
      </c>
      <c r="F56" s="40">
        <v>797.31666666666661</v>
      </c>
      <c r="G56" s="41">
        <v>790.63333333333321</v>
      </c>
      <c r="H56" s="41">
        <v>783.81666666666661</v>
      </c>
      <c r="I56" s="41">
        <v>777.13333333333321</v>
      </c>
      <c r="J56" s="41">
        <v>804.13333333333321</v>
      </c>
      <c r="K56" s="41">
        <v>810.81666666666661</v>
      </c>
      <c r="L56" s="41">
        <v>817.63333333333321</v>
      </c>
      <c r="M56" s="31">
        <v>804</v>
      </c>
      <c r="N56" s="31">
        <v>790.5</v>
      </c>
      <c r="O56" s="42">
        <v>1560000</v>
      </c>
      <c r="P56" s="43">
        <v>1.7529555646147575E-2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160.25</v>
      </c>
      <c r="F57" s="40">
        <v>158.06666666666666</v>
      </c>
      <c r="G57" s="41">
        <v>154.13333333333333</v>
      </c>
      <c r="H57" s="41">
        <v>148.01666666666665</v>
      </c>
      <c r="I57" s="41">
        <v>144.08333333333331</v>
      </c>
      <c r="J57" s="41">
        <v>164.18333333333334</v>
      </c>
      <c r="K57" s="41">
        <v>168.11666666666667</v>
      </c>
      <c r="L57" s="41">
        <v>174.23333333333335</v>
      </c>
      <c r="M57" s="31">
        <v>162</v>
      </c>
      <c r="N57" s="31">
        <v>151.94999999999999</v>
      </c>
      <c r="O57" s="42">
        <v>7043200</v>
      </c>
      <c r="P57" s="43">
        <v>-1.6024252923343439E-2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1010.6</v>
      </c>
      <c r="F58" s="40">
        <v>1009.9833333333332</v>
      </c>
      <c r="G58" s="41">
        <v>999.96666666666647</v>
      </c>
      <c r="H58" s="41">
        <v>989.33333333333326</v>
      </c>
      <c r="I58" s="41">
        <v>979.31666666666649</v>
      </c>
      <c r="J58" s="41">
        <v>1020.6166666666664</v>
      </c>
      <c r="K58" s="41">
        <v>1030.6333333333332</v>
      </c>
      <c r="L58" s="41">
        <v>1041.2666666666664</v>
      </c>
      <c r="M58" s="31">
        <v>1020</v>
      </c>
      <c r="N58" s="31">
        <v>999.35</v>
      </c>
      <c r="O58" s="42">
        <v>2557200</v>
      </c>
      <c r="P58" s="43">
        <v>2.0349533157768735E-2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626.9</v>
      </c>
      <c r="F59" s="40">
        <v>624.63333333333333</v>
      </c>
      <c r="G59" s="41">
        <v>620.36666666666667</v>
      </c>
      <c r="H59" s="41">
        <v>613.83333333333337</v>
      </c>
      <c r="I59" s="41">
        <v>609.56666666666672</v>
      </c>
      <c r="J59" s="41">
        <v>631.16666666666663</v>
      </c>
      <c r="K59" s="41">
        <v>635.43333333333328</v>
      </c>
      <c r="L59" s="41">
        <v>641.96666666666658</v>
      </c>
      <c r="M59" s="31">
        <v>628.9</v>
      </c>
      <c r="N59" s="31">
        <v>618.1</v>
      </c>
      <c r="O59" s="42">
        <v>11162500</v>
      </c>
      <c r="P59" s="43">
        <v>-2.1905805038335158E-2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2314.1999999999998</v>
      </c>
      <c r="F60" s="40">
        <v>2309.4333333333329</v>
      </c>
      <c r="G60" s="41">
        <v>2282.1666666666661</v>
      </c>
      <c r="H60" s="41">
        <v>2250.1333333333332</v>
      </c>
      <c r="I60" s="41">
        <v>2222.8666666666663</v>
      </c>
      <c r="J60" s="41">
        <v>2341.4666666666658</v>
      </c>
      <c r="K60" s="41">
        <v>2368.7333333333331</v>
      </c>
      <c r="L60" s="41">
        <v>2400.7666666666655</v>
      </c>
      <c r="M60" s="31">
        <v>2336.6999999999998</v>
      </c>
      <c r="N60" s="31">
        <v>2277.4</v>
      </c>
      <c r="O60" s="42">
        <v>2892500</v>
      </c>
      <c r="P60" s="43">
        <v>9.0702947845804991E-3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5219.1000000000004</v>
      </c>
      <c r="F61" s="40">
        <v>5217.7833333333338</v>
      </c>
      <c r="G61" s="41">
        <v>5160.6666666666679</v>
      </c>
      <c r="H61" s="41">
        <v>5102.2333333333345</v>
      </c>
      <c r="I61" s="41">
        <v>5045.1166666666686</v>
      </c>
      <c r="J61" s="41">
        <v>5276.2166666666672</v>
      </c>
      <c r="K61" s="41">
        <v>5333.3333333333339</v>
      </c>
      <c r="L61" s="41">
        <v>5391.7666666666664</v>
      </c>
      <c r="M61" s="31">
        <v>5274.9</v>
      </c>
      <c r="N61" s="31">
        <v>5159.3500000000004</v>
      </c>
      <c r="O61" s="42">
        <v>2143000</v>
      </c>
      <c r="P61" s="43">
        <v>0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4157.45</v>
      </c>
      <c r="F62" s="40">
        <v>4170.7833333333338</v>
      </c>
      <c r="G62" s="41">
        <v>4131.8166666666675</v>
      </c>
      <c r="H62" s="41">
        <v>4106.1833333333334</v>
      </c>
      <c r="I62" s="41">
        <v>4067.2166666666672</v>
      </c>
      <c r="J62" s="41">
        <v>4196.4166666666679</v>
      </c>
      <c r="K62" s="41">
        <v>4235.3833333333332</v>
      </c>
      <c r="L62" s="41">
        <v>4261.0166666666682</v>
      </c>
      <c r="M62" s="31">
        <v>4209.75</v>
      </c>
      <c r="N62" s="31">
        <v>4145.1499999999996</v>
      </c>
      <c r="O62" s="42">
        <v>194875</v>
      </c>
      <c r="P62" s="43">
        <v>6.0544217687074832E-2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333.2</v>
      </c>
      <c r="F63" s="40">
        <v>329.7</v>
      </c>
      <c r="G63" s="41">
        <v>323.29999999999995</v>
      </c>
      <c r="H63" s="41">
        <v>313.39999999999998</v>
      </c>
      <c r="I63" s="41">
        <v>306.99999999999994</v>
      </c>
      <c r="J63" s="41">
        <v>339.59999999999997</v>
      </c>
      <c r="K63" s="41">
        <v>345.99999999999994</v>
      </c>
      <c r="L63" s="41">
        <v>355.9</v>
      </c>
      <c r="M63" s="31">
        <v>336.1</v>
      </c>
      <c r="N63" s="31">
        <v>319.8</v>
      </c>
      <c r="O63" s="42">
        <v>43276200</v>
      </c>
      <c r="P63" s="43">
        <v>-1.8853808169983541E-2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4766.3</v>
      </c>
      <c r="F64" s="40">
        <v>4749.0666666666666</v>
      </c>
      <c r="G64" s="41">
        <v>4708.4833333333336</v>
      </c>
      <c r="H64" s="41">
        <v>4650.666666666667</v>
      </c>
      <c r="I64" s="41">
        <v>4610.0833333333339</v>
      </c>
      <c r="J64" s="41">
        <v>4806.8833333333332</v>
      </c>
      <c r="K64" s="41">
        <v>4847.4666666666672</v>
      </c>
      <c r="L64" s="41">
        <v>4905.2833333333328</v>
      </c>
      <c r="M64" s="31">
        <v>4789.6499999999996</v>
      </c>
      <c r="N64" s="31">
        <v>4691.25</v>
      </c>
      <c r="O64" s="42">
        <v>3189750</v>
      </c>
      <c r="P64" s="43">
        <v>-3.4177358919041674E-2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2680.3</v>
      </c>
      <c r="F65" s="40">
        <v>2698.0666666666666</v>
      </c>
      <c r="G65" s="41">
        <v>2642.1833333333334</v>
      </c>
      <c r="H65" s="41">
        <v>2604.0666666666666</v>
      </c>
      <c r="I65" s="41">
        <v>2548.1833333333334</v>
      </c>
      <c r="J65" s="41">
        <v>2736.1833333333334</v>
      </c>
      <c r="K65" s="41">
        <v>2792.0666666666666</v>
      </c>
      <c r="L65" s="41">
        <v>2830.1833333333334</v>
      </c>
      <c r="M65" s="31">
        <v>2753.95</v>
      </c>
      <c r="N65" s="31">
        <v>2659.95</v>
      </c>
      <c r="O65" s="42">
        <v>4251100</v>
      </c>
      <c r="P65" s="43">
        <v>7.1264773328629391E-2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1353.2</v>
      </c>
      <c r="F66" s="40">
        <v>1348.1499999999999</v>
      </c>
      <c r="G66" s="41">
        <v>1315.0499999999997</v>
      </c>
      <c r="H66" s="41">
        <v>1276.8999999999999</v>
      </c>
      <c r="I66" s="41">
        <v>1243.7999999999997</v>
      </c>
      <c r="J66" s="41">
        <v>1386.2999999999997</v>
      </c>
      <c r="K66" s="41">
        <v>1419.3999999999996</v>
      </c>
      <c r="L66" s="41">
        <v>1457.5499999999997</v>
      </c>
      <c r="M66" s="31">
        <v>1381.25</v>
      </c>
      <c r="N66" s="31">
        <v>1310</v>
      </c>
      <c r="O66" s="42">
        <v>6481200</v>
      </c>
      <c r="P66" s="43">
        <v>4.4588245722896908E-2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170.65</v>
      </c>
      <c r="F67" s="40">
        <v>168.51666666666668</v>
      </c>
      <c r="G67" s="41">
        <v>165.13333333333335</v>
      </c>
      <c r="H67" s="41">
        <v>159.61666666666667</v>
      </c>
      <c r="I67" s="41">
        <v>156.23333333333335</v>
      </c>
      <c r="J67" s="41">
        <v>174.03333333333336</v>
      </c>
      <c r="K67" s="41">
        <v>177.41666666666669</v>
      </c>
      <c r="L67" s="41">
        <v>182.93333333333337</v>
      </c>
      <c r="M67" s="31">
        <v>171.9</v>
      </c>
      <c r="N67" s="31">
        <v>163</v>
      </c>
      <c r="O67" s="42">
        <v>28886400</v>
      </c>
      <c r="P67" s="43">
        <v>8.520421963754396E-2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82.75</v>
      </c>
      <c r="F68" s="40">
        <v>82.483333333333334</v>
      </c>
      <c r="G68" s="41">
        <v>81.416666666666671</v>
      </c>
      <c r="H68" s="41">
        <v>80.083333333333343</v>
      </c>
      <c r="I68" s="41">
        <v>79.01666666666668</v>
      </c>
      <c r="J68" s="41">
        <v>83.816666666666663</v>
      </c>
      <c r="K68" s="41">
        <v>84.883333333333326</v>
      </c>
      <c r="L68" s="41">
        <v>86.216666666666654</v>
      </c>
      <c r="M68" s="31">
        <v>83.55</v>
      </c>
      <c r="N68" s="31">
        <v>81.150000000000006</v>
      </c>
      <c r="O68" s="42">
        <v>80780000</v>
      </c>
      <c r="P68" s="43">
        <v>-2.3452611218568665E-2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145.44999999999999</v>
      </c>
      <c r="F69" s="40">
        <v>146.39999999999998</v>
      </c>
      <c r="G69" s="41">
        <v>144.19999999999996</v>
      </c>
      <c r="H69" s="41">
        <v>142.94999999999999</v>
      </c>
      <c r="I69" s="41">
        <v>140.74999999999997</v>
      </c>
      <c r="J69" s="41">
        <v>147.64999999999995</v>
      </c>
      <c r="K69" s="41">
        <v>149.85</v>
      </c>
      <c r="L69" s="41">
        <v>151.09999999999994</v>
      </c>
      <c r="M69" s="31">
        <v>148.6</v>
      </c>
      <c r="N69" s="31">
        <v>145.15</v>
      </c>
      <c r="O69" s="42">
        <v>36929400</v>
      </c>
      <c r="P69" s="43">
        <v>3.7709976002742542E-2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531.65</v>
      </c>
      <c r="F70" s="40">
        <v>530.93333333333328</v>
      </c>
      <c r="G70" s="41">
        <v>526.96666666666658</v>
      </c>
      <c r="H70" s="41">
        <v>522.2833333333333</v>
      </c>
      <c r="I70" s="41">
        <v>518.31666666666661</v>
      </c>
      <c r="J70" s="41">
        <v>535.61666666666656</v>
      </c>
      <c r="K70" s="41">
        <v>539.58333333333326</v>
      </c>
      <c r="L70" s="41">
        <v>544.26666666666654</v>
      </c>
      <c r="M70" s="31">
        <v>534.9</v>
      </c>
      <c r="N70" s="31">
        <v>526.25</v>
      </c>
      <c r="O70" s="42">
        <v>7901650</v>
      </c>
      <c r="P70" s="43">
        <v>-5.2121036629506302E-3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30.45</v>
      </c>
      <c r="F71" s="40">
        <v>30.066666666666666</v>
      </c>
      <c r="G71" s="41">
        <v>29.433333333333334</v>
      </c>
      <c r="H71" s="41">
        <v>28.416666666666668</v>
      </c>
      <c r="I71" s="41">
        <v>27.783333333333335</v>
      </c>
      <c r="J71" s="41">
        <v>31.083333333333332</v>
      </c>
      <c r="K71" s="41">
        <v>31.716666666666665</v>
      </c>
      <c r="L71" s="41">
        <v>32.733333333333334</v>
      </c>
      <c r="M71" s="31">
        <v>30.7</v>
      </c>
      <c r="N71" s="31">
        <v>29.05</v>
      </c>
      <c r="O71" s="42">
        <v>101970000</v>
      </c>
      <c r="P71" s="43">
        <v>3.4939483900433888E-2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1102.0999999999999</v>
      </c>
      <c r="F72" s="40">
        <v>1102.4833333333333</v>
      </c>
      <c r="G72" s="41">
        <v>1090.6166666666668</v>
      </c>
      <c r="H72" s="41">
        <v>1079.1333333333334</v>
      </c>
      <c r="I72" s="41">
        <v>1067.2666666666669</v>
      </c>
      <c r="J72" s="41">
        <v>1113.9666666666667</v>
      </c>
      <c r="K72" s="41">
        <v>1125.833333333333</v>
      </c>
      <c r="L72" s="41">
        <v>1137.3166666666666</v>
      </c>
      <c r="M72" s="31">
        <v>1114.3499999999999</v>
      </c>
      <c r="N72" s="31">
        <v>1091</v>
      </c>
      <c r="O72" s="42">
        <v>5482000</v>
      </c>
      <c r="P72" s="43">
        <v>-2.8014184397163119E-2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1566.1</v>
      </c>
      <c r="F73" s="40">
        <v>1541.2333333333333</v>
      </c>
      <c r="G73" s="41">
        <v>1502.8666666666668</v>
      </c>
      <c r="H73" s="41">
        <v>1439.6333333333334</v>
      </c>
      <c r="I73" s="41">
        <v>1401.2666666666669</v>
      </c>
      <c r="J73" s="41">
        <v>1604.4666666666667</v>
      </c>
      <c r="K73" s="41">
        <v>1642.833333333333</v>
      </c>
      <c r="L73" s="41">
        <v>1706.0666666666666</v>
      </c>
      <c r="M73" s="31">
        <v>1579.6</v>
      </c>
      <c r="N73" s="31">
        <v>1478</v>
      </c>
      <c r="O73" s="42">
        <v>1916850</v>
      </c>
      <c r="P73" s="43">
        <v>-4.9629390912020628E-2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346.45</v>
      </c>
      <c r="F74" s="40">
        <v>342.40000000000003</v>
      </c>
      <c r="G74" s="41">
        <v>335.60000000000008</v>
      </c>
      <c r="H74" s="41">
        <v>324.75000000000006</v>
      </c>
      <c r="I74" s="41">
        <v>317.9500000000001</v>
      </c>
      <c r="J74" s="41">
        <v>353.25000000000006</v>
      </c>
      <c r="K74" s="41">
        <v>360.05</v>
      </c>
      <c r="L74" s="41">
        <v>370.90000000000003</v>
      </c>
      <c r="M74" s="31">
        <v>349.2</v>
      </c>
      <c r="N74" s="31">
        <v>331.55</v>
      </c>
      <c r="O74" s="42">
        <v>12209350</v>
      </c>
      <c r="P74" s="43">
        <v>4.5804567180031862E-2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1490.9</v>
      </c>
      <c r="F75" s="40">
        <v>1497.6166666666668</v>
      </c>
      <c r="G75" s="41">
        <v>1478.1333333333337</v>
      </c>
      <c r="H75" s="41">
        <v>1465.3666666666668</v>
      </c>
      <c r="I75" s="41">
        <v>1445.8833333333337</v>
      </c>
      <c r="J75" s="41">
        <v>1510.3833333333337</v>
      </c>
      <c r="K75" s="41">
        <v>1529.8666666666668</v>
      </c>
      <c r="L75" s="41">
        <v>1542.6333333333337</v>
      </c>
      <c r="M75" s="31">
        <v>1517.1</v>
      </c>
      <c r="N75" s="31">
        <v>1484.85</v>
      </c>
      <c r="O75" s="42">
        <v>10185900</v>
      </c>
      <c r="P75" s="43">
        <v>-2.6046511627906975E-3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705.5</v>
      </c>
      <c r="F76" s="40">
        <v>713.33333333333337</v>
      </c>
      <c r="G76" s="41">
        <v>695.66666666666674</v>
      </c>
      <c r="H76" s="41">
        <v>685.83333333333337</v>
      </c>
      <c r="I76" s="41">
        <v>668.16666666666674</v>
      </c>
      <c r="J76" s="41">
        <v>723.16666666666674</v>
      </c>
      <c r="K76" s="41">
        <v>740.83333333333348</v>
      </c>
      <c r="L76" s="41">
        <v>750.66666666666674</v>
      </c>
      <c r="M76" s="31">
        <v>731</v>
      </c>
      <c r="N76" s="31">
        <v>703.5</v>
      </c>
      <c r="O76" s="42">
        <v>2303750</v>
      </c>
      <c r="P76" s="43">
        <v>0.16867469879518071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1355.8</v>
      </c>
      <c r="F77" s="40">
        <v>1361.1333333333334</v>
      </c>
      <c r="G77" s="41">
        <v>1337.2666666666669</v>
      </c>
      <c r="H77" s="41">
        <v>1318.7333333333333</v>
      </c>
      <c r="I77" s="41">
        <v>1294.8666666666668</v>
      </c>
      <c r="J77" s="41">
        <v>1379.666666666667</v>
      </c>
      <c r="K77" s="41">
        <v>1403.5333333333333</v>
      </c>
      <c r="L77" s="41">
        <v>1422.0666666666671</v>
      </c>
      <c r="M77" s="31">
        <v>1385</v>
      </c>
      <c r="N77" s="31">
        <v>1342.6</v>
      </c>
      <c r="O77" s="42">
        <v>982775</v>
      </c>
      <c r="P77" s="43">
        <v>4.8656867714140906E-2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1346.5</v>
      </c>
      <c r="F78" s="40">
        <v>1323.8666666666666</v>
      </c>
      <c r="G78" s="41">
        <v>1290.6333333333332</v>
      </c>
      <c r="H78" s="41">
        <v>1234.7666666666667</v>
      </c>
      <c r="I78" s="41">
        <v>1201.5333333333333</v>
      </c>
      <c r="J78" s="41">
        <v>1379.7333333333331</v>
      </c>
      <c r="K78" s="41">
        <v>1412.9666666666662</v>
      </c>
      <c r="L78" s="41">
        <v>1468.833333333333</v>
      </c>
      <c r="M78" s="31">
        <v>1357.1</v>
      </c>
      <c r="N78" s="31">
        <v>1268</v>
      </c>
      <c r="O78" s="42">
        <v>4627500</v>
      </c>
      <c r="P78" s="43">
        <v>4.2699414150518249E-2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1169.4000000000001</v>
      </c>
      <c r="F79" s="40">
        <v>1176.05</v>
      </c>
      <c r="G79" s="41">
        <v>1160.3499999999999</v>
      </c>
      <c r="H79" s="41">
        <v>1151.3</v>
      </c>
      <c r="I79" s="41">
        <v>1135.5999999999999</v>
      </c>
      <c r="J79" s="41">
        <v>1185.0999999999999</v>
      </c>
      <c r="K79" s="41">
        <v>1200.8000000000002</v>
      </c>
      <c r="L79" s="41">
        <v>1209.8499999999999</v>
      </c>
      <c r="M79" s="31">
        <v>1191.75</v>
      </c>
      <c r="N79" s="31">
        <v>1167</v>
      </c>
      <c r="O79" s="42">
        <v>16968000</v>
      </c>
      <c r="P79" s="43">
        <v>-1.9576120368872352E-2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2758</v>
      </c>
      <c r="F80" s="40">
        <v>2769.6833333333329</v>
      </c>
      <c r="G80" s="41">
        <v>2736.3166666666657</v>
      </c>
      <c r="H80" s="41">
        <v>2714.6333333333328</v>
      </c>
      <c r="I80" s="41">
        <v>2681.2666666666655</v>
      </c>
      <c r="J80" s="41">
        <v>2791.3666666666659</v>
      </c>
      <c r="K80" s="41">
        <v>2824.7333333333336</v>
      </c>
      <c r="L80" s="41">
        <v>2846.4166666666661</v>
      </c>
      <c r="M80" s="31">
        <v>2803.05</v>
      </c>
      <c r="N80" s="31">
        <v>2748</v>
      </c>
      <c r="O80" s="42">
        <v>13322100</v>
      </c>
      <c r="P80" s="43">
        <v>5.0470758645663584E-3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3104.2</v>
      </c>
      <c r="F81" s="40">
        <v>3090.2166666666672</v>
      </c>
      <c r="G81" s="41">
        <v>3066.0333333333342</v>
      </c>
      <c r="H81" s="41">
        <v>3027.8666666666672</v>
      </c>
      <c r="I81" s="41">
        <v>3003.6833333333343</v>
      </c>
      <c r="J81" s="41">
        <v>3128.3833333333341</v>
      </c>
      <c r="K81" s="41">
        <v>3152.5666666666666</v>
      </c>
      <c r="L81" s="41">
        <v>3190.733333333334</v>
      </c>
      <c r="M81" s="31">
        <v>3114.4</v>
      </c>
      <c r="N81" s="31">
        <v>3052.05</v>
      </c>
      <c r="O81" s="42">
        <v>1063200</v>
      </c>
      <c r="P81" s="43">
        <v>3.3975084937712344E-3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1580.75</v>
      </c>
      <c r="F82" s="40">
        <v>1585.1666666666667</v>
      </c>
      <c r="G82" s="41">
        <v>1572.3333333333335</v>
      </c>
      <c r="H82" s="41">
        <v>1563.9166666666667</v>
      </c>
      <c r="I82" s="41">
        <v>1551.0833333333335</v>
      </c>
      <c r="J82" s="41">
        <v>1593.5833333333335</v>
      </c>
      <c r="K82" s="41">
        <v>1606.416666666667</v>
      </c>
      <c r="L82" s="41">
        <v>1614.8333333333335</v>
      </c>
      <c r="M82" s="31">
        <v>1598</v>
      </c>
      <c r="N82" s="31">
        <v>1576.75</v>
      </c>
      <c r="O82" s="42">
        <v>22473550</v>
      </c>
      <c r="P82" s="43">
        <v>1.2764586328260547E-2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721.3</v>
      </c>
      <c r="F83" s="40">
        <v>718.2166666666667</v>
      </c>
      <c r="G83" s="41">
        <v>711.43333333333339</v>
      </c>
      <c r="H83" s="41">
        <v>701.56666666666672</v>
      </c>
      <c r="I83" s="41">
        <v>694.78333333333342</v>
      </c>
      <c r="J83" s="41">
        <v>728.08333333333337</v>
      </c>
      <c r="K83" s="41">
        <v>734.86666666666667</v>
      </c>
      <c r="L83" s="41">
        <v>744.73333333333335</v>
      </c>
      <c r="M83" s="31">
        <v>725</v>
      </c>
      <c r="N83" s="31">
        <v>708.35</v>
      </c>
      <c r="O83" s="42">
        <v>21018800</v>
      </c>
      <c r="P83" s="43">
        <v>1.6166773027015528E-2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2749.35</v>
      </c>
      <c r="F84" s="40">
        <v>2751.1999999999994</v>
      </c>
      <c r="G84" s="41">
        <v>2733.4499999999989</v>
      </c>
      <c r="H84" s="41">
        <v>2717.5499999999997</v>
      </c>
      <c r="I84" s="41">
        <v>2699.7999999999993</v>
      </c>
      <c r="J84" s="41">
        <v>2767.0999999999985</v>
      </c>
      <c r="K84" s="41">
        <v>2784.8499999999995</v>
      </c>
      <c r="L84" s="41">
        <v>2800.7499999999982</v>
      </c>
      <c r="M84" s="31">
        <v>2768.95</v>
      </c>
      <c r="N84" s="31">
        <v>2735.3</v>
      </c>
      <c r="O84" s="42">
        <v>4762200</v>
      </c>
      <c r="P84" s="43">
        <v>-2.3559082241495971E-2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458.25</v>
      </c>
      <c r="F85" s="40">
        <v>462.58333333333331</v>
      </c>
      <c r="G85" s="41">
        <v>451.26666666666665</v>
      </c>
      <c r="H85" s="41">
        <v>444.28333333333336</v>
      </c>
      <c r="I85" s="41">
        <v>432.9666666666667</v>
      </c>
      <c r="J85" s="41">
        <v>469.56666666666661</v>
      </c>
      <c r="K85" s="41">
        <v>480.88333333333333</v>
      </c>
      <c r="L85" s="41">
        <v>487.86666666666656</v>
      </c>
      <c r="M85" s="31">
        <v>473.9</v>
      </c>
      <c r="N85" s="31">
        <v>455.6</v>
      </c>
      <c r="O85" s="42">
        <v>35939400</v>
      </c>
      <c r="P85" s="43">
        <v>-5.4524886877828055E-2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267.7</v>
      </c>
      <c r="F86" s="40">
        <v>267.68333333333334</v>
      </c>
      <c r="G86" s="41">
        <v>264.66666666666669</v>
      </c>
      <c r="H86" s="41">
        <v>261.63333333333333</v>
      </c>
      <c r="I86" s="41">
        <v>258.61666666666667</v>
      </c>
      <c r="J86" s="41">
        <v>270.7166666666667</v>
      </c>
      <c r="K86" s="41">
        <v>273.73333333333335</v>
      </c>
      <c r="L86" s="41">
        <v>276.76666666666671</v>
      </c>
      <c r="M86" s="31">
        <v>270.7</v>
      </c>
      <c r="N86" s="31">
        <v>264.64999999999998</v>
      </c>
      <c r="O86" s="42">
        <v>22877100</v>
      </c>
      <c r="P86" s="43">
        <v>1.0013112409107164E-2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2737.95</v>
      </c>
      <c r="F87" s="40">
        <v>2746.5500000000006</v>
      </c>
      <c r="G87" s="41">
        <v>2717.2000000000012</v>
      </c>
      <c r="H87" s="41">
        <v>2696.4500000000007</v>
      </c>
      <c r="I87" s="41">
        <v>2667.1000000000013</v>
      </c>
      <c r="J87" s="41">
        <v>2767.3000000000011</v>
      </c>
      <c r="K87" s="41">
        <v>2796.6500000000005</v>
      </c>
      <c r="L87" s="41">
        <v>2817.400000000001</v>
      </c>
      <c r="M87" s="31">
        <v>2775.9</v>
      </c>
      <c r="N87" s="31">
        <v>2725.8</v>
      </c>
      <c r="O87" s="42">
        <v>7617600</v>
      </c>
      <c r="P87" s="43">
        <v>-1.33721387556045E-3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232.8</v>
      </c>
      <c r="F88" s="40">
        <v>231.4</v>
      </c>
      <c r="G88" s="41">
        <v>225.55</v>
      </c>
      <c r="H88" s="41">
        <v>218.3</v>
      </c>
      <c r="I88" s="41">
        <v>212.45000000000002</v>
      </c>
      <c r="J88" s="41">
        <v>238.65</v>
      </c>
      <c r="K88" s="41">
        <v>244.49999999999997</v>
      </c>
      <c r="L88" s="41">
        <v>251.75</v>
      </c>
      <c r="M88" s="31">
        <v>237.25</v>
      </c>
      <c r="N88" s="31">
        <v>224.15</v>
      </c>
      <c r="O88" s="42">
        <v>38567100</v>
      </c>
      <c r="P88" s="43">
        <v>5.8448187850944362E-2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720.95</v>
      </c>
      <c r="F89" s="40">
        <v>725.68333333333339</v>
      </c>
      <c r="G89" s="41">
        <v>714.71666666666681</v>
      </c>
      <c r="H89" s="41">
        <v>708.48333333333346</v>
      </c>
      <c r="I89" s="41">
        <v>697.51666666666688</v>
      </c>
      <c r="J89" s="41">
        <v>731.91666666666674</v>
      </c>
      <c r="K89" s="41">
        <v>742.88333333333344</v>
      </c>
      <c r="L89" s="41">
        <v>749.11666666666667</v>
      </c>
      <c r="M89" s="31">
        <v>736.65</v>
      </c>
      <c r="N89" s="31">
        <v>719.45</v>
      </c>
      <c r="O89" s="42">
        <v>91509000</v>
      </c>
      <c r="P89" s="43">
        <v>1.7912784309003056E-3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1636.6</v>
      </c>
      <c r="F90" s="40">
        <v>1633.8</v>
      </c>
      <c r="G90" s="41">
        <v>1609.6</v>
      </c>
      <c r="H90" s="41">
        <v>1582.6</v>
      </c>
      <c r="I90" s="41">
        <v>1558.3999999999999</v>
      </c>
      <c r="J90" s="41">
        <v>1660.8</v>
      </c>
      <c r="K90" s="41">
        <v>1685.0000000000002</v>
      </c>
      <c r="L90" s="41">
        <v>1712</v>
      </c>
      <c r="M90" s="31">
        <v>1658</v>
      </c>
      <c r="N90" s="31">
        <v>1606.8</v>
      </c>
      <c r="O90" s="42">
        <v>2015775</v>
      </c>
      <c r="P90" s="43">
        <v>2.8627195836044242E-2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660.7</v>
      </c>
      <c r="F91" s="40">
        <v>663.21666666666658</v>
      </c>
      <c r="G91" s="41">
        <v>656.03333333333319</v>
      </c>
      <c r="H91" s="41">
        <v>651.36666666666656</v>
      </c>
      <c r="I91" s="41">
        <v>644.18333333333317</v>
      </c>
      <c r="J91" s="41">
        <v>667.88333333333321</v>
      </c>
      <c r="K91" s="41">
        <v>675.06666666666661</v>
      </c>
      <c r="L91" s="41">
        <v>679.73333333333323</v>
      </c>
      <c r="M91" s="31">
        <v>670.4</v>
      </c>
      <c r="N91" s="31">
        <v>658.55</v>
      </c>
      <c r="O91" s="42">
        <v>6447000</v>
      </c>
      <c r="P91" s="43">
        <v>3.218059558117195E-2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6.15</v>
      </c>
      <c r="F92" s="40">
        <v>6.2</v>
      </c>
      <c r="G92" s="41">
        <v>6</v>
      </c>
      <c r="H92" s="41">
        <v>5.85</v>
      </c>
      <c r="I92" s="41">
        <v>5.6499999999999995</v>
      </c>
      <c r="J92" s="41">
        <v>6.3500000000000005</v>
      </c>
      <c r="K92" s="41">
        <v>6.5500000000000016</v>
      </c>
      <c r="L92" s="41">
        <v>6.7000000000000011</v>
      </c>
      <c r="M92" s="31">
        <v>6.4</v>
      </c>
      <c r="N92" s="31">
        <v>6.05</v>
      </c>
      <c r="O92" s="42">
        <v>440720000</v>
      </c>
      <c r="P92" s="43">
        <v>8.8708282898149748E-2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44.5</v>
      </c>
      <c r="F93" s="40">
        <v>44</v>
      </c>
      <c r="G93" s="41">
        <v>43.25</v>
      </c>
      <c r="H93" s="41">
        <v>42</v>
      </c>
      <c r="I93" s="41">
        <v>41.25</v>
      </c>
      <c r="J93" s="41">
        <v>45.25</v>
      </c>
      <c r="K93" s="41">
        <v>46</v>
      </c>
      <c r="L93" s="41">
        <v>47.25</v>
      </c>
      <c r="M93" s="31">
        <v>44.75</v>
      </c>
      <c r="N93" s="31">
        <v>42.75</v>
      </c>
      <c r="O93" s="42">
        <v>180861000</v>
      </c>
      <c r="P93" s="43">
        <v>-4.5490196078431374E-3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562.45000000000005</v>
      </c>
      <c r="F94" s="40">
        <v>545.7166666666667</v>
      </c>
      <c r="G94" s="41">
        <v>515.48333333333335</v>
      </c>
      <c r="H94" s="41">
        <v>468.51666666666665</v>
      </c>
      <c r="I94" s="41">
        <v>438.2833333333333</v>
      </c>
      <c r="J94" s="41">
        <v>592.68333333333339</v>
      </c>
      <c r="K94" s="41">
        <v>622.91666666666674</v>
      </c>
      <c r="L94" s="41">
        <v>669.88333333333344</v>
      </c>
      <c r="M94" s="31">
        <v>575.95000000000005</v>
      </c>
      <c r="N94" s="31">
        <v>498.75</v>
      </c>
      <c r="O94" s="42">
        <v>4462500</v>
      </c>
      <c r="P94" s="43">
        <v>0.36729222520107241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547.5</v>
      </c>
      <c r="F95" s="40">
        <v>545.4666666666667</v>
      </c>
      <c r="G95" s="41">
        <v>539.98333333333335</v>
      </c>
      <c r="H95" s="41">
        <v>532.4666666666667</v>
      </c>
      <c r="I95" s="41">
        <v>526.98333333333335</v>
      </c>
      <c r="J95" s="41">
        <v>552.98333333333335</v>
      </c>
      <c r="K95" s="41">
        <v>558.4666666666667</v>
      </c>
      <c r="L95" s="41">
        <v>565.98333333333335</v>
      </c>
      <c r="M95" s="31">
        <v>550.95000000000005</v>
      </c>
      <c r="N95" s="31">
        <v>537.95000000000005</v>
      </c>
      <c r="O95" s="42">
        <v>8804125</v>
      </c>
      <c r="P95" s="43">
        <v>-2.1817048465014805E-3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147.55000000000001</v>
      </c>
      <c r="F96" s="40">
        <v>145.46666666666667</v>
      </c>
      <c r="G96" s="41">
        <v>142.18333333333334</v>
      </c>
      <c r="H96" s="41">
        <v>136.81666666666666</v>
      </c>
      <c r="I96" s="41">
        <v>133.53333333333333</v>
      </c>
      <c r="J96" s="41">
        <v>150.83333333333334</v>
      </c>
      <c r="K96" s="41">
        <v>154.1166666666667</v>
      </c>
      <c r="L96" s="41">
        <v>159.48333333333335</v>
      </c>
      <c r="M96" s="31">
        <v>148.75</v>
      </c>
      <c r="N96" s="31">
        <v>140.1</v>
      </c>
      <c r="O96" s="42">
        <v>8143200</v>
      </c>
      <c r="P96" s="43">
        <v>0.10534674430915829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7692.2</v>
      </c>
      <c r="F97" s="40">
        <v>7779.3500000000013</v>
      </c>
      <c r="G97" s="41">
        <v>7588.7000000000025</v>
      </c>
      <c r="H97" s="41">
        <v>7485.2000000000016</v>
      </c>
      <c r="I97" s="41">
        <v>7294.5500000000029</v>
      </c>
      <c r="J97" s="41">
        <v>7882.8500000000022</v>
      </c>
      <c r="K97" s="41">
        <v>8073.5000000000018</v>
      </c>
      <c r="L97" s="41">
        <v>8177.0000000000018</v>
      </c>
      <c r="M97" s="31">
        <v>7970</v>
      </c>
      <c r="N97" s="31">
        <v>7675.85</v>
      </c>
      <c r="O97" s="42">
        <v>109350</v>
      </c>
      <c r="P97" s="43">
        <v>7.7605321507760533E-2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1921.7</v>
      </c>
      <c r="F98" s="40">
        <v>1919.5333333333335</v>
      </c>
      <c r="G98" s="41">
        <v>1899.0666666666671</v>
      </c>
      <c r="H98" s="41">
        <v>1876.4333333333336</v>
      </c>
      <c r="I98" s="41">
        <v>1855.9666666666672</v>
      </c>
      <c r="J98" s="41">
        <v>1942.166666666667</v>
      </c>
      <c r="K98" s="41">
        <v>1962.6333333333337</v>
      </c>
      <c r="L98" s="41">
        <v>1985.2666666666669</v>
      </c>
      <c r="M98" s="31">
        <v>1940</v>
      </c>
      <c r="N98" s="31">
        <v>1896.9</v>
      </c>
      <c r="O98" s="42">
        <v>2610500</v>
      </c>
      <c r="P98" s="43">
        <v>-1.5462945502545729E-2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1003</v>
      </c>
      <c r="F99" s="40">
        <v>1008.3333333333334</v>
      </c>
      <c r="G99" s="41">
        <v>987.2166666666667</v>
      </c>
      <c r="H99" s="41">
        <v>971.43333333333328</v>
      </c>
      <c r="I99" s="41">
        <v>950.31666666666661</v>
      </c>
      <c r="J99" s="41">
        <v>1024.1166666666668</v>
      </c>
      <c r="K99" s="41">
        <v>1045.2333333333333</v>
      </c>
      <c r="L99" s="41">
        <v>1061.0166666666669</v>
      </c>
      <c r="M99" s="31">
        <v>1029.45</v>
      </c>
      <c r="N99" s="31">
        <v>992.55</v>
      </c>
      <c r="O99" s="42">
        <v>13445100</v>
      </c>
      <c r="P99" s="43">
        <v>3.3125864453665284E-2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217.4</v>
      </c>
      <c r="F100" s="40">
        <v>218.36666666666667</v>
      </c>
      <c r="G100" s="41">
        <v>215.03333333333336</v>
      </c>
      <c r="H100" s="41">
        <v>212.66666666666669</v>
      </c>
      <c r="I100" s="41">
        <v>209.33333333333337</v>
      </c>
      <c r="J100" s="41">
        <v>220.73333333333335</v>
      </c>
      <c r="K100" s="41">
        <v>224.06666666666666</v>
      </c>
      <c r="L100" s="41">
        <v>226.43333333333334</v>
      </c>
      <c r="M100" s="31">
        <v>221.7</v>
      </c>
      <c r="N100" s="31">
        <v>216</v>
      </c>
      <c r="O100" s="42">
        <v>13344800</v>
      </c>
      <c r="P100" s="43">
        <v>1.447424435930183E-2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1684.55</v>
      </c>
      <c r="F101" s="40">
        <v>1692.9833333333333</v>
      </c>
      <c r="G101" s="41">
        <v>1671.6166666666668</v>
      </c>
      <c r="H101" s="41">
        <v>1658.6833333333334</v>
      </c>
      <c r="I101" s="41">
        <v>1637.3166666666668</v>
      </c>
      <c r="J101" s="41">
        <v>1705.9166666666667</v>
      </c>
      <c r="K101" s="41">
        <v>1727.2833333333331</v>
      </c>
      <c r="L101" s="41">
        <v>1740.2166666666667</v>
      </c>
      <c r="M101" s="31">
        <v>1714.35</v>
      </c>
      <c r="N101" s="31">
        <v>1680.05</v>
      </c>
      <c r="O101" s="42">
        <v>30703800</v>
      </c>
      <c r="P101" s="43">
        <v>2.7838592403639503E-2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111.05</v>
      </c>
      <c r="F102" s="40">
        <v>112.5</v>
      </c>
      <c r="G102" s="41">
        <v>108.2</v>
      </c>
      <c r="H102" s="41">
        <v>105.35000000000001</v>
      </c>
      <c r="I102" s="41">
        <v>101.05000000000001</v>
      </c>
      <c r="J102" s="41">
        <v>115.35</v>
      </c>
      <c r="K102" s="41">
        <v>119.65</v>
      </c>
      <c r="L102" s="41">
        <v>122.49999999999999</v>
      </c>
      <c r="M102" s="31">
        <v>116.8</v>
      </c>
      <c r="N102" s="31">
        <v>109.65</v>
      </c>
      <c r="O102" s="42">
        <v>54671500</v>
      </c>
      <c r="P102" s="43">
        <v>-8.3155143739605604E-4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2541.9499999999998</v>
      </c>
      <c r="F103" s="40">
        <v>2563.3166666666666</v>
      </c>
      <c r="G103" s="41">
        <v>2478.6333333333332</v>
      </c>
      <c r="H103" s="41">
        <v>2415.3166666666666</v>
      </c>
      <c r="I103" s="41">
        <v>2330.6333333333332</v>
      </c>
      <c r="J103" s="41">
        <v>2626.6333333333332</v>
      </c>
      <c r="K103" s="41">
        <v>2711.3166666666666</v>
      </c>
      <c r="L103" s="41">
        <v>2774.6333333333332</v>
      </c>
      <c r="M103" s="31">
        <v>2648</v>
      </c>
      <c r="N103" s="31">
        <v>2500</v>
      </c>
      <c r="O103" s="42">
        <v>135900</v>
      </c>
      <c r="P103" s="43">
        <v>0.12267657992565056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2747.8</v>
      </c>
      <c r="F104" s="40">
        <v>2745.4500000000003</v>
      </c>
      <c r="G104" s="41">
        <v>2720.9000000000005</v>
      </c>
      <c r="H104" s="41">
        <v>2694.0000000000005</v>
      </c>
      <c r="I104" s="41">
        <v>2669.4500000000007</v>
      </c>
      <c r="J104" s="41">
        <v>2772.3500000000004</v>
      </c>
      <c r="K104" s="41">
        <v>2796.9000000000005</v>
      </c>
      <c r="L104" s="41">
        <v>2823.8</v>
      </c>
      <c r="M104" s="31">
        <v>2770</v>
      </c>
      <c r="N104" s="31">
        <v>2718.55</v>
      </c>
      <c r="O104" s="42">
        <v>1744600</v>
      </c>
      <c r="P104" s="43">
        <v>1.6794178018286995E-3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210.45</v>
      </c>
      <c r="F105" s="40">
        <v>211.15</v>
      </c>
      <c r="G105" s="41">
        <v>209.5</v>
      </c>
      <c r="H105" s="41">
        <v>208.54999999999998</v>
      </c>
      <c r="I105" s="41">
        <v>206.89999999999998</v>
      </c>
      <c r="J105" s="41">
        <v>212.10000000000002</v>
      </c>
      <c r="K105" s="41">
        <v>213.75000000000006</v>
      </c>
      <c r="L105" s="41">
        <v>214.70000000000005</v>
      </c>
      <c r="M105" s="31">
        <v>212.8</v>
      </c>
      <c r="N105" s="31">
        <v>210.2</v>
      </c>
      <c r="O105" s="42">
        <v>168508800</v>
      </c>
      <c r="P105" s="43">
        <v>9.2764734068040249E-3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371.5</v>
      </c>
      <c r="F106" s="40">
        <v>373.66666666666669</v>
      </c>
      <c r="G106" s="41">
        <v>366.38333333333338</v>
      </c>
      <c r="H106" s="41">
        <v>361.26666666666671</v>
      </c>
      <c r="I106" s="41">
        <v>353.98333333333341</v>
      </c>
      <c r="J106" s="41">
        <v>378.78333333333336</v>
      </c>
      <c r="K106" s="41">
        <v>386.06666666666666</v>
      </c>
      <c r="L106" s="41">
        <v>391.18333333333334</v>
      </c>
      <c r="M106" s="31">
        <v>380.95</v>
      </c>
      <c r="N106" s="31">
        <v>368.55</v>
      </c>
      <c r="O106" s="42">
        <v>37050000</v>
      </c>
      <c r="P106" s="43">
        <v>4.2691603984549705E-3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677.4</v>
      </c>
      <c r="F107" s="40">
        <v>681.16666666666663</v>
      </c>
      <c r="G107" s="41">
        <v>671.68333333333328</v>
      </c>
      <c r="H107" s="41">
        <v>665.9666666666667</v>
      </c>
      <c r="I107" s="41">
        <v>656.48333333333335</v>
      </c>
      <c r="J107" s="41">
        <v>686.88333333333321</v>
      </c>
      <c r="K107" s="41">
        <v>696.36666666666656</v>
      </c>
      <c r="L107" s="41">
        <v>702.08333333333314</v>
      </c>
      <c r="M107" s="31">
        <v>690.65</v>
      </c>
      <c r="N107" s="31">
        <v>675.45</v>
      </c>
      <c r="O107" s="42">
        <v>47455200</v>
      </c>
      <c r="P107" s="43">
        <v>5.8084637614810152E-3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4018.9</v>
      </c>
      <c r="F108" s="40">
        <v>4029</v>
      </c>
      <c r="G108" s="41">
        <v>3975.15</v>
      </c>
      <c r="H108" s="41">
        <v>3931.4</v>
      </c>
      <c r="I108" s="41">
        <v>3877.55</v>
      </c>
      <c r="J108" s="41">
        <v>4072.75</v>
      </c>
      <c r="K108" s="41">
        <v>4126.6000000000004</v>
      </c>
      <c r="L108" s="41">
        <v>4170.3500000000004</v>
      </c>
      <c r="M108" s="31">
        <v>4082.85</v>
      </c>
      <c r="N108" s="31">
        <v>3985.25</v>
      </c>
      <c r="O108" s="42">
        <v>1616750</v>
      </c>
      <c r="P108" s="43">
        <v>7.6347771891555E-3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1753.9</v>
      </c>
      <c r="F109" s="40">
        <v>1752.6333333333332</v>
      </c>
      <c r="G109" s="41">
        <v>1744.2666666666664</v>
      </c>
      <c r="H109" s="41">
        <v>1734.6333333333332</v>
      </c>
      <c r="I109" s="41">
        <v>1726.2666666666664</v>
      </c>
      <c r="J109" s="41">
        <v>1762.2666666666664</v>
      </c>
      <c r="K109" s="41">
        <v>1770.6333333333332</v>
      </c>
      <c r="L109" s="41">
        <v>1780.2666666666664</v>
      </c>
      <c r="M109" s="31">
        <v>1761</v>
      </c>
      <c r="N109" s="31">
        <v>1743</v>
      </c>
      <c r="O109" s="42">
        <v>17096400</v>
      </c>
      <c r="P109" s="43">
        <v>6.2072907089431702E-2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84.2</v>
      </c>
      <c r="F110" s="40">
        <v>83.983333333333334</v>
      </c>
      <c r="G110" s="41">
        <v>82.866666666666674</v>
      </c>
      <c r="H110" s="41">
        <v>81.533333333333346</v>
      </c>
      <c r="I110" s="41">
        <v>80.416666666666686</v>
      </c>
      <c r="J110" s="41">
        <v>85.316666666666663</v>
      </c>
      <c r="K110" s="41">
        <v>86.433333333333309</v>
      </c>
      <c r="L110" s="41">
        <v>87.766666666666652</v>
      </c>
      <c r="M110" s="31">
        <v>85.1</v>
      </c>
      <c r="N110" s="31">
        <v>82.65</v>
      </c>
      <c r="O110" s="42">
        <v>57229612</v>
      </c>
      <c r="P110" s="43">
        <v>1.1833385926159672E-2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4165.1499999999996</v>
      </c>
      <c r="F111" s="40">
        <v>4148.25</v>
      </c>
      <c r="G111" s="41">
        <v>4063.5</v>
      </c>
      <c r="H111" s="41">
        <v>3961.85</v>
      </c>
      <c r="I111" s="41">
        <v>3877.1</v>
      </c>
      <c r="J111" s="41">
        <v>4249.8999999999996</v>
      </c>
      <c r="K111" s="41">
        <v>4334.6499999999996</v>
      </c>
      <c r="L111" s="41">
        <v>4436.3</v>
      </c>
      <c r="M111" s="31">
        <v>4233</v>
      </c>
      <c r="N111" s="31">
        <v>4046.6</v>
      </c>
      <c r="O111" s="42">
        <v>356000</v>
      </c>
      <c r="P111" s="43">
        <v>9.9290780141843976E-3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401.45</v>
      </c>
      <c r="F112" s="40">
        <v>399.7833333333333</v>
      </c>
      <c r="G112" s="41">
        <v>396.06666666666661</v>
      </c>
      <c r="H112" s="41">
        <v>390.68333333333328</v>
      </c>
      <c r="I112" s="41">
        <v>386.96666666666658</v>
      </c>
      <c r="J112" s="41">
        <v>405.16666666666663</v>
      </c>
      <c r="K112" s="41">
        <v>408.88333333333333</v>
      </c>
      <c r="L112" s="41">
        <v>414.26666666666665</v>
      </c>
      <c r="M112" s="31">
        <v>403.5</v>
      </c>
      <c r="N112" s="31">
        <v>394.4</v>
      </c>
      <c r="O112" s="42">
        <v>21968000</v>
      </c>
      <c r="P112" s="43">
        <v>-1.0806916426512969E-2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1693.85</v>
      </c>
      <c r="F113" s="40">
        <v>1698.8333333333333</v>
      </c>
      <c r="G113" s="41">
        <v>1675.0166666666664</v>
      </c>
      <c r="H113" s="41">
        <v>1656.1833333333332</v>
      </c>
      <c r="I113" s="41">
        <v>1632.3666666666663</v>
      </c>
      <c r="J113" s="41">
        <v>1717.6666666666665</v>
      </c>
      <c r="K113" s="41">
        <v>1741.4833333333336</v>
      </c>
      <c r="L113" s="41">
        <v>1760.3166666666666</v>
      </c>
      <c r="M113" s="31">
        <v>1722.65</v>
      </c>
      <c r="N113" s="31">
        <v>1680</v>
      </c>
      <c r="O113" s="42">
        <v>14383625</v>
      </c>
      <c r="P113" s="43">
        <v>3.4404333622792868E-2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5305.15</v>
      </c>
      <c r="F114" s="40">
        <v>5329.9000000000005</v>
      </c>
      <c r="G114" s="41">
        <v>5265.2500000000009</v>
      </c>
      <c r="H114" s="41">
        <v>5225.3500000000004</v>
      </c>
      <c r="I114" s="41">
        <v>5160.7000000000007</v>
      </c>
      <c r="J114" s="41">
        <v>5369.8000000000011</v>
      </c>
      <c r="K114" s="41">
        <v>5434.4500000000007</v>
      </c>
      <c r="L114" s="41">
        <v>5474.3500000000013</v>
      </c>
      <c r="M114" s="31">
        <v>5394.55</v>
      </c>
      <c r="N114" s="31">
        <v>5290</v>
      </c>
      <c r="O114" s="42">
        <v>731100</v>
      </c>
      <c r="P114" s="43">
        <v>3.7067545304777594E-3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3920.25</v>
      </c>
      <c r="F115" s="40">
        <v>3919.0666666666671</v>
      </c>
      <c r="G115" s="41">
        <v>3875.1833333333343</v>
      </c>
      <c r="H115" s="41">
        <v>3830.1166666666672</v>
      </c>
      <c r="I115" s="41">
        <v>3786.2333333333345</v>
      </c>
      <c r="J115" s="41">
        <v>3964.1333333333341</v>
      </c>
      <c r="K115" s="41">
        <v>4008.0166666666664</v>
      </c>
      <c r="L115" s="41">
        <v>4053.0833333333339</v>
      </c>
      <c r="M115" s="31">
        <v>3962.95</v>
      </c>
      <c r="N115" s="31">
        <v>3874</v>
      </c>
      <c r="O115" s="42">
        <v>543800</v>
      </c>
      <c r="P115" s="43">
        <v>-4.3939948736726473E-3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963.2</v>
      </c>
      <c r="F116" s="40">
        <v>959.94999999999993</v>
      </c>
      <c r="G116" s="41">
        <v>953.99999999999989</v>
      </c>
      <c r="H116" s="41">
        <v>944.8</v>
      </c>
      <c r="I116" s="41">
        <v>938.84999999999991</v>
      </c>
      <c r="J116" s="41">
        <v>969.14999999999986</v>
      </c>
      <c r="K116" s="41">
        <v>975.09999999999991</v>
      </c>
      <c r="L116" s="41">
        <v>984.29999999999984</v>
      </c>
      <c r="M116" s="31">
        <v>965.9</v>
      </c>
      <c r="N116" s="31">
        <v>950.75</v>
      </c>
      <c r="O116" s="42">
        <v>10483900</v>
      </c>
      <c r="P116" s="43">
        <v>-5.9638942617666023E-3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773.05</v>
      </c>
      <c r="F117" s="40">
        <v>782.86666666666679</v>
      </c>
      <c r="G117" s="41">
        <v>761.88333333333355</v>
      </c>
      <c r="H117" s="41">
        <v>750.71666666666681</v>
      </c>
      <c r="I117" s="41">
        <v>729.73333333333358</v>
      </c>
      <c r="J117" s="41">
        <v>794.03333333333353</v>
      </c>
      <c r="K117" s="41">
        <v>815.01666666666665</v>
      </c>
      <c r="L117" s="41">
        <v>826.18333333333351</v>
      </c>
      <c r="M117" s="31">
        <v>803.85</v>
      </c>
      <c r="N117" s="31">
        <v>771.7</v>
      </c>
      <c r="O117" s="42">
        <v>12506900</v>
      </c>
      <c r="P117" s="43">
        <v>6.7196272846732769E-2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162.4</v>
      </c>
      <c r="F118" s="40">
        <v>163.35000000000002</v>
      </c>
      <c r="G118" s="41">
        <v>158.65000000000003</v>
      </c>
      <c r="H118" s="41">
        <v>154.9</v>
      </c>
      <c r="I118" s="41">
        <v>150.20000000000002</v>
      </c>
      <c r="J118" s="41">
        <v>167.10000000000005</v>
      </c>
      <c r="K118" s="41">
        <v>171.80000000000004</v>
      </c>
      <c r="L118" s="41">
        <v>175.55000000000007</v>
      </c>
      <c r="M118" s="31">
        <v>168.05</v>
      </c>
      <c r="N118" s="31">
        <v>159.6</v>
      </c>
      <c r="O118" s="42">
        <v>30820000</v>
      </c>
      <c r="P118" s="43">
        <v>5.9397772583528116E-2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164.9</v>
      </c>
      <c r="F119" s="40">
        <v>164.16666666666666</v>
      </c>
      <c r="G119" s="41">
        <v>161.43333333333331</v>
      </c>
      <c r="H119" s="41">
        <v>157.96666666666664</v>
      </c>
      <c r="I119" s="41">
        <v>155.23333333333329</v>
      </c>
      <c r="J119" s="41">
        <v>167.63333333333333</v>
      </c>
      <c r="K119" s="41">
        <v>170.36666666666667</v>
      </c>
      <c r="L119" s="41">
        <v>173.83333333333334</v>
      </c>
      <c r="M119" s="31">
        <v>166.9</v>
      </c>
      <c r="N119" s="31">
        <v>160.69999999999999</v>
      </c>
      <c r="O119" s="42">
        <v>25848000</v>
      </c>
      <c r="P119" s="43">
        <v>-1.6222479721900347E-3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548.04999999999995</v>
      </c>
      <c r="F120" s="40">
        <v>546.38333333333333</v>
      </c>
      <c r="G120" s="41">
        <v>542.76666666666665</v>
      </c>
      <c r="H120" s="41">
        <v>537.48333333333335</v>
      </c>
      <c r="I120" s="41">
        <v>533.86666666666667</v>
      </c>
      <c r="J120" s="41">
        <v>551.66666666666663</v>
      </c>
      <c r="K120" s="41">
        <v>555.28333333333319</v>
      </c>
      <c r="L120" s="41">
        <v>560.56666666666661</v>
      </c>
      <c r="M120" s="31">
        <v>550</v>
      </c>
      <c r="N120" s="31">
        <v>541.1</v>
      </c>
      <c r="O120" s="42">
        <v>10344000</v>
      </c>
      <c r="P120" s="43">
        <v>2.9663547680668922E-2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6812.3</v>
      </c>
      <c r="F121" s="40">
        <v>6789.75</v>
      </c>
      <c r="G121" s="41">
        <v>6748.25</v>
      </c>
      <c r="H121" s="41">
        <v>6684.2</v>
      </c>
      <c r="I121" s="41">
        <v>6642.7</v>
      </c>
      <c r="J121" s="41">
        <v>6853.8</v>
      </c>
      <c r="K121" s="41">
        <v>6895.3</v>
      </c>
      <c r="L121" s="41">
        <v>6959.35</v>
      </c>
      <c r="M121" s="31">
        <v>6831.25</v>
      </c>
      <c r="N121" s="31">
        <v>6725.7</v>
      </c>
      <c r="O121" s="42">
        <v>3334900</v>
      </c>
      <c r="P121" s="43">
        <v>-4.8936233700355089E-3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738.2</v>
      </c>
      <c r="F122" s="40">
        <v>728.75</v>
      </c>
      <c r="G122" s="41">
        <v>713.5</v>
      </c>
      <c r="H122" s="41">
        <v>688.8</v>
      </c>
      <c r="I122" s="41">
        <v>673.55</v>
      </c>
      <c r="J122" s="41">
        <v>753.45</v>
      </c>
      <c r="K122" s="41">
        <v>768.7</v>
      </c>
      <c r="L122" s="41">
        <v>793.40000000000009</v>
      </c>
      <c r="M122" s="31">
        <v>744</v>
      </c>
      <c r="N122" s="31">
        <v>704.05</v>
      </c>
      <c r="O122" s="42">
        <v>14952500</v>
      </c>
      <c r="P122" s="43">
        <v>5.1419530631976795E-2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1507.45</v>
      </c>
      <c r="F123" s="40">
        <v>1511.8500000000001</v>
      </c>
      <c r="G123" s="41">
        <v>1485.8000000000002</v>
      </c>
      <c r="H123" s="41">
        <v>1464.15</v>
      </c>
      <c r="I123" s="41">
        <v>1438.1000000000001</v>
      </c>
      <c r="J123" s="41">
        <v>1533.5000000000002</v>
      </c>
      <c r="K123" s="41">
        <v>1559.55</v>
      </c>
      <c r="L123" s="41">
        <v>1581.2000000000003</v>
      </c>
      <c r="M123" s="31">
        <v>1537.9</v>
      </c>
      <c r="N123" s="31">
        <v>1490.2</v>
      </c>
      <c r="O123" s="42">
        <v>863100</v>
      </c>
      <c r="P123" s="43">
        <v>5.2496798975672214E-2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2896.5</v>
      </c>
      <c r="F124" s="40">
        <v>2887.3666666666668</v>
      </c>
      <c r="G124" s="41">
        <v>2844.7833333333338</v>
      </c>
      <c r="H124" s="41">
        <v>2793.0666666666671</v>
      </c>
      <c r="I124" s="41">
        <v>2750.483333333334</v>
      </c>
      <c r="J124" s="41">
        <v>2939.0833333333335</v>
      </c>
      <c r="K124" s="41">
        <v>2981.6666666666665</v>
      </c>
      <c r="L124" s="41">
        <v>3033.3833333333332</v>
      </c>
      <c r="M124" s="31">
        <v>2929.95</v>
      </c>
      <c r="N124" s="31">
        <v>2835.65</v>
      </c>
      <c r="O124" s="42">
        <v>302800</v>
      </c>
      <c r="P124" s="43">
        <v>-6.1376317420954743E-2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1079</v>
      </c>
      <c r="F125" s="40">
        <v>1084.8833333333334</v>
      </c>
      <c r="G125" s="41">
        <v>1069.3666666666668</v>
      </c>
      <c r="H125" s="41">
        <v>1059.7333333333333</v>
      </c>
      <c r="I125" s="41">
        <v>1044.2166666666667</v>
      </c>
      <c r="J125" s="41">
        <v>1094.5166666666669</v>
      </c>
      <c r="K125" s="41">
        <v>1110.0333333333338</v>
      </c>
      <c r="L125" s="41">
        <v>1119.666666666667</v>
      </c>
      <c r="M125" s="31">
        <v>1100.4000000000001</v>
      </c>
      <c r="N125" s="31">
        <v>1075.25</v>
      </c>
      <c r="O125" s="42">
        <v>2964650</v>
      </c>
      <c r="P125" s="43">
        <v>3.9899680802553579E-2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1141.25</v>
      </c>
      <c r="F126" s="40">
        <v>1138.75</v>
      </c>
      <c r="G126" s="41">
        <v>1127.5</v>
      </c>
      <c r="H126" s="41">
        <v>1113.75</v>
      </c>
      <c r="I126" s="41">
        <v>1102.5</v>
      </c>
      <c r="J126" s="41">
        <v>1152.5</v>
      </c>
      <c r="K126" s="41">
        <v>1163.75</v>
      </c>
      <c r="L126" s="41">
        <v>1177.5</v>
      </c>
      <c r="M126" s="31">
        <v>1150</v>
      </c>
      <c r="N126" s="31">
        <v>1125</v>
      </c>
      <c r="O126" s="42">
        <v>1777200</v>
      </c>
      <c r="P126" s="43">
        <v>6.4559972816853554E-3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3616.65</v>
      </c>
      <c r="F127" s="40">
        <v>3631.4166666666665</v>
      </c>
      <c r="G127" s="41">
        <v>3571.833333333333</v>
      </c>
      <c r="H127" s="41">
        <v>3527.0166666666664</v>
      </c>
      <c r="I127" s="41">
        <v>3467.4333333333329</v>
      </c>
      <c r="J127" s="41">
        <v>3676.2333333333331</v>
      </c>
      <c r="K127" s="41">
        <v>3735.8166666666662</v>
      </c>
      <c r="L127" s="41">
        <v>3780.6333333333332</v>
      </c>
      <c r="M127" s="31">
        <v>3691</v>
      </c>
      <c r="N127" s="31">
        <v>3586.6</v>
      </c>
      <c r="O127" s="42">
        <v>2043600</v>
      </c>
      <c r="P127" s="43">
        <v>1.3720109760878088E-3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216.7</v>
      </c>
      <c r="F128" s="40">
        <v>217.6</v>
      </c>
      <c r="G128" s="41">
        <v>215.04999999999998</v>
      </c>
      <c r="H128" s="41">
        <v>213.39999999999998</v>
      </c>
      <c r="I128" s="41">
        <v>210.84999999999997</v>
      </c>
      <c r="J128" s="41">
        <v>219.25</v>
      </c>
      <c r="K128" s="41">
        <v>221.8</v>
      </c>
      <c r="L128" s="41">
        <v>223.45000000000002</v>
      </c>
      <c r="M128" s="31">
        <v>220.15</v>
      </c>
      <c r="N128" s="31">
        <v>215.95</v>
      </c>
      <c r="O128" s="42">
        <v>32403000</v>
      </c>
      <c r="P128" s="43">
        <v>1.4909011181758386E-2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2788.35</v>
      </c>
      <c r="F129" s="40">
        <v>2817.5666666666671</v>
      </c>
      <c r="G129" s="41">
        <v>2745.6333333333341</v>
      </c>
      <c r="H129" s="41">
        <v>2702.916666666667</v>
      </c>
      <c r="I129" s="41">
        <v>2630.983333333334</v>
      </c>
      <c r="J129" s="41">
        <v>2860.2833333333342</v>
      </c>
      <c r="K129" s="41">
        <v>2932.2166666666676</v>
      </c>
      <c r="L129" s="41">
        <v>2974.9333333333343</v>
      </c>
      <c r="M129" s="31">
        <v>2889.5</v>
      </c>
      <c r="N129" s="31">
        <v>2774.85</v>
      </c>
      <c r="O129" s="42">
        <v>1461850</v>
      </c>
      <c r="P129" s="43">
        <v>0.11089157816744875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80292.5</v>
      </c>
      <c r="F130" s="40">
        <v>80108.733333333337</v>
      </c>
      <c r="G130" s="41">
        <v>79505.116666666669</v>
      </c>
      <c r="H130" s="41">
        <v>78717.733333333337</v>
      </c>
      <c r="I130" s="41">
        <v>78114.116666666669</v>
      </c>
      <c r="J130" s="41">
        <v>80896.116666666669</v>
      </c>
      <c r="K130" s="41">
        <v>81499.733333333337</v>
      </c>
      <c r="L130" s="41">
        <v>82287.116666666669</v>
      </c>
      <c r="M130" s="31">
        <v>80712.350000000006</v>
      </c>
      <c r="N130" s="31">
        <v>79321.350000000006</v>
      </c>
      <c r="O130" s="42">
        <v>41140</v>
      </c>
      <c r="P130" s="43">
        <v>-1.3192612137203167E-2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1531.6</v>
      </c>
      <c r="F131" s="40">
        <v>1529.2333333333333</v>
      </c>
      <c r="G131" s="41">
        <v>1518.9666666666667</v>
      </c>
      <c r="H131" s="41">
        <v>1506.3333333333333</v>
      </c>
      <c r="I131" s="41">
        <v>1496.0666666666666</v>
      </c>
      <c r="J131" s="41">
        <v>1541.8666666666668</v>
      </c>
      <c r="K131" s="41">
        <v>1552.1333333333337</v>
      </c>
      <c r="L131" s="41">
        <v>1564.7666666666669</v>
      </c>
      <c r="M131" s="31">
        <v>1539.5</v>
      </c>
      <c r="N131" s="31">
        <v>1516.6</v>
      </c>
      <c r="O131" s="42">
        <v>2949000</v>
      </c>
      <c r="P131" s="43">
        <v>1.5758202014983208E-2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408.35</v>
      </c>
      <c r="F132" s="40">
        <v>413.51666666666665</v>
      </c>
      <c r="G132" s="41">
        <v>401.5333333333333</v>
      </c>
      <c r="H132" s="41">
        <v>394.71666666666664</v>
      </c>
      <c r="I132" s="41">
        <v>382.73333333333329</v>
      </c>
      <c r="J132" s="41">
        <v>420.33333333333331</v>
      </c>
      <c r="K132" s="41">
        <v>432.31666666666666</v>
      </c>
      <c r="L132" s="41">
        <v>439.13333333333333</v>
      </c>
      <c r="M132" s="31">
        <v>425.5</v>
      </c>
      <c r="N132" s="31">
        <v>406.7</v>
      </c>
      <c r="O132" s="42">
        <v>3872000</v>
      </c>
      <c r="P132" s="43">
        <v>-1.7458384084449857E-2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87.85</v>
      </c>
      <c r="F133" s="40">
        <v>88.666666666666671</v>
      </c>
      <c r="G133" s="41">
        <v>86.433333333333337</v>
      </c>
      <c r="H133" s="41">
        <v>85.016666666666666</v>
      </c>
      <c r="I133" s="41">
        <v>82.783333333333331</v>
      </c>
      <c r="J133" s="41">
        <v>90.083333333333343</v>
      </c>
      <c r="K133" s="41">
        <v>92.316666666666663</v>
      </c>
      <c r="L133" s="41">
        <v>93.733333333333348</v>
      </c>
      <c r="M133" s="31">
        <v>90.9</v>
      </c>
      <c r="N133" s="31">
        <v>87.25</v>
      </c>
      <c r="O133" s="42">
        <v>91630000</v>
      </c>
      <c r="P133" s="43">
        <v>7.1001494768310911E-3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6220.2</v>
      </c>
      <c r="F134" s="40">
        <v>6205.0666666666666</v>
      </c>
      <c r="G134" s="41">
        <v>6140.1333333333332</v>
      </c>
      <c r="H134" s="41">
        <v>6060.0666666666666</v>
      </c>
      <c r="I134" s="41">
        <v>5995.1333333333332</v>
      </c>
      <c r="J134" s="41">
        <v>6285.1333333333332</v>
      </c>
      <c r="K134" s="41">
        <v>6350.0666666666657</v>
      </c>
      <c r="L134" s="41">
        <v>6430.1333333333332</v>
      </c>
      <c r="M134" s="31">
        <v>6270</v>
      </c>
      <c r="N134" s="31">
        <v>6125</v>
      </c>
      <c r="O134" s="42">
        <v>1044375</v>
      </c>
      <c r="P134" s="43">
        <v>-2.9504007434080614E-2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4042.4</v>
      </c>
      <c r="F135" s="40">
        <v>4036.7333333333336</v>
      </c>
      <c r="G135" s="41">
        <v>3991.666666666667</v>
      </c>
      <c r="H135" s="41">
        <v>3940.9333333333334</v>
      </c>
      <c r="I135" s="41">
        <v>3895.8666666666668</v>
      </c>
      <c r="J135" s="41">
        <v>4087.4666666666672</v>
      </c>
      <c r="K135" s="41">
        <v>4132.5333333333338</v>
      </c>
      <c r="L135" s="41">
        <v>4183.2666666666673</v>
      </c>
      <c r="M135" s="31">
        <v>4081.8</v>
      </c>
      <c r="N135" s="31">
        <v>3986</v>
      </c>
      <c r="O135" s="42">
        <v>431775</v>
      </c>
      <c r="P135" s="43">
        <v>-1.0411244143675169E-3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19860.75</v>
      </c>
      <c r="F136" s="40">
        <v>19799.733333333334</v>
      </c>
      <c r="G136" s="41">
        <v>19669.616666666669</v>
      </c>
      <c r="H136" s="41">
        <v>19478.483333333334</v>
      </c>
      <c r="I136" s="41">
        <v>19348.366666666669</v>
      </c>
      <c r="J136" s="41">
        <v>19990.866666666669</v>
      </c>
      <c r="K136" s="41">
        <v>20120.98333333333</v>
      </c>
      <c r="L136" s="41">
        <v>20312.116666666669</v>
      </c>
      <c r="M136" s="31">
        <v>19929.849999999999</v>
      </c>
      <c r="N136" s="31">
        <v>19608.599999999999</v>
      </c>
      <c r="O136" s="42">
        <v>415650</v>
      </c>
      <c r="P136" s="43">
        <v>-9.8856598380181043E-3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152.9</v>
      </c>
      <c r="F137" s="40">
        <v>152.43333333333337</v>
      </c>
      <c r="G137" s="41">
        <v>150.81666666666672</v>
      </c>
      <c r="H137" s="41">
        <v>148.73333333333335</v>
      </c>
      <c r="I137" s="41">
        <v>147.1166666666667</v>
      </c>
      <c r="J137" s="41">
        <v>154.51666666666674</v>
      </c>
      <c r="K137" s="41">
        <v>156.13333333333335</v>
      </c>
      <c r="L137" s="41">
        <v>158.21666666666675</v>
      </c>
      <c r="M137" s="31">
        <v>154.05000000000001</v>
      </c>
      <c r="N137" s="31">
        <v>150.35</v>
      </c>
      <c r="O137" s="42">
        <v>88694600</v>
      </c>
      <c r="P137" s="43">
        <v>5.692614770459082E-2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112.75</v>
      </c>
      <c r="F138" s="40">
        <v>112.89999999999999</v>
      </c>
      <c r="G138" s="41">
        <v>111.94999999999999</v>
      </c>
      <c r="H138" s="41">
        <v>111.14999999999999</v>
      </c>
      <c r="I138" s="41">
        <v>110.19999999999999</v>
      </c>
      <c r="J138" s="41">
        <v>113.69999999999999</v>
      </c>
      <c r="K138" s="41">
        <v>114.65</v>
      </c>
      <c r="L138" s="41">
        <v>115.44999999999999</v>
      </c>
      <c r="M138" s="31">
        <v>113.85</v>
      </c>
      <c r="N138" s="31">
        <v>112.1</v>
      </c>
      <c r="O138" s="42">
        <v>64957200</v>
      </c>
      <c r="P138" s="43">
        <v>1.5505257529852077E-2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4673.05</v>
      </c>
      <c r="F139" s="40">
        <v>4692.3166666666666</v>
      </c>
      <c r="G139" s="41">
        <v>4630.7333333333336</v>
      </c>
      <c r="H139" s="41">
        <v>4588.416666666667</v>
      </c>
      <c r="I139" s="41">
        <v>4526.8333333333339</v>
      </c>
      <c r="J139" s="41">
        <v>4734.6333333333332</v>
      </c>
      <c r="K139" s="41">
        <v>4796.2166666666672</v>
      </c>
      <c r="L139" s="41">
        <v>4838.5333333333328</v>
      </c>
      <c r="M139" s="31">
        <v>4753.8999999999996</v>
      </c>
      <c r="N139" s="31">
        <v>4650</v>
      </c>
      <c r="O139" s="42">
        <v>176250</v>
      </c>
      <c r="P139" s="43">
        <v>0.18288590604026847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118.4</v>
      </c>
      <c r="F140" s="40">
        <v>119.05</v>
      </c>
      <c r="G140" s="41">
        <v>117.19999999999999</v>
      </c>
      <c r="H140" s="41">
        <v>115.99999999999999</v>
      </c>
      <c r="I140" s="41">
        <v>114.14999999999998</v>
      </c>
      <c r="J140" s="41">
        <v>120.25</v>
      </c>
      <c r="K140" s="41">
        <v>122.1</v>
      </c>
      <c r="L140" s="41">
        <v>123.30000000000001</v>
      </c>
      <c r="M140" s="31">
        <v>120.9</v>
      </c>
      <c r="N140" s="31">
        <v>117.85</v>
      </c>
      <c r="O140" s="42">
        <v>52383100</v>
      </c>
      <c r="P140" s="43">
        <v>4.8744460856720824E-3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32204.95</v>
      </c>
      <c r="F141" s="40">
        <v>32013.200000000001</v>
      </c>
      <c r="G141" s="41">
        <v>31601.75</v>
      </c>
      <c r="H141" s="41">
        <v>30998.55</v>
      </c>
      <c r="I141" s="41">
        <v>30587.1</v>
      </c>
      <c r="J141" s="41">
        <v>32616.400000000001</v>
      </c>
      <c r="K141" s="41">
        <v>33027.850000000006</v>
      </c>
      <c r="L141" s="41">
        <v>33631.050000000003</v>
      </c>
      <c r="M141" s="31">
        <v>32424.65</v>
      </c>
      <c r="N141" s="31">
        <v>31410</v>
      </c>
      <c r="O141" s="42">
        <v>86160</v>
      </c>
      <c r="P141" s="43">
        <v>1.4482515012363122E-2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2605.0500000000002</v>
      </c>
      <c r="F142" s="40">
        <v>2625.6</v>
      </c>
      <c r="G142" s="41">
        <v>2557.4499999999998</v>
      </c>
      <c r="H142" s="41">
        <v>2509.85</v>
      </c>
      <c r="I142" s="41">
        <v>2441.6999999999998</v>
      </c>
      <c r="J142" s="41">
        <v>2673.2</v>
      </c>
      <c r="K142" s="41">
        <v>2741.3500000000004</v>
      </c>
      <c r="L142" s="41">
        <v>2788.95</v>
      </c>
      <c r="M142" s="31">
        <v>2693.75</v>
      </c>
      <c r="N142" s="31">
        <v>2578</v>
      </c>
      <c r="O142" s="42">
        <v>3192475</v>
      </c>
      <c r="P142" s="43">
        <v>8.2525177172696751E-2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228.7</v>
      </c>
      <c r="F143" s="40">
        <v>229.06666666666669</v>
      </c>
      <c r="G143" s="41">
        <v>226.18333333333339</v>
      </c>
      <c r="H143" s="41">
        <v>223.66666666666671</v>
      </c>
      <c r="I143" s="41">
        <v>220.78333333333342</v>
      </c>
      <c r="J143" s="41">
        <v>231.58333333333337</v>
      </c>
      <c r="K143" s="41">
        <v>234.46666666666664</v>
      </c>
      <c r="L143" s="41">
        <v>236.98333333333335</v>
      </c>
      <c r="M143" s="31">
        <v>231.95</v>
      </c>
      <c r="N143" s="31">
        <v>226.55</v>
      </c>
      <c r="O143" s="42">
        <v>21696000</v>
      </c>
      <c r="P143" s="43">
        <v>1.6587011526567334E-2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129.94999999999999</v>
      </c>
      <c r="F144" s="40">
        <v>129.58333333333334</v>
      </c>
      <c r="G144" s="41">
        <v>128.7166666666667</v>
      </c>
      <c r="H144" s="41">
        <v>127.48333333333335</v>
      </c>
      <c r="I144" s="41">
        <v>126.6166666666667</v>
      </c>
      <c r="J144" s="41">
        <v>130.81666666666669</v>
      </c>
      <c r="K144" s="41">
        <v>131.68333333333331</v>
      </c>
      <c r="L144" s="41">
        <v>132.91666666666669</v>
      </c>
      <c r="M144" s="31">
        <v>130.44999999999999</v>
      </c>
      <c r="N144" s="31">
        <v>128.35</v>
      </c>
      <c r="O144" s="42">
        <v>28842400</v>
      </c>
      <c r="P144" s="43">
        <v>5.1299435028248588E-2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5861.7</v>
      </c>
      <c r="F145" s="40">
        <v>5828.6500000000005</v>
      </c>
      <c r="G145" s="41">
        <v>5762.5500000000011</v>
      </c>
      <c r="H145" s="41">
        <v>5663.4000000000005</v>
      </c>
      <c r="I145" s="41">
        <v>5597.3000000000011</v>
      </c>
      <c r="J145" s="41">
        <v>5927.8000000000011</v>
      </c>
      <c r="K145" s="41">
        <v>5993.9000000000015</v>
      </c>
      <c r="L145" s="41">
        <v>6093.0500000000011</v>
      </c>
      <c r="M145" s="31">
        <v>5894.75</v>
      </c>
      <c r="N145" s="31">
        <v>5729.5</v>
      </c>
      <c r="O145" s="42">
        <v>231500</v>
      </c>
      <c r="P145" s="43">
        <v>2.4336283185840708E-2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2323.4</v>
      </c>
      <c r="F146" s="40">
        <v>2319.6666666666665</v>
      </c>
      <c r="G146" s="41">
        <v>2289.333333333333</v>
      </c>
      <c r="H146" s="41">
        <v>2255.2666666666664</v>
      </c>
      <c r="I146" s="41">
        <v>2224.9333333333329</v>
      </c>
      <c r="J146" s="41">
        <v>2353.7333333333331</v>
      </c>
      <c r="K146" s="41">
        <v>2384.0666666666662</v>
      </c>
      <c r="L146" s="41">
        <v>2418.1333333333332</v>
      </c>
      <c r="M146" s="31">
        <v>2350</v>
      </c>
      <c r="N146" s="31">
        <v>2285.6</v>
      </c>
      <c r="O146" s="42">
        <v>2913000</v>
      </c>
      <c r="P146" s="43">
        <v>7.6099002585888434E-2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3380.65</v>
      </c>
      <c r="F147" s="40">
        <v>3390.2333333333336</v>
      </c>
      <c r="G147" s="41">
        <v>3325.0666666666671</v>
      </c>
      <c r="H147" s="41">
        <v>3269.4833333333336</v>
      </c>
      <c r="I147" s="41">
        <v>3204.3166666666671</v>
      </c>
      <c r="J147" s="41">
        <v>3445.8166666666671</v>
      </c>
      <c r="K147" s="41">
        <v>3510.9833333333331</v>
      </c>
      <c r="L147" s="41">
        <v>3566.5666666666671</v>
      </c>
      <c r="M147" s="31">
        <v>3455.4</v>
      </c>
      <c r="N147" s="31">
        <v>3334.65</v>
      </c>
      <c r="O147" s="42">
        <v>1011750</v>
      </c>
      <c r="P147" s="43">
        <v>-2.2189349112426036E-3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37.549999999999997</v>
      </c>
      <c r="F148" s="40">
        <v>37.283333333333331</v>
      </c>
      <c r="G148" s="41">
        <v>36.916666666666664</v>
      </c>
      <c r="H148" s="41">
        <v>36.283333333333331</v>
      </c>
      <c r="I148" s="41">
        <v>35.916666666666664</v>
      </c>
      <c r="J148" s="41">
        <v>37.916666666666664</v>
      </c>
      <c r="K148" s="41">
        <v>38.283333333333339</v>
      </c>
      <c r="L148" s="41">
        <v>38.916666666666664</v>
      </c>
      <c r="M148" s="31">
        <v>37.65</v>
      </c>
      <c r="N148" s="31">
        <v>36.65</v>
      </c>
      <c r="O148" s="42">
        <v>289232000</v>
      </c>
      <c r="P148" s="43">
        <v>-7.0855761836757115E-3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2138.25</v>
      </c>
      <c r="F149" s="40">
        <v>2115.85</v>
      </c>
      <c r="G149" s="41">
        <v>2057.6999999999998</v>
      </c>
      <c r="H149" s="41">
        <v>1977.1499999999999</v>
      </c>
      <c r="I149" s="41">
        <v>1918.9999999999998</v>
      </c>
      <c r="J149" s="41">
        <v>2196.3999999999996</v>
      </c>
      <c r="K149" s="41">
        <v>2254.5500000000002</v>
      </c>
      <c r="L149" s="41">
        <v>2335.1</v>
      </c>
      <c r="M149" s="31">
        <v>2174</v>
      </c>
      <c r="N149" s="31">
        <v>2035.3</v>
      </c>
      <c r="O149" s="42">
        <v>495300</v>
      </c>
      <c r="P149" s="43">
        <v>0.13159698423577793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173.4</v>
      </c>
      <c r="F150" s="40">
        <v>173.46666666666667</v>
      </c>
      <c r="G150" s="41">
        <v>172.43333333333334</v>
      </c>
      <c r="H150" s="41">
        <v>171.46666666666667</v>
      </c>
      <c r="I150" s="41">
        <v>170.43333333333334</v>
      </c>
      <c r="J150" s="41">
        <v>174.43333333333334</v>
      </c>
      <c r="K150" s="41">
        <v>175.4666666666667</v>
      </c>
      <c r="L150" s="41">
        <v>176.43333333333334</v>
      </c>
      <c r="M150" s="31">
        <v>174.5</v>
      </c>
      <c r="N150" s="31">
        <v>172.5</v>
      </c>
      <c r="O150" s="42">
        <v>28398225</v>
      </c>
      <c r="P150" s="43">
        <v>1.3513513513513514E-2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1341.65</v>
      </c>
      <c r="F151" s="40">
        <v>1337.7333333333333</v>
      </c>
      <c r="G151" s="41">
        <v>1326.4666666666667</v>
      </c>
      <c r="H151" s="41">
        <v>1311.2833333333333</v>
      </c>
      <c r="I151" s="41">
        <v>1300.0166666666667</v>
      </c>
      <c r="J151" s="41">
        <v>1352.9166666666667</v>
      </c>
      <c r="K151" s="41">
        <v>1364.1833333333336</v>
      </c>
      <c r="L151" s="41">
        <v>1379.3666666666668</v>
      </c>
      <c r="M151" s="31">
        <v>1349</v>
      </c>
      <c r="N151" s="31">
        <v>1322.55</v>
      </c>
      <c r="O151" s="42">
        <v>1871386</v>
      </c>
      <c r="P151" s="43">
        <v>5.5313288960293777E-2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1014.65</v>
      </c>
      <c r="F152" s="40">
        <v>1007.9</v>
      </c>
      <c r="G152" s="41">
        <v>998</v>
      </c>
      <c r="H152" s="41">
        <v>981.35</v>
      </c>
      <c r="I152" s="41">
        <v>971.45</v>
      </c>
      <c r="J152" s="41">
        <v>1024.55</v>
      </c>
      <c r="K152" s="41">
        <v>1034.4499999999998</v>
      </c>
      <c r="L152" s="41">
        <v>1051.0999999999999</v>
      </c>
      <c r="M152" s="31">
        <v>1017.8</v>
      </c>
      <c r="N152" s="31">
        <v>991.25</v>
      </c>
      <c r="O152" s="42">
        <v>1847050</v>
      </c>
      <c r="P152" s="43">
        <v>5.5529847292919944E-3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171.1</v>
      </c>
      <c r="F153" s="40">
        <v>169.46666666666667</v>
      </c>
      <c r="G153" s="41">
        <v>167.33333333333334</v>
      </c>
      <c r="H153" s="41">
        <v>163.56666666666666</v>
      </c>
      <c r="I153" s="41">
        <v>161.43333333333334</v>
      </c>
      <c r="J153" s="41">
        <v>173.23333333333335</v>
      </c>
      <c r="K153" s="41">
        <v>175.36666666666667</v>
      </c>
      <c r="L153" s="41">
        <v>179.13333333333335</v>
      </c>
      <c r="M153" s="31">
        <v>171.6</v>
      </c>
      <c r="N153" s="31">
        <v>165.7</v>
      </c>
      <c r="O153" s="42">
        <v>33376100</v>
      </c>
      <c r="P153" s="43">
        <v>-4.418237687899676E-2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151.35</v>
      </c>
      <c r="F154" s="40">
        <v>151.20000000000002</v>
      </c>
      <c r="G154" s="41">
        <v>150.00000000000003</v>
      </c>
      <c r="H154" s="41">
        <v>148.65</v>
      </c>
      <c r="I154" s="41">
        <v>147.45000000000002</v>
      </c>
      <c r="J154" s="41">
        <v>152.55000000000004</v>
      </c>
      <c r="K154" s="41">
        <v>153.75000000000003</v>
      </c>
      <c r="L154" s="41">
        <v>155.10000000000005</v>
      </c>
      <c r="M154" s="31">
        <v>152.4</v>
      </c>
      <c r="N154" s="31">
        <v>149.85</v>
      </c>
      <c r="O154" s="42">
        <v>21732000</v>
      </c>
      <c r="P154" s="43">
        <v>3.0734206033010813E-2</v>
      </c>
    </row>
    <row r="155" spans="1:16" ht="12.75" customHeight="1">
      <c r="A155" s="31">
        <v>145</v>
      </c>
      <c r="B155" s="296" t="s">
        <v>80</v>
      </c>
      <c r="C155" s="33" t="s">
        <v>188</v>
      </c>
      <c r="D155" s="34">
        <v>44469</v>
      </c>
      <c r="E155" s="40">
        <v>2270.65</v>
      </c>
      <c r="F155" s="40">
        <v>2278.6999999999998</v>
      </c>
      <c r="G155" s="41">
        <v>2258.3999999999996</v>
      </c>
      <c r="H155" s="41">
        <v>2246.1499999999996</v>
      </c>
      <c r="I155" s="41">
        <v>2225.8499999999995</v>
      </c>
      <c r="J155" s="41">
        <v>2290.9499999999998</v>
      </c>
      <c r="K155" s="41">
        <v>2311.25</v>
      </c>
      <c r="L155" s="41">
        <v>2323.5</v>
      </c>
      <c r="M155" s="31">
        <v>2299</v>
      </c>
      <c r="N155" s="31">
        <v>2266.4499999999998</v>
      </c>
      <c r="O155" s="42">
        <v>32912000</v>
      </c>
      <c r="P155" s="43">
        <v>2.5893319523562922E-3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118.45</v>
      </c>
      <c r="F156" s="40">
        <v>118.45</v>
      </c>
      <c r="G156" s="41">
        <v>116.80000000000001</v>
      </c>
      <c r="H156" s="41">
        <v>115.15</v>
      </c>
      <c r="I156" s="41">
        <v>113.50000000000001</v>
      </c>
      <c r="J156" s="41">
        <v>120.10000000000001</v>
      </c>
      <c r="K156" s="41">
        <v>121.75000000000001</v>
      </c>
      <c r="L156" s="41">
        <v>123.4</v>
      </c>
      <c r="M156" s="31">
        <v>120.1</v>
      </c>
      <c r="N156" s="31">
        <v>116.8</v>
      </c>
      <c r="O156" s="42">
        <v>156303500</v>
      </c>
      <c r="P156" s="43">
        <v>-5.8610271903323267E-3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1221.75</v>
      </c>
      <c r="F157" s="40">
        <v>1210.9000000000001</v>
      </c>
      <c r="G157" s="41">
        <v>1198.0000000000002</v>
      </c>
      <c r="H157" s="41">
        <v>1174.2500000000002</v>
      </c>
      <c r="I157" s="41">
        <v>1161.3500000000004</v>
      </c>
      <c r="J157" s="41">
        <v>1234.6500000000001</v>
      </c>
      <c r="K157" s="41">
        <v>1247.5499999999997</v>
      </c>
      <c r="L157" s="41">
        <v>1271.3</v>
      </c>
      <c r="M157" s="31">
        <v>1223.8</v>
      </c>
      <c r="N157" s="31">
        <v>1187.1500000000001</v>
      </c>
      <c r="O157" s="42">
        <v>6777750</v>
      </c>
      <c r="P157" s="43">
        <v>7.1496324401233102E-2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430.15</v>
      </c>
      <c r="F158" s="40">
        <v>430.0333333333333</v>
      </c>
      <c r="G158" s="41">
        <v>425.71666666666658</v>
      </c>
      <c r="H158" s="41">
        <v>421.2833333333333</v>
      </c>
      <c r="I158" s="41">
        <v>416.96666666666658</v>
      </c>
      <c r="J158" s="41">
        <v>434.46666666666658</v>
      </c>
      <c r="K158" s="41">
        <v>438.7833333333333</v>
      </c>
      <c r="L158" s="41">
        <v>443.21666666666658</v>
      </c>
      <c r="M158" s="31">
        <v>434.35</v>
      </c>
      <c r="N158" s="31">
        <v>425.6</v>
      </c>
      <c r="O158" s="42">
        <v>87661500</v>
      </c>
      <c r="P158" s="43">
        <v>-5.47963854806596E-3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28479.25</v>
      </c>
      <c r="F159" s="40">
        <v>28354.649999999998</v>
      </c>
      <c r="G159" s="41">
        <v>28092.099999999995</v>
      </c>
      <c r="H159" s="41">
        <v>27704.949999999997</v>
      </c>
      <c r="I159" s="41">
        <v>27442.399999999994</v>
      </c>
      <c r="J159" s="41">
        <v>28741.799999999996</v>
      </c>
      <c r="K159" s="41">
        <v>29004.35</v>
      </c>
      <c r="L159" s="41">
        <v>29391.499999999996</v>
      </c>
      <c r="M159" s="31">
        <v>28617.200000000001</v>
      </c>
      <c r="N159" s="31">
        <v>27967.5</v>
      </c>
      <c r="O159" s="42">
        <v>191925</v>
      </c>
      <c r="P159" s="43">
        <v>-2.8842504743833017E-2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2289.15</v>
      </c>
      <c r="F160" s="40">
        <v>2288.2833333333333</v>
      </c>
      <c r="G160" s="41">
        <v>2269.8666666666668</v>
      </c>
      <c r="H160" s="41">
        <v>2250.5833333333335</v>
      </c>
      <c r="I160" s="41">
        <v>2232.166666666667</v>
      </c>
      <c r="J160" s="41">
        <v>2307.5666666666666</v>
      </c>
      <c r="K160" s="41">
        <v>2325.9833333333336</v>
      </c>
      <c r="L160" s="41">
        <v>2345.2666666666664</v>
      </c>
      <c r="M160" s="31">
        <v>2306.6999999999998</v>
      </c>
      <c r="N160" s="31">
        <v>2269</v>
      </c>
      <c r="O160" s="42">
        <v>1834800</v>
      </c>
      <c r="P160" s="43">
        <v>-8.7654137572426086E-3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9958.1</v>
      </c>
      <c r="F161" s="40">
        <v>10027.433333333332</v>
      </c>
      <c r="G161" s="41">
        <v>9745.866666666665</v>
      </c>
      <c r="H161" s="41">
        <v>9533.6333333333332</v>
      </c>
      <c r="I161" s="41">
        <v>9252.0666666666657</v>
      </c>
      <c r="J161" s="41">
        <v>10239.666666666664</v>
      </c>
      <c r="K161" s="41">
        <v>10521.233333333334</v>
      </c>
      <c r="L161" s="41">
        <v>10733.466666666664</v>
      </c>
      <c r="M161" s="31">
        <v>10309</v>
      </c>
      <c r="N161" s="31">
        <v>9815.2000000000007</v>
      </c>
      <c r="O161" s="42">
        <v>600000</v>
      </c>
      <c r="P161" s="43">
        <v>8.4033613445378148E-3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1335.6</v>
      </c>
      <c r="F162" s="40">
        <v>1339.7166666666667</v>
      </c>
      <c r="G162" s="41">
        <v>1320.5333333333333</v>
      </c>
      <c r="H162" s="41">
        <v>1305.4666666666667</v>
      </c>
      <c r="I162" s="41">
        <v>1286.2833333333333</v>
      </c>
      <c r="J162" s="41">
        <v>1354.7833333333333</v>
      </c>
      <c r="K162" s="41">
        <v>1373.9666666666667</v>
      </c>
      <c r="L162" s="41">
        <v>1389.0333333333333</v>
      </c>
      <c r="M162" s="31">
        <v>1358.9</v>
      </c>
      <c r="N162" s="31">
        <v>1324.65</v>
      </c>
      <c r="O162" s="42">
        <v>4565600</v>
      </c>
      <c r="P162" s="43">
        <v>-3.597972972972973E-2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611.95000000000005</v>
      </c>
      <c r="F163" s="40">
        <v>611.5333333333333</v>
      </c>
      <c r="G163" s="41">
        <v>604.41666666666663</v>
      </c>
      <c r="H163" s="41">
        <v>596.88333333333333</v>
      </c>
      <c r="I163" s="41">
        <v>589.76666666666665</v>
      </c>
      <c r="J163" s="41">
        <v>619.06666666666661</v>
      </c>
      <c r="K163" s="41">
        <v>626.18333333333339</v>
      </c>
      <c r="L163" s="41">
        <v>633.71666666666658</v>
      </c>
      <c r="M163" s="31">
        <v>618.65</v>
      </c>
      <c r="N163" s="31">
        <v>604</v>
      </c>
      <c r="O163" s="42">
        <v>2029725</v>
      </c>
      <c r="P163" s="43">
        <v>-9.8781692459664148E-3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791.6</v>
      </c>
      <c r="F164" s="40">
        <v>795.48333333333323</v>
      </c>
      <c r="G164" s="41">
        <v>786.11666666666645</v>
      </c>
      <c r="H164" s="41">
        <v>780.63333333333321</v>
      </c>
      <c r="I164" s="41">
        <v>771.26666666666642</v>
      </c>
      <c r="J164" s="41">
        <v>800.96666666666647</v>
      </c>
      <c r="K164" s="41">
        <v>810.33333333333326</v>
      </c>
      <c r="L164" s="41">
        <v>815.81666666666649</v>
      </c>
      <c r="M164" s="31">
        <v>804.85</v>
      </c>
      <c r="N164" s="31">
        <v>790</v>
      </c>
      <c r="O164" s="42">
        <v>36036000</v>
      </c>
      <c r="P164" s="43">
        <v>-1.3225991949396205E-2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488.85</v>
      </c>
      <c r="F165" s="40">
        <v>489.59999999999997</v>
      </c>
      <c r="G165" s="41">
        <v>483.69999999999993</v>
      </c>
      <c r="H165" s="41">
        <v>478.54999999999995</v>
      </c>
      <c r="I165" s="41">
        <v>472.64999999999992</v>
      </c>
      <c r="J165" s="41">
        <v>494.74999999999994</v>
      </c>
      <c r="K165" s="41">
        <v>500.64999999999992</v>
      </c>
      <c r="L165" s="41">
        <v>505.79999999999995</v>
      </c>
      <c r="M165" s="31">
        <v>495.5</v>
      </c>
      <c r="N165" s="31">
        <v>484.45</v>
      </c>
      <c r="O165" s="42">
        <v>13527000</v>
      </c>
      <c r="P165" s="43">
        <v>1.7718090508971898E-2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632.20000000000005</v>
      </c>
      <c r="F166" s="40">
        <v>636.25</v>
      </c>
      <c r="G166" s="41">
        <v>624</v>
      </c>
      <c r="H166" s="41">
        <v>615.79999999999995</v>
      </c>
      <c r="I166" s="41">
        <v>603.54999999999995</v>
      </c>
      <c r="J166" s="41">
        <v>644.45000000000005</v>
      </c>
      <c r="K166" s="41">
        <v>656.7</v>
      </c>
      <c r="L166" s="41">
        <v>664.90000000000009</v>
      </c>
      <c r="M166" s="31">
        <v>648.5</v>
      </c>
      <c r="N166" s="31">
        <v>628.04999999999995</v>
      </c>
      <c r="O166" s="42">
        <v>795600</v>
      </c>
      <c r="P166" s="43">
        <v>0.14565483476132191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844.65</v>
      </c>
      <c r="F167" s="40">
        <v>845.4666666666667</v>
      </c>
      <c r="G167" s="41">
        <v>834.28333333333342</v>
      </c>
      <c r="H167" s="41">
        <v>823.91666666666674</v>
      </c>
      <c r="I167" s="41">
        <v>812.73333333333346</v>
      </c>
      <c r="J167" s="41">
        <v>855.83333333333337</v>
      </c>
      <c r="K167" s="41">
        <v>867.01666666666677</v>
      </c>
      <c r="L167" s="41">
        <v>877.38333333333333</v>
      </c>
      <c r="M167" s="31">
        <v>856.65</v>
      </c>
      <c r="N167" s="31">
        <v>835.1</v>
      </c>
      <c r="O167" s="42">
        <v>11191000</v>
      </c>
      <c r="P167" s="43">
        <v>6.2943979857926447E-3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869.1</v>
      </c>
      <c r="F168" s="40">
        <v>866.53333333333342</v>
      </c>
      <c r="G168" s="41">
        <v>858.11666666666679</v>
      </c>
      <c r="H168" s="41">
        <v>847.13333333333333</v>
      </c>
      <c r="I168" s="41">
        <v>838.7166666666667</v>
      </c>
      <c r="J168" s="41">
        <v>877.51666666666688</v>
      </c>
      <c r="K168" s="41">
        <v>885.93333333333362</v>
      </c>
      <c r="L168" s="41">
        <v>896.91666666666697</v>
      </c>
      <c r="M168" s="31">
        <v>874.95</v>
      </c>
      <c r="N168" s="31">
        <v>855.55</v>
      </c>
      <c r="O168" s="42">
        <v>7794900</v>
      </c>
      <c r="P168" s="43">
        <v>-8.5851648351648359E-3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295.8</v>
      </c>
      <c r="F169" s="40">
        <v>293.78333333333336</v>
      </c>
      <c r="G169" s="41">
        <v>289.01666666666671</v>
      </c>
      <c r="H169" s="41">
        <v>282.23333333333335</v>
      </c>
      <c r="I169" s="41">
        <v>277.4666666666667</v>
      </c>
      <c r="J169" s="41">
        <v>300.56666666666672</v>
      </c>
      <c r="K169" s="41">
        <v>305.33333333333337</v>
      </c>
      <c r="L169" s="41">
        <v>312.11666666666673</v>
      </c>
      <c r="M169" s="31">
        <v>298.55</v>
      </c>
      <c r="N169" s="31">
        <v>287</v>
      </c>
      <c r="O169" s="42">
        <v>109944450</v>
      </c>
      <c r="P169" s="43">
        <v>-7.8952782635531328E-3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134</v>
      </c>
      <c r="F170" s="40">
        <v>132.58333333333334</v>
      </c>
      <c r="G170" s="41">
        <v>130.41666666666669</v>
      </c>
      <c r="H170" s="41">
        <v>126.83333333333334</v>
      </c>
      <c r="I170" s="41">
        <v>124.66666666666669</v>
      </c>
      <c r="J170" s="41">
        <v>136.16666666666669</v>
      </c>
      <c r="K170" s="41">
        <v>138.33333333333337</v>
      </c>
      <c r="L170" s="41">
        <v>141.91666666666669</v>
      </c>
      <c r="M170" s="31">
        <v>134.75</v>
      </c>
      <c r="N170" s="31">
        <v>129</v>
      </c>
      <c r="O170" s="42">
        <v>124760250</v>
      </c>
      <c r="P170" s="43">
        <v>7.3028502915690229E-3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1412.8</v>
      </c>
      <c r="F171" s="40">
        <v>1426.7666666666664</v>
      </c>
      <c r="G171" s="41">
        <v>1394.1333333333328</v>
      </c>
      <c r="H171" s="41">
        <v>1375.4666666666662</v>
      </c>
      <c r="I171" s="41">
        <v>1342.8333333333326</v>
      </c>
      <c r="J171" s="41">
        <v>1445.4333333333329</v>
      </c>
      <c r="K171" s="41">
        <v>1478.0666666666666</v>
      </c>
      <c r="L171" s="41">
        <v>1496.7333333333331</v>
      </c>
      <c r="M171" s="31">
        <v>1459.4</v>
      </c>
      <c r="N171" s="31">
        <v>1408.1</v>
      </c>
      <c r="O171" s="42">
        <v>41852300</v>
      </c>
      <c r="P171" s="43">
        <v>1.5404920500711473E-2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3729.9</v>
      </c>
      <c r="F172" s="40">
        <v>3756.7833333333333</v>
      </c>
      <c r="G172" s="41">
        <v>3695.4666666666667</v>
      </c>
      <c r="H172" s="41">
        <v>3661.0333333333333</v>
      </c>
      <c r="I172" s="41">
        <v>3599.7166666666667</v>
      </c>
      <c r="J172" s="41">
        <v>3791.2166666666667</v>
      </c>
      <c r="K172" s="41">
        <v>3852.5333333333333</v>
      </c>
      <c r="L172" s="41">
        <v>3886.9666666666667</v>
      </c>
      <c r="M172" s="31">
        <v>3818.1</v>
      </c>
      <c r="N172" s="31">
        <v>3722.35</v>
      </c>
      <c r="O172" s="42">
        <v>10107300</v>
      </c>
      <c r="P172" s="43">
        <v>-2.8097504687725372E-2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1439.6</v>
      </c>
      <c r="F173" s="40">
        <v>1444.5666666666666</v>
      </c>
      <c r="G173" s="41">
        <v>1424.1333333333332</v>
      </c>
      <c r="H173" s="41">
        <v>1408.6666666666665</v>
      </c>
      <c r="I173" s="41">
        <v>1388.2333333333331</v>
      </c>
      <c r="J173" s="41">
        <v>1460.0333333333333</v>
      </c>
      <c r="K173" s="41">
        <v>1480.4666666666667</v>
      </c>
      <c r="L173" s="41">
        <v>1495.9333333333334</v>
      </c>
      <c r="M173" s="31">
        <v>1465</v>
      </c>
      <c r="N173" s="31">
        <v>1429.1</v>
      </c>
      <c r="O173" s="42">
        <v>9841800</v>
      </c>
      <c r="P173" s="43">
        <v>1.15966796875E-3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1941.95</v>
      </c>
      <c r="F174" s="40">
        <v>1938.9666666666665</v>
      </c>
      <c r="G174" s="41">
        <v>1920.083333333333</v>
      </c>
      <c r="H174" s="41">
        <v>1898.2166666666665</v>
      </c>
      <c r="I174" s="41">
        <v>1879.333333333333</v>
      </c>
      <c r="J174" s="41">
        <v>1960.833333333333</v>
      </c>
      <c r="K174" s="41">
        <v>1979.7166666666667</v>
      </c>
      <c r="L174" s="41">
        <v>2001.583333333333</v>
      </c>
      <c r="M174" s="31">
        <v>1957.85</v>
      </c>
      <c r="N174" s="31">
        <v>1917.1</v>
      </c>
      <c r="O174" s="42">
        <v>5159625</v>
      </c>
      <c r="P174" s="43">
        <v>5.4073803434417245E-3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3170.45</v>
      </c>
      <c r="F175" s="40">
        <v>3151.8833333333332</v>
      </c>
      <c r="G175" s="41">
        <v>3115.7666666666664</v>
      </c>
      <c r="H175" s="41">
        <v>3061.083333333333</v>
      </c>
      <c r="I175" s="41">
        <v>3024.9666666666662</v>
      </c>
      <c r="J175" s="41">
        <v>3206.5666666666666</v>
      </c>
      <c r="K175" s="41">
        <v>3242.6833333333334</v>
      </c>
      <c r="L175" s="41">
        <v>3297.3666666666668</v>
      </c>
      <c r="M175" s="31">
        <v>3188</v>
      </c>
      <c r="N175" s="31">
        <v>3097.2</v>
      </c>
      <c r="O175" s="42">
        <v>800750</v>
      </c>
      <c r="P175" s="43">
        <v>-4.9704877291084186E-3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490.1</v>
      </c>
      <c r="F176" s="40">
        <v>488.36666666666662</v>
      </c>
      <c r="G176" s="41">
        <v>483.03333333333325</v>
      </c>
      <c r="H176" s="41">
        <v>475.96666666666664</v>
      </c>
      <c r="I176" s="41">
        <v>470.63333333333327</v>
      </c>
      <c r="J176" s="41">
        <v>495.43333333333322</v>
      </c>
      <c r="K176" s="41">
        <v>500.76666666666659</v>
      </c>
      <c r="L176" s="41">
        <v>507.8333333333332</v>
      </c>
      <c r="M176" s="31">
        <v>493.7</v>
      </c>
      <c r="N176" s="31">
        <v>481.3</v>
      </c>
      <c r="O176" s="42">
        <v>3585000</v>
      </c>
      <c r="P176" s="43">
        <v>-1.1170872983036822E-2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997.6</v>
      </c>
      <c r="F177" s="40">
        <v>1009.6833333333334</v>
      </c>
      <c r="G177" s="41">
        <v>980.61666666666679</v>
      </c>
      <c r="H177" s="41">
        <v>963.63333333333344</v>
      </c>
      <c r="I177" s="41">
        <v>934.56666666666683</v>
      </c>
      <c r="J177" s="41">
        <v>1026.6666666666667</v>
      </c>
      <c r="K177" s="41">
        <v>1055.7333333333333</v>
      </c>
      <c r="L177" s="41">
        <v>1072.7166666666667</v>
      </c>
      <c r="M177" s="31">
        <v>1038.75</v>
      </c>
      <c r="N177" s="31">
        <v>992.7</v>
      </c>
      <c r="O177" s="42">
        <v>1404325</v>
      </c>
      <c r="P177" s="43">
        <v>1.5731515469323543E-2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530.5</v>
      </c>
      <c r="F178" s="40">
        <v>529.55000000000007</v>
      </c>
      <c r="G178" s="41">
        <v>523.40000000000009</v>
      </c>
      <c r="H178" s="41">
        <v>516.30000000000007</v>
      </c>
      <c r="I178" s="41">
        <v>510.15000000000009</v>
      </c>
      <c r="J178" s="41">
        <v>536.65000000000009</v>
      </c>
      <c r="K178" s="41">
        <v>542.79999999999995</v>
      </c>
      <c r="L178" s="41">
        <v>549.90000000000009</v>
      </c>
      <c r="M178" s="31">
        <v>535.70000000000005</v>
      </c>
      <c r="N178" s="31">
        <v>522.45000000000005</v>
      </c>
      <c r="O178" s="42">
        <v>5840800</v>
      </c>
      <c r="P178" s="43">
        <v>-7.26828184040898E-2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1550.05</v>
      </c>
      <c r="F179" s="40">
        <v>1529.2833333333335</v>
      </c>
      <c r="G179" s="41">
        <v>1495.7666666666671</v>
      </c>
      <c r="H179" s="41">
        <v>1441.4833333333336</v>
      </c>
      <c r="I179" s="41">
        <v>1407.9666666666672</v>
      </c>
      <c r="J179" s="41">
        <v>1583.5666666666671</v>
      </c>
      <c r="K179" s="41">
        <v>1617.0833333333335</v>
      </c>
      <c r="L179" s="41">
        <v>1671.366666666667</v>
      </c>
      <c r="M179" s="31">
        <v>1562.8</v>
      </c>
      <c r="N179" s="31">
        <v>1475</v>
      </c>
      <c r="O179" s="42">
        <v>1638700</v>
      </c>
      <c r="P179" s="43">
        <v>0.19499744767738642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7800.2</v>
      </c>
      <c r="F180" s="40">
        <v>7821.5666666666666</v>
      </c>
      <c r="G180" s="41">
        <v>7702.083333333333</v>
      </c>
      <c r="H180" s="41">
        <v>7603.9666666666662</v>
      </c>
      <c r="I180" s="41">
        <v>7484.4833333333327</v>
      </c>
      <c r="J180" s="41">
        <v>7919.6833333333334</v>
      </c>
      <c r="K180" s="41">
        <v>8039.166666666667</v>
      </c>
      <c r="L180" s="41">
        <v>8137.2833333333338</v>
      </c>
      <c r="M180" s="31">
        <v>7941.05</v>
      </c>
      <c r="N180" s="31">
        <v>7723.45</v>
      </c>
      <c r="O180" s="42">
        <v>1756700</v>
      </c>
      <c r="P180" s="43">
        <v>-2.3851439604747572E-3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751.7</v>
      </c>
      <c r="F181" s="40">
        <v>749.55000000000007</v>
      </c>
      <c r="G181" s="41">
        <v>743.15000000000009</v>
      </c>
      <c r="H181" s="41">
        <v>734.6</v>
      </c>
      <c r="I181" s="41">
        <v>728.2</v>
      </c>
      <c r="J181" s="41">
        <v>758.10000000000014</v>
      </c>
      <c r="K181" s="41">
        <v>764.5</v>
      </c>
      <c r="L181" s="41">
        <v>773.05000000000018</v>
      </c>
      <c r="M181" s="31">
        <v>755.95</v>
      </c>
      <c r="N181" s="31">
        <v>741</v>
      </c>
      <c r="O181" s="42">
        <v>23132200</v>
      </c>
      <c r="P181" s="43">
        <v>5.5379746835443038E-3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297.3</v>
      </c>
      <c r="F182" s="40">
        <v>298.5</v>
      </c>
      <c r="G182" s="41">
        <v>292.2</v>
      </c>
      <c r="H182" s="41">
        <v>287.09999999999997</v>
      </c>
      <c r="I182" s="41">
        <v>280.79999999999995</v>
      </c>
      <c r="J182" s="41">
        <v>303.60000000000002</v>
      </c>
      <c r="K182" s="41">
        <v>309.89999999999998</v>
      </c>
      <c r="L182" s="41">
        <v>315.00000000000006</v>
      </c>
      <c r="M182" s="31">
        <v>304.8</v>
      </c>
      <c r="N182" s="31">
        <v>293.39999999999998</v>
      </c>
      <c r="O182" s="42">
        <v>135891600</v>
      </c>
      <c r="P182" s="43">
        <v>3.6513007759014147E-4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1049.3</v>
      </c>
      <c r="F183" s="40">
        <v>1034.9333333333334</v>
      </c>
      <c r="G183" s="41">
        <v>1018.3666666666668</v>
      </c>
      <c r="H183" s="41">
        <v>987.43333333333339</v>
      </c>
      <c r="I183" s="41">
        <v>970.86666666666679</v>
      </c>
      <c r="J183" s="41">
        <v>1065.8666666666668</v>
      </c>
      <c r="K183" s="41">
        <v>1082.4333333333334</v>
      </c>
      <c r="L183" s="41">
        <v>1113.3666666666668</v>
      </c>
      <c r="M183" s="31">
        <v>1051.5</v>
      </c>
      <c r="N183" s="31">
        <v>1004</v>
      </c>
      <c r="O183" s="42">
        <v>3405000</v>
      </c>
      <c r="P183" s="43">
        <v>7.4980268350434101E-2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642.29999999999995</v>
      </c>
      <c r="F184" s="40">
        <v>641.81666666666672</v>
      </c>
      <c r="G184" s="41">
        <v>636.28333333333342</v>
      </c>
      <c r="H184" s="41">
        <v>630.26666666666665</v>
      </c>
      <c r="I184" s="41">
        <v>624.73333333333335</v>
      </c>
      <c r="J184" s="41">
        <v>647.83333333333348</v>
      </c>
      <c r="K184" s="41">
        <v>653.36666666666679</v>
      </c>
      <c r="L184" s="41">
        <v>659.38333333333355</v>
      </c>
      <c r="M184" s="31">
        <v>647.35</v>
      </c>
      <c r="N184" s="31">
        <v>635.79999999999995</v>
      </c>
      <c r="O184" s="42">
        <v>27452800</v>
      </c>
      <c r="P184" s="43">
        <v>1.2629839471199245E-2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172.1</v>
      </c>
      <c r="F185" s="40">
        <v>170.9</v>
      </c>
      <c r="G185" s="41">
        <v>169.20000000000002</v>
      </c>
      <c r="H185" s="41">
        <v>166.3</v>
      </c>
      <c r="I185" s="41">
        <v>164.60000000000002</v>
      </c>
      <c r="J185" s="41">
        <v>173.8</v>
      </c>
      <c r="K185" s="41">
        <v>175.5</v>
      </c>
      <c r="L185" s="41">
        <v>178.4</v>
      </c>
      <c r="M185" s="31">
        <v>172.6</v>
      </c>
      <c r="N185" s="31">
        <v>168</v>
      </c>
      <c r="O185" s="42">
        <v>71121000</v>
      </c>
      <c r="P185" s="43">
        <v>3.8958289222951513E-3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44441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16" t="s">
        <v>16</v>
      </c>
      <c r="B8" s="418"/>
      <c r="C8" s="422" t="s">
        <v>20</v>
      </c>
      <c r="D8" s="422" t="s">
        <v>21</v>
      </c>
      <c r="E8" s="413" t="s">
        <v>22</v>
      </c>
      <c r="F8" s="414"/>
      <c r="G8" s="415"/>
      <c r="H8" s="413" t="s">
        <v>23</v>
      </c>
      <c r="I8" s="414"/>
      <c r="J8" s="415"/>
      <c r="K8" s="26"/>
      <c r="L8" s="53"/>
      <c r="M8" s="53"/>
      <c r="N8" s="1"/>
      <c r="O8" s="1"/>
    </row>
    <row r="9" spans="1:15" ht="36" customHeight="1">
      <c r="A9" s="420"/>
      <c r="B9" s="421"/>
      <c r="C9" s="421"/>
      <c r="D9" s="42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17076.25</v>
      </c>
      <c r="D10" s="35">
        <v>17119.016666666666</v>
      </c>
      <c r="E10" s="35">
        <v>17012.283333333333</v>
      </c>
      <c r="F10" s="35">
        <v>16948.316666666666</v>
      </c>
      <c r="G10" s="35">
        <v>16841.583333333332</v>
      </c>
      <c r="H10" s="35">
        <v>17182.983333333334</v>
      </c>
      <c r="I10" s="35">
        <v>17289.716666666664</v>
      </c>
      <c r="J10" s="35">
        <v>17353.683333333334</v>
      </c>
      <c r="K10" s="37">
        <v>17225.75</v>
      </c>
      <c r="L10" s="37">
        <v>17055.05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36574.300000000003</v>
      </c>
      <c r="D11" s="40">
        <v>36686.383333333331</v>
      </c>
      <c r="E11" s="40">
        <v>36375.066666666666</v>
      </c>
      <c r="F11" s="40">
        <v>36175.833333333336</v>
      </c>
      <c r="G11" s="40">
        <v>35864.51666666667</v>
      </c>
      <c r="H11" s="40">
        <v>36885.616666666661</v>
      </c>
      <c r="I11" s="40">
        <v>37196.933333333327</v>
      </c>
      <c r="J11" s="40">
        <v>37396.166666666657</v>
      </c>
      <c r="K11" s="31">
        <v>36997.699999999997</v>
      </c>
      <c r="L11" s="31">
        <v>36487.15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2036.15</v>
      </c>
      <c r="D12" s="40">
        <v>2039.3</v>
      </c>
      <c r="E12" s="40">
        <v>2023.35</v>
      </c>
      <c r="F12" s="40">
        <v>2010.55</v>
      </c>
      <c r="G12" s="40">
        <v>1994.6</v>
      </c>
      <c r="H12" s="40">
        <v>2052.1</v>
      </c>
      <c r="I12" s="40">
        <v>2068.0500000000002</v>
      </c>
      <c r="J12" s="40">
        <v>2080.85</v>
      </c>
      <c r="K12" s="31">
        <v>2055.25</v>
      </c>
      <c r="L12" s="31">
        <v>2026.5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4727.75</v>
      </c>
      <c r="D13" s="40">
        <v>4726.25</v>
      </c>
      <c r="E13" s="40">
        <v>4708.6000000000004</v>
      </c>
      <c r="F13" s="40">
        <v>4689.4500000000007</v>
      </c>
      <c r="G13" s="40">
        <v>4671.8000000000011</v>
      </c>
      <c r="H13" s="40">
        <v>4745.3999999999996</v>
      </c>
      <c r="I13" s="40">
        <v>4763.0499999999993</v>
      </c>
      <c r="J13" s="40">
        <v>4782.1999999999989</v>
      </c>
      <c r="K13" s="31">
        <v>4743.8999999999996</v>
      </c>
      <c r="L13" s="31">
        <v>4707.1000000000004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34110.5</v>
      </c>
      <c r="D14" s="40">
        <v>34309.216666666667</v>
      </c>
      <c r="E14" s="40">
        <v>33838.433333333334</v>
      </c>
      <c r="F14" s="40">
        <v>33566.366666666669</v>
      </c>
      <c r="G14" s="40">
        <v>33095.583333333336</v>
      </c>
      <c r="H14" s="40">
        <v>34581.283333333333</v>
      </c>
      <c r="I14" s="40">
        <v>35052.066666666673</v>
      </c>
      <c r="J14" s="40">
        <v>35324.133333333331</v>
      </c>
      <c r="K14" s="31">
        <v>34780</v>
      </c>
      <c r="L14" s="31">
        <v>34037.15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3642.9</v>
      </c>
      <c r="D15" s="40">
        <v>3645.9166666666665</v>
      </c>
      <c r="E15" s="40">
        <v>3619.9333333333329</v>
      </c>
      <c r="F15" s="40">
        <v>3596.9666666666662</v>
      </c>
      <c r="G15" s="40">
        <v>3570.9833333333327</v>
      </c>
      <c r="H15" s="40">
        <v>3668.8833333333332</v>
      </c>
      <c r="I15" s="40">
        <v>3694.8666666666668</v>
      </c>
      <c r="J15" s="40">
        <v>3717.8333333333335</v>
      </c>
      <c r="K15" s="31">
        <v>3671.9</v>
      </c>
      <c r="L15" s="31">
        <v>3622.95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7585.15</v>
      </c>
      <c r="D16" s="40">
        <v>7556.166666666667</v>
      </c>
      <c r="E16" s="40">
        <v>7518.0333333333338</v>
      </c>
      <c r="F16" s="40">
        <v>7450.916666666667</v>
      </c>
      <c r="G16" s="40">
        <v>7412.7833333333338</v>
      </c>
      <c r="H16" s="40">
        <v>7623.2833333333338</v>
      </c>
      <c r="I16" s="40">
        <v>7661.416666666667</v>
      </c>
      <c r="J16" s="40">
        <v>7728.5333333333338</v>
      </c>
      <c r="K16" s="31">
        <v>7594.3</v>
      </c>
      <c r="L16" s="31">
        <v>7489.05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2424.0500000000002</v>
      </c>
      <c r="D17" s="40">
        <v>2418.166666666667</v>
      </c>
      <c r="E17" s="40">
        <v>2398.9333333333338</v>
      </c>
      <c r="F17" s="40">
        <v>2373.8166666666671</v>
      </c>
      <c r="G17" s="40">
        <v>2354.5833333333339</v>
      </c>
      <c r="H17" s="40">
        <v>2443.2833333333338</v>
      </c>
      <c r="I17" s="40">
        <v>2462.5166666666673</v>
      </c>
      <c r="J17" s="40">
        <v>2487.6333333333337</v>
      </c>
      <c r="K17" s="31">
        <v>2437.4</v>
      </c>
      <c r="L17" s="31">
        <v>2393.0500000000002</v>
      </c>
      <c r="M17" s="31">
        <v>4.1847300000000001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1156.0999999999999</v>
      </c>
      <c r="D18" s="40">
        <v>1160.95</v>
      </c>
      <c r="E18" s="40">
        <v>1113.3000000000002</v>
      </c>
      <c r="F18" s="40">
        <v>1070.5000000000002</v>
      </c>
      <c r="G18" s="40">
        <v>1022.8500000000004</v>
      </c>
      <c r="H18" s="40">
        <v>1203.75</v>
      </c>
      <c r="I18" s="40">
        <v>1251.4000000000001</v>
      </c>
      <c r="J18" s="40">
        <v>1294.1999999999998</v>
      </c>
      <c r="K18" s="31">
        <v>1208.5999999999999</v>
      </c>
      <c r="L18" s="31">
        <v>1118.1500000000001</v>
      </c>
      <c r="M18" s="31">
        <v>95.861609999999999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921.3</v>
      </c>
      <c r="D19" s="40">
        <v>928.83333333333337</v>
      </c>
      <c r="E19" s="40">
        <v>911.4666666666667</v>
      </c>
      <c r="F19" s="40">
        <v>901.63333333333333</v>
      </c>
      <c r="G19" s="40">
        <v>884.26666666666665</v>
      </c>
      <c r="H19" s="40">
        <v>938.66666666666674</v>
      </c>
      <c r="I19" s="40">
        <v>956.0333333333333</v>
      </c>
      <c r="J19" s="40">
        <v>965.86666666666679</v>
      </c>
      <c r="K19" s="31">
        <v>946.2</v>
      </c>
      <c r="L19" s="31">
        <v>919</v>
      </c>
      <c r="M19" s="31">
        <v>5.7082899999999999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20028.8</v>
      </c>
      <c r="D20" s="40">
        <v>19857.483333333334</v>
      </c>
      <c r="E20" s="40">
        <v>19516.966666666667</v>
      </c>
      <c r="F20" s="40">
        <v>19005.133333333335</v>
      </c>
      <c r="G20" s="40">
        <v>18664.616666666669</v>
      </c>
      <c r="H20" s="40">
        <v>20369.316666666666</v>
      </c>
      <c r="I20" s="40">
        <v>20709.833333333336</v>
      </c>
      <c r="J20" s="40">
        <v>21221.666666666664</v>
      </c>
      <c r="K20" s="31">
        <v>20198</v>
      </c>
      <c r="L20" s="31">
        <v>19345.650000000001</v>
      </c>
      <c r="M20" s="31">
        <v>0.39643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1565.2</v>
      </c>
      <c r="D21" s="40">
        <v>1575.8500000000001</v>
      </c>
      <c r="E21" s="40">
        <v>1550.8500000000004</v>
      </c>
      <c r="F21" s="40">
        <v>1536.5000000000002</v>
      </c>
      <c r="G21" s="40">
        <v>1511.5000000000005</v>
      </c>
      <c r="H21" s="40">
        <v>1590.2000000000003</v>
      </c>
      <c r="I21" s="40">
        <v>1615.1999999999998</v>
      </c>
      <c r="J21" s="40">
        <v>1629.5500000000002</v>
      </c>
      <c r="K21" s="31">
        <v>1600.85</v>
      </c>
      <c r="L21" s="31">
        <v>1561.5</v>
      </c>
      <c r="M21" s="31">
        <v>30.567599999999999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1079.8</v>
      </c>
      <c r="D22" s="40">
        <v>1081.2333333333333</v>
      </c>
      <c r="E22" s="40">
        <v>1063.6666666666667</v>
      </c>
      <c r="F22" s="40">
        <v>1047.5333333333333</v>
      </c>
      <c r="G22" s="40">
        <v>1029.9666666666667</v>
      </c>
      <c r="H22" s="40">
        <v>1097.3666666666668</v>
      </c>
      <c r="I22" s="40">
        <v>1114.9333333333334</v>
      </c>
      <c r="J22" s="40">
        <v>1131.0666666666668</v>
      </c>
      <c r="K22" s="31">
        <v>1098.8</v>
      </c>
      <c r="L22" s="31">
        <v>1065.0999999999999</v>
      </c>
      <c r="M22" s="31">
        <v>15.20928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744.75</v>
      </c>
      <c r="D23" s="40">
        <v>744.73333333333323</v>
      </c>
      <c r="E23" s="40">
        <v>737.61666666666645</v>
      </c>
      <c r="F23" s="40">
        <v>730.48333333333323</v>
      </c>
      <c r="G23" s="40">
        <v>723.36666666666645</v>
      </c>
      <c r="H23" s="40">
        <v>751.86666666666645</v>
      </c>
      <c r="I23" s="40">
        <v>758.98333333333323</v>
      </c>
      <c r="J23" s="40">
        <v>766.11666666666645</v>
      </c>
      <c r="K23" s="31">
        <v>751.85</v>
      </c>
      <c r="L23" s="31">
        <v>737.6</v>
      </c>
      <c r="M23" s="31">
        <v>53.203809999999997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1510.85</v>
      </c>
      <c r="D24" s="40">
        <v>1498.9833333333333</v>
      </c>
      <c r="E24" s="40">
        <v>1472.8666666666668</v>
      </c>
      <c r="F24" s="40">
        <v>1434.8833333333334</v>
      </c>
      <c r="G24" s="40">
        <v>1408.7666666666669</v>
      </c>
      <c r="H24" s="40">
        <v>1536.9666666666667</v>
      </c>
      <c r="I24" s="40">
        <v>1563.083333333333</v>
      </c>
      <c r="J24" s="40">
        <v>1601.0666666666666</v>
      </c>
      <c r="K24" s="31">
        <v>1525.1</v>
      </c>
      <c r="L24" s="31">
        <v>1461</v>
      </c>
      <c r="M24" s="31">
        <v>7.7028400000000001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1659.6</v>
      </c>
      <c r="D25" s="40">
        <v>1659.5999999999997</v>
      </c>
      <c r="E25" s="40">
        <v>1659.5999999999995</v>
      </c>
      <c r="F25" s="40">
        <v>1659.5999999999997</v>
      </c>
      <c r="G25" s="40">
        <v>1659.5999999999995</v>
      </c>
      <c r="H25" s="40">
        <v>1659.5999999999995</v>
      </c>
      <c r="I25" s="40">
        <v>1659.6</v>
      </c>
      <c r="J25" s="40">
        <v>1659.5999999999995</v>
      </c>
      <c r="K25" s="31">
        <v>1659.6</v>
      </c>
      <c r="L25" s="31">
        <v>1659.6</v>
      </c>
      <c r="M25" s="31">
        <v>7.92279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107.65</v>
      </c>
      <c r="D26" s="40">
        <v>108.5</v>
      </c>
      <c r="E26" s="40">
        <v>106.5</v>
      </c>
      <c r="F26" s="40">
        <v>105.35</v>
      </c>
      <c r="G26" s="40">
        <v>103.35</v>
      </c>
      <c r="H26" s="40">
        <v>109.65</v>
      </c>
      <c r="I26" s="40">
        <v>111.65</v>
      </c>
      <c r="J26" s="40">
        <v>112.80000000000001</v>
      </c>
      <c r="K26" s="31">
        <v>110.5</v>
      </c>
      <c r="L26" s="31">
        <v>107.35</v>
      </c>
      <c r="M26" s="31">
        <v>16.110279999999999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208</v>
      </c>
      <c r="D27" s="40">
        <v>208.25</v>
      </c>
      <c r="E27" s="40">
        <v>205.85</v>
      </c>
      <c r="F27" s="40">
        <v>203.7</v>
      </c>
      <c r="G27" s="40">
        <v>201.29999999999998</v>
      </c>
      <c r="H27" s="40">
        <v>210.4</v>
      </c>
      <c r="I27" s="40">
        <v>212.79999999999998</v>
      </c>
      <c r="J27" s="40">
        <v>214.95000000000002</v>
      </c>
      <c r="K27" s="31">
        <v>210.65</v>
      </c>
      <c r="L27" s="31">
        <v>206.1</v>
      </c>
      <c r="M27" s="31">
        <v>17.91236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2239.1999999999998</v>
      </c>
      <c r="D28" s="40">
        <v>2239.65</v>
      </c>
      <c r="E28" s="40">
        <v>2225.75</v>
      </c>
      <c r="F28" s="40">
        <v>2212.2999999999997</v>
      </c>
      <c r="G28" s="40">
        <v>2198.3999999999996</v>
      </c>
      <c r="H28" s="40">
        <v>2253.1000000000004</v>
      </c>
      <c r="I28" s="40">
        <v>2267.0000000000009</v>
      </c>
      <c r="J28" s="40">
        <v>2280.4500000000007</v>
      </c>
      <c r="K28" s="31">
        <v>2253.5500000000002</v>
      </c>
      <c r="L28" s="31">
        <v>2226.1999999999998</v>
      </c>
      <c r="M28" s="31">
        <v>0.28505999999999998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755.2</v>
      </c>
      <c r="D29" s="40">
        <v>754.76666666666677</v>
      </c>
      <c r="E29" s="40">
        <v>747.53333333333353</v>
      </c>
      <c r="F29" s="40">
        <v>739.86666666666679</v>
      </c>
      <c r="G29" s="40">
        <v>732.63333333333355</v>
      </c>
      <c r="H29" s="40">
        <v>762.43333333333351</v>
      </c>
      <c r="I29" s="40">
        <v>769.66666666666686</v>
      </c>
      <c r="J29" s="40">
        <v>777.33333333333348</v>
      </c>
      <c r="K29" s="31">
        <v>762</v>
      </c>
      <c r="L29" s="31">
        <v>747.1</v>
      </c>
      <c r="M29" s="31">
        <v>1.94882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3855.9</v>
      </c>
      <c r="D30" s="40">
        <v>3873.9666666666667</v>
      </c>
      <c r="E30" s="40">
        <v>3825.9333333333334</v>
      </c>
      <c r="F30" s="40">
        <v>3795.9666666666667</v>
      </c>
      <c r="G30" s="40">
        <v>3747.9333333333334</v>
      </c>
      <c r="H30" s="40">
        <v>3903.9333333333334</v>
      </c>
      <c r="I30" s="40">
        <v>3951.9666666666672</v>
      </c>
      <c r="J30" s="40">
        <v>3981.9333333333334</v>
      </c>
      <c r="K30" s="31">
        <v>3922</v>
      </c>
      <c r="L30" s="31">
        <v>3844</v>
      </c>
      <c r="M30" s="31">
        <v>0.66042000000000001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712.1</v>
      </c>
      <c r="D31" s="40">
        <v>709.53333333333342</v>
      </c>
      <c r="E31" s="40">
        <v>702.61666666666679</v>
      </c>
      <c r="F31" s="40">
        <v>693.13333333333333</v>
      </c>
      <c r="G31" s="40">
        <v>686.2166666666667</v>
      </c>
      <c r="H31" s="40">
        <v>719.01666666666688</v>
      </c>
      <c r="I31" s="40">
        <v>725.93333333333362</v>
      </c>
      <c r="J31" s="40">
        <v>735.41666666666697</v>
      </c>
      <c r="K31" s="31">
        <v>716.45</v>
      </c>
      <c r="L31" s="31">
        <v>700.05</v>
      </c>
      <c r="M31" s="31">
        <v>9.2351399999999995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421.5</v>
      </c>
      <c r="D32" s="40">
        <v>421.45</v>
      </c>
      <c r="E32" s="40">
        <v>418.84999999999997</v>
      </c>
      <c r="F32" s="40">
        <v>416.2</v>
      </c>
      <c r="G32" s="40">
        <v>413.59999999999997</v>
      </c>
      <c r="H32" s="40">
        <v>424.09999999999997</v>
      </c>
      <c r="I32" s="40">
        <v>426.7</v>
      </c>
      <c r="J32" s="40">
        <v>429.34999999999997</v>
      </c>
      <c r="K32" s="31">
        <v>424.05</v>
      </c>
      <c r="L32" s="31">
        <v>418.8</v>
      </c>
      <c r="M32" s="31">
        <v>19.102810000000002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5039.05</v>
      </c>
      <c r="D33" s="40">
        <v>5018.7166666666672</v>
      </c>
      <c r="E33" s="40">
        <v>4965.6333333333341</v>
      </c>
      <c r="F33" s="40">
        <v>4892.2166666666672</v>
      </c>
      <c r="G33" s="40">
        <v>4839.1333333333341</v>
      </c>
      <c r="H33" s="40">
        <v>5092.1333333333341</v>
      </c>
      <c r="I33" s="40">
        <v>5145.2166666666662</v>
      </c>
      <c r="J33" s="40">
        <v>5218.6333333333341</v>
      </c>
      <c r="K33" s="31">
        <v>5071.8</v>
      </c>
      <c r="L33" s="31">
        <v>4945.3</v>
      </c>
      <c r="M33" s="31">
        <v>8.4195600000000006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218.7</v>
      </c>
      <c r="D34" s="40">
        <v>217.20000000000002</v>
      </c>
      <c r="E34" s="40">
        <v>214.90000000000003</v>
      </c>
      <c r="F34" s="40">
        <v>211.10000000000002</v>
      </c>
      <c r="G34" s="40">
        <v>208.80000000000004</v>
      </c>
      <c r="H34" s="40">
        <v>221.00000000000003</v>
      </c>
      <c r="I34" s="40">
        <v>223.30000000000004</v>
      </c>
      <c r="J34" s="40">
        <v>227.10000000000002</v>
      </c>
      <c r="K34" s="31">
        <v>219.5</v>
      </c>
      <c r="L34" s="31">
        <v>213.4</v>
      </c>
      <c r="M34" s="31">
        <v>30.927949999999999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122.5</v>
      </c>
      <c r="D35" s="40">
        <v>122.71666666666665</v>
      </c>
      <c r="E35" s="40">
        <v>121.18333333333331</v>
      </c>
      <c r="F35" s="40">
        <v>119.86666666666666</v>
      </c>
      <c r="G35" s="40">
        <v>118.33333333333331</v>
      </c>
      <c r="H35" s="40">
        <v>124.0333333333333</v>
      </c>
      <c r="I35" s="40">
        <v>125.56666666666663</v>
      </c>
      <c r="J35" s="40">
        <v>126.8833333333333</v>
      </c>
      <c r="K35" s="31">
        <v>124.25</v>
      </c>
      <c r="L35" s="31">
        <v>121.4</v>
      </c>
      <c r="M35" s="31">
        <v>198.85829000000001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3302.75</v>
      </c>
      <c r="D36" s="40">
        <v>3283.5833333333335</v>
      </c>
      <c r="E36" s="40">
        <v>3234.166666666667</v>
      </c>
      <c r="F36" s="40">
        <v>3165.5833333333335</v>
      </c>
      <c r="G36" s="40">
        <v>3116.166666666667</v>
      </c>
      <c r="H36" s="40">
        <v>3352.166666666667</v>
      </c>
      <c r="I36" s="40">
        <v>3401.5833333333339</v>
      </c>
      <c r="J36" s="40">
        <v>3470.166666666667</v>
      </c>
      <c r="K36" s="31">
        <v>3333</v>
      </c>
      <c r="L36" s="31">
        <v>3215</v>
      </c>
      <c r="M36" s="31">
        <v>24.231680000000001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729.9</v>
      </c>
      <c r="D37" s="40">
        <v>727.98333333333323</v>
      </c>
      <c r="E37" s="40">
        <v>721.26666666666642</v>
      </c>
      <c r="F37" s="40">
        <v>712.63333333333321</v>
      </c>
      <c r="G37" s="40">
        <v>705.9166666666664</v>
      </c>
      <c r="H37" s="40">
        <v>736.61666666666645</v>
      </c>
      <c r="I37" s="40">
        <v>743.33333333333337</v>
      </c>
      <c r="J37" s="40">
        <v>751.96666666666647</v>
      </c>
      <c r="K37" s="31">
        <v>734.7</v>
      </c>
      <c r="L37" s="31">
        <v>719.35</v>
      </c>
      <c r="M37" s="31">
        <v>24.86589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3968.6</v>
      </c>
      <c r="D38" s="40">
        <v>3981.2166666666672</v>
      </c>
      <c r="E38" s="40">
        <v>3947.4333333333343</v>
      </c>
      <c r="F38" s="40">
        <v>3926.2666666666673</v>
      </c>
      <c r="G38" s="40">
        <v>3892.4833333333345</v>
      </c>
      <c r="H38" s="40">
        <v>4002.3833333333341</v>
      </c>
      <c r="I38" s="40">
        <v>4036.166666666667</v>
      </c>
      <c r="J38" s="40">
        <v>4057.3333333333339</v>
      </c>
      <c r="K38" s="31">
        <v>4015</v>
      </c>
      <c r="L38" s="31">
        <v>3960.05</v>
      </c>
      <c r="M38" s="31">
        <v>2.49485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798.9</v>
      </c>
      <c r="D39" s="40">
        <v>804.43333333333339</v>
      </c>
      <c r="E39" s="40">
        <v>789.86666666666679</v>
      </c>
      <c r="F39" s="40">
        <v>780.83333333333337</v>
      </c>
      <c r="G39" s="40">
        <v>766.26666666666677</v>
      </c>
      <c r="H39" s="40">
        <v>813.46666666666681</v>
      </c>
      <c r="I39" s="40">
        <v>828.03333333333342</v>
      </c>
      <c r="J39" s="40">
        <v>837.06666666666683</v>
      </c>
      <c r="K39" s="31">
        <v>819</v>
      </c>
      <c r="L39" s="31">
        <v>795.4</v>
      </c>
      <c r="M39" s="31">
        <v>199.72194999999999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3758.3</v>
      </c>
      <c r="D40" s="40">
        <v>3766.1333333333332</v>
      </c>
      <c r="E40" s="40">
        <v>3722.2666666666664</v>
      </c>
      <c r="F40" s="40">
        <v>3686.2333333333331</v>
      </c>
      <c r="G40" s="40">
        <v>3642.3666666666663</v>
      </c>
      <c r="H40" s="40">
        <v>3802.1666666666665</v>
      </c>
      <c r="I40" s="40">
        <v>3846.0333333333333</v>
      </c>
      <c r="J40" s="40">
        <v>3882.0666666666666</v>
      </c>
      <c r="K40" s="31">
        <v>3810</v>
      </c>
      <c r="L40" s="31">
        <v>3730.1</v>
      </c>
      <c r="M40" s="31">
        <v>5.8560499999999998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7519.6</v>
      </c>
      <c r="D41" s="40">
        <v>7559.1500000000005</v>
      </c>
      <c r="E41" s="40">
        <v>7443.8000000000011</v>
      </c>
      <c r="F41" s="40">
        <v>7368.0000000000009</v>
      </c>
      <c r="G41" s="40">
        <v>7252.6500000000015</v>
      </c>
      <c r="H41" s="40">
        <v>7634.9500000000007</v>
      </c>
      <c r="I41" s="40">
        <v>7750.3000000000011</v>
      </c>
      <c r="J41" s="40">
        <v>7826.1</v>
      </c>
      <c r="K41" s="31">
        <v>7674.5</v>
      </c>
      <c r="L41" s="31">
        <v>7483.35</v>
      </c>
      <c r="M41" s="31">
        <v>22.277889999999999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16786.3</v>
      </c>
      <c r="D42" s="40">
        <v>16929.983333333334</v>
      </c>
      <c r="E42" s="40">
        <v>16596.466666666667</v>
      </c>
      <c r="F42" s="40">
        <v>16406.633333333335</v>
      </c>
      <c r="G42" s="40">
        <v>16073.116666666669</v>
      </c>
      <c r="H42" s="40">
        <v>17119.816666666666</v>
      </c>
      <c r="I42" s="40">
        <v>17453.333333333336</v>
      </c>
      <c r="J42" s="40">
        <v>17643.166666666664</v>
      </c>
      <c r="K42" s="31">
        <v>17263.5</v>
      </c>
      <c r="L42" s="31">
        <v>16740.150000000001</v>
      </c>
      <c r="M42" s="31">
        <v>4.61843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4337.25</v>
      </c>
      <c r="D43" s="40">
        <v>4339.2833333333338</v>
      </c>
      <c r="E43" s="40">
        <v>4282.9666666666672</v>
      </c>
      <c r="F43" s="40">
        <v>4228.6833333333334</v>
      </c>
      <c r="G43" s="40">
        <v>4172.3666666666668</v>
      </c>
      <c r="H43" s="40">
        <v>4393.5666666666675</v>
      </c>
      <c r="I43" s="40">
        <v>4449.883333333335</v>
      </c>
      <c r="J43" s="40">
        <v>4504.1666666666679</v>
      </c>
      <c r="K43" s="31">
        <v>4395.6000000000004</v>
      </c>
      <c r="L43" s="31">
        <v>4285</v>
      </c>
      <c r="M43" s="31">
        <v>0.20846999999999999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2329.6999999999998</v>
      </c>
      <c r="D44" s="40">
        <v>2314.25</v>
      </c>
      <c r="E44" s="40">
        <v>2291.5</v>
      </c>
      <c r="F44" s="40">
        <v>2253.3000000000002</v>
      </c>
      <c r="G44" s="40">
        <v>2230.5500000000002</v>
      </c>
      <c r="H44" s="40">
        <v>2352.4499999999998</v>
      </c>
      <c r="I44" s="40">
        <v>2375.1999999999998</v>
      </c>
      <c r="J44" s="40">
        <v>2413.3999999999996</v>
      </c>
      <c r="K44" s="31">
        <v>2337</v>
      </c>
      <c r="L44" s="31">
        <v>2276.0500000000002</v>
      </c>
      <c r="M44" s="31">
        <v>3.2622800000000001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285.64999999999998</v>
      </c>
      <c r="D45" s="40">
        <v>285.41666666666663</v>
      </c>
      <c r="E45" s="40">
        <v>281.88333333333327</v>
      </c>
      <c r="F45" s="40">
        <v>278.11666666666662</v>
      </c>
      <c r="G45" s="40">
        <v>274.58333333333326</v>
      </c>
      <c r="H45" s="40">
        <v>289.18333333333328</v>
      </c>
      <c r="I45" s="40">
        <v>292.71666666666658</v>
      </c>
      <c r="J45" s="40">
        <v>296.48333333333329</v>
      </c>
      <c r="K45" s="31">
        <v>288.95</v>
      </c>
      <c r="L45" s="31">
        <v>281.64999999999998</v>
      </c>
      <c r="M45" s="31">
        <v>41.625540000000001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78.349999999999994</v>
      </c>
      <c r="D46" s="40">
        <v>77.983333333333334</v>
      </c>
      <c r="E46" s="40">
        <v>77.166666666666671</v>
      </c>
      <c r="F46" s="40">
        <v>75.983333333333334</v>
      </c>
      <c r="G46" s="40">
        <v>75.166666666666671</v>
      </c>
      <c r="H46" s="40">
        <v>79.166666666666671</v>
      </c>
      <c r="I46" s="40">
        <v>79.983333333333334</v>
      </c>
      <c r="J46" s="40">
        <v>81.166666666666671</v>
      </c>
      <c r="K46" s="31">
        <v>78.8</v>
      </c>
      <c r="L46" s="31">
        <v>76.8</v>
      </c>
      <c r="M46" s="31">
        <v>194.37409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63.55</v>
      </c>
      <c r="D47" s="40">
        <v>64.5</v>
      </c>
      <c r="E47" s="40">
        <v>62.25</v>
      </c>
      <c r="F47" s="40">
        <v>60.95</v>
      </c>
      <c r="G47" s="40">
        <v>58.7</v>
      </c>
      <c r="H47" s="40">
        <v>65.8</v>
      </c>
      <c r="I47" s="40">
        <v>68.05</v>
      </c>
      <c r="J47" s="40">
        <v>69.349999999999994</v>
      </c>
      <c r="K47" s="31">
        <v>66.75</v>
      </c>
      <c r="L47" s="31">
        <v>63.2</v>
      </c>
      <c r="M47" s="31">
        <v>65.504459999999995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1775.3</v>
      </c>
      <c r="D48" s="40">
        <v>1781.4333333333334</v>
      </c>
      <c r="E48" s="40">
        <v>1757.8666666666668</v>
      </c>
      <c r="F48" s="40">
        <v>1740.4333333333334</v>
      </c>
      <c r="G48" s="40">
        <v>1716.8666666666668</v>
      </c>
      <c r="H48" s="40">
        <v>1798.8666666666668</v>
      </c>
      <c r="I48" s="40">
        <v>1822.4333333333334</v>
      </c>
      <c r="J48" s="40">
        <v>1839.8666666666668</v>
      </c>
      <c r="K48" s="31">
        <v>1805</v>
      </c>
      <c r="L48" s="31">
        <v>1764</v>
      </c>
      <c r="M48" s="31">
        <v>4.8947900000000004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828.65</v>
      </c>
      <c r="D49" s="40">
        <v>828.31666666666661</v>
      </c>
      <c r="E49" s="40">
        <v>821.13333333333321</v>
      </c>
      <c r="F49" s="40">
        <v>813.61666666666656</v>
      </c>
      <c r="G49" s="40">
        <v>806.43333333333317</v>
      </c>
      <c r="H49" s="40">
        <v>835.83333333333326</v>
      </c>
      <c r="I49" s="40">
        <v>843.01666666666665</v>
      </c>
      <c r="J49" s="40">
        <v>850.5333333333333</v>
      </c>
      <c r="K49" s="31">
        <v>835.5</v>
      </c>
      <c r="L49" s="31">
        <v>820.8</v>
      </c>
      <c r="M49" s="31">
        <v>10.796670000000001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189.85</v>
      </c>
      <c r="D50" s="40">
        <v>189.58333333333334</v>
      </c>
      <c r="E50" s="40">
        <v>186.81666666666669</v>
      </c>
      <c r="F50" s="40">
        <v>183.78333333333336</v>
      </c>
      <c r="G50" s="40">
        <v>181.01666666666671</v>
      </c>
      <c r="H50" s="40">
        <v>192.61666666666667</v>
      </c>
      <c r="I50" s="40">
        <v>195.38333333333333</v>
      </c>
      <c r="J50" s="40">
        <v>198.41666666666666</v>
      </c>
      <c r="K50" s="31">
        <v>192.35</v>
      </c>
      <c r="L50" s="31">
        <v>186.55</v>
      </c>
      <c r="M50" s="31">
        <v>89.800839999999994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781.05</v>
      </c>
      <c r="D51" s="40">
        <v>776.25</v>
      </c>
      <c r="E51" s="40">
        <v>767.6</v>
      </c>
      <c r="F51" s="40">
        <v>754.15</v>
      </c>
      <c r="G51" s="40">
        <v>745.5</v>
      </c>
      <c r="H51" s="40">
        <v>789.7</v>
      </c>
      <c r="I51" s="40">
        <v>798.35000000000014</v>
      </c>
      <c r="J51" s="40">
        <v>811.80000000000007</v>
      </c>
      <c r="K51" s="31">
        <v>784.9</v>
      </c>
      <c r="L51" s="31">
        <v>762.8</v>
      </c>
      <c r="M51" s="31">
        <v>25.450469999999999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54.95</v>
      </c>
      <c r="D52" s="40">
        <v>54.366666666666667</v>
      </c>
      <c r="E52" s="40">
        <v>53.183333333333337</v>
      </c>
      <c r="F52" s="40">
        <v>51.416666666666671</v>
      </c>
      <c r="G52" s="40">
        <v>50.233333333333341</v>
      </c>
      <c r="H52" s="40">
        <v>56.133333333333333</v>
      </c>
      <c r="I52" s="40">
        <v>57.316666666666656</v>
      </c>
      <c r="J52" s="40">
        <v>59.083333333333329</v>
      </c>
      <c r="K52" s="31">
        <v>55.55</v>
      </c>
      <c r="L52" s="31">
        <v>52.6</v>
      </c>
      <c r="M52" s="31">
        <v>778.14671999999996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477</v>
      </c>
      <c r="D53" s="40">
        <v>476.2</v>
      </c>
      <c r="E53" s="40">
        <v>473</v>
      </c>
      <c r="F53" s="40">
        <v>469</v>
      </c>
      <c r="G53" s="40">
        <v>465.8</v>
      </c>
      <c r="H53" s="40">
        <v>480.2</v>
      </c>
      <c r="I53" s="40">
        <v>483.39999999999992</v>
      </c>
      <c r="J53" s="40">
        <v>487.4</v>
      </c>
      <c r="K53" s="31">
        <v>479.4</v>
      </c>
      <c r="L53" s="31">
        <v>472.2</v>
      </c>
      <c r="M53" s="31">
        <v>52.195010000000003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666.4</v>
      </c>
      <c r="D54" s="40">
        <v>664.56666666666661</v>
      </c>
      <c r="E54" s="40">
        <v>655.83333333333326</v>
      </c>
      <c r="F54" s="40">
        <v>645.26666666666665</v>
      </c>
      <c r="G54" s="40">
        <v>636.5333333333333</v>
      </c>
      <c r="H54" s="40">
        <v>675.13333333333321</v>
      </c>
      <c r="I54" s="40">
        <v>683.86666666666656</v>
      </c>
      <c r="J54" s="40">
        <v>694.43333333333317</v>
      </c>
      <c r="K54" s="31">
        <v>673.3</v>
      </c>
      <c r="L54" s="31">
        <v>654</v>
      </c>
      <c r="M54" s="31">
        <v>302.28814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354.7</v>
      </c>
      <c r="D55" s="40">
        <v>355.85000000000008</v>
      </c>
      <c r="E55" s="40">
        <v>351.70000000000016</v>
      </c>
      <c r="F55" s="40">
        <v>348.7000000000001</v>
      </c>
      <c r="G55" s="40">
        <v>344.55000000000018</v>
      </c>
      <c r="H55" s="40">
        <v>358.85000000000014</v>
      </c>
      <c r="I55" s="40">
        <v>363.00000000000011</v>
      </c>
      <c r="J55" s="40">
        <v>366.00000000000011</v>
      </c>
      <c r="K55" s="31">
        <v>360</v>
      </c>
      <c r="L55" s="31">
        <v>352.85</v>
      </c>
      <c r="M55" s="31">
        <v>22.10493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1217.9000000000001</v>
      </c>
      <c r="D56" s="40">
        <v>1212.7666666666667</v>
      </c>
      <c r="E56" s="40">
        <v>1195.5333333333333</v>
      </c>
      <c r="F56" s="40">
        <v>1173.1666666666667</v>
      </c>
      <c r="G56" s="40">
        <v>1155.9333333333334</v>
      </c>
      <c r="H56" s="40">
        <v>1235.1333333333332</v>
      </c>
      <c r="I56" s="40">
        <v>1252.3666666666663</v>
      </c>
      <c r="J56" s="40">
        <v>1274.7333333333331</v>
      </c>
      <c r="K56" s="31">
        <v>1230</v>
      </c>
      <c r="L56" s="31">
        <v>1190.4000000000001</v>
      </c>
      <c r="M56" s="31">
        <v>2.2095600000000002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14011.5</v>
      </c>
      <c r="D57" s="40">
        <v>13969.016666666668</v>
      </c>
      <c r="E57" s="40">
        <v>13892.483333333337</v>
      </c>
      <c r="F57" s="40">
        <v>13773.466666666669</v>
      </c>
      <c r="G57" s="40">
        <v>13696.933333333338</v>
      </c>
      <c r="H57" s="40">
        <v>14088.033333333336</v>
      </c>
      <c r="I57" s="40">
        <v>14164.566666666666</v>
      </c>
      <c r="J57" s="40">
        <v>14283.583333333336</v>
      </c>
      <c r="K57" s="31">
        <v>14045.55</v>
      </c>
      <c r="L57" s="31">
        <v>13850</v>
      </c>
      <c r="M57" s="31">
        <v>0.22206999999999999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4015.35</v>
      </c>
      <c r="D58" s="40">
        <v>4001.7000000000003</v>
      </c>
      <c r="E58" s="40">
        <v>3977.5000000000005</v>
      </c>
      <c r="F58" s="40">
        <v>3939.65</v>
      </c>
      <c r="G58" s="40">
        <v>3915.4500000000003</v>
      </c>
      <c r="H58" s="40">
        <v>4039.5500000000006</v>
      </c>
      <c r="I58" s="40">
        <v>4063.7500000000005</v>
      </c>
      <c r="J58" s="40">
        <v>4101.6000000000004</v>
      </c>
      <c r="K58" s="31">
        <v>4025.9</v>
      </c>
      <c r="L58" s="31">
        <v>3963.85</v>
      </c>
      <c r="M58" s="31">
        <v>3.5246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812.6</v>
      </c>
      <c r="D59" s="40">
        <v>812.71666666666658</v>
      </c>
      <c r="E59" s="40">
        <v>806.43333333333317</v>
      </c>
      <c r="F59" s="40">
        <v>800.26666666666654</v>
      </c>
      <c r="G59" s="40">
        <v>793.98333333333312</v>
      </c>
      <c r="H59" s="40">
        <v>818.88333333333321</v>
      </c>
      <c r="I59" s="40">
        <v>825.16666666666674</v>
      </c>
      <c r="J59" s="40">
        <v>831.33333333333326</v>
      </c>
      <c r="K59" s="31">
        <v>819</v>
      </c>
      <c r="L59" s="31">
        <v>806.55</v>
      </c>
      <c r="M59" s="31">
        <v>4.7142900000000001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552.35</v>
      </c>
      <c r="D60" s="40">
        <v>552.6</v>
      </c>
      <c r="E60" s="40">
        <v>547.75</v>
      </c>
      <c r="F60" s="40">
        <v>543.15</v>
      </c>
      <c r="G60" s="40">
        <v>538.29999999999995</v>
      </c>
      <c r="H60" s="40">
        <v>557.20000000000005</v>
      </c>
      <c r="I60" s="40">
        <v>562.05000000000018</v>
      </c>
      <c r="J60" s="40">
        <v>566.65000000000009</v>
      </c>
      <c r="K60" s="31">
        <v>557.45000000000005</v>
      </c>
      <c r="L60" s="31">
        <v>548</v>
      </c>
      <c r="M60" s="31">
        <v>21.700369999999999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161.05000000000001</v>
      </c>
      <c r="D61" s="40">
        <v>160.15</v>
      </c>
      <c r="E61" s="40">
        <v>158.10000000000002</v>
      </c>
      <c r="F61" s="40">
        <v>155.15</v>
      </c>
      <c r="G61" s="40">
        <v>153.10000000000002</v>
      </c>
      <c r="H61" s="40">
        <v>163.10000000000002</v>
      </c>
      <c r="I61" s="40">
        <v>165.15000000000003</v>
      </c>
      <c r="J61" s="40">
        <v>168.10000000000002</v>
      </c>
      <c r="K61" s="31">
        <v>162.19999999999999</v>
      </c>
      <c r="L61" s="31">
        <v>157.19999999999999</v>
      </c>
      <c r="M61" s="31">
        <v>166.00380999999999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133.94999999999999</v>
      </c>
      <c r="D62" s="40">
        <v>134.15</v>
      </c>
      <c r="E62" s="40">
        <v>133.30000000000001</v>
      </c>
      <c r="F62" s="40">
        <v>132.65</v>
      </c>
      <c r="G62" s="40">
        <v>131.80000000000001</v>
      </c>
      <c r="H62" s="40">
        <v>134.80000000000001</v>
      </c>
      <c r="I62" s="40">
        <v>135.64999999999998</v>
      </c>
      <c r="J62" s="40">
        <v>136.30000000000001</v>
      </c>
      <c r="K62" s="31">
        <v>135</v>
      </c>
      <c r="L62" s="31">
        <v>133.5</v>
      </c>
      <c r="M62" s="31">
        <v>3.12826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568.85</v>
      </c>
      <c r="D63" s="40">
        <v>565.41666666666663</v>
      </c>
      <c r="E63" s="40">
        <v>554.83333333333326</v>
      </c>
      <c r="F63" s="40">
        <v>540.81666666666661</v>
      </c>
      <c r="G63" s="40">
        <v>530.23333333333323</v>
      </c>
      <c r="H63" s="40">
        <v>579.43333333333328</v>
      </c>
      <c r="I63" s="40">
        <v>590.01666666666654</v>
      </c>
      <c r="J63" s="40">
        <v>604.0333333333333</v>
      </c>
      <c r="K63" s="31">
        <v>576</v>
      </c>
      <c r="L63" s="31">
        <v>551.4</v>
      </c>
      <c r="M63" s="31">
        <v>37.113309999999998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922.85</v>
      </c>
      <c r="D64" s="40">
        <v>932.58333333333337</v>
      </c>
      <c r="E64" s="40">
        <v>910.26666666666677</v>
      </c>
      <c r="F64" s="40">
        <v>897.68333333333339</v>
      </c>
      <c r="G64" s="40">
        <v>875.36666666666679</v>
      </c>
      <c r="H64" s="40">
        <v>945.16666666666674</v>
      </c>
      <c r="I64" s="40">
        <v>967.48333333333335</v>
      </c>
      <c r="J64" s="40">
        <v>980.06666666666672</v>
      </c>
      <c r="K64" s="31">
        <v>954.9</v>
      </c>
      <c r="L64" s="31">
        <v>920</v>
      </c>
      <c r="M64" s="31">
        <v>44.341529999999999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160.05000000000001</v>
      </c>
      <c r="D65" s="40">
        <v>157.61666666666667</v>
      </c>
      <c r="E65" s="40">
        <v>153.73333333333335</v>
      </c>
      <c r="F65" s="40">
        <v>147.41666666666669</v>
      </c>
      <c r="G65" s="40">
        <v>143.53333333333336</v>
      </c>
      <c r="H65" s="40">
        <v>163.93333333333334</v>
      </c>
      <c r="I65" s="40">
        <v>167.81666666666666</v>
      </c>
      <c r="J65" s="40">
        <v>174.13333333333333</v>
      </c>
      <c r="K65" s="31">
        <v>161.5</v>
      </c>
      <c r="L65" s="31">
        <v>151.30000000000001</v>
      </c>
      <c r="M65" s="31">
        <v>76.343270000000004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144.19999999999999</v>
      </c>
      <c r="D66" s="40">
        <v>144.91666666666666</v>
      </c>
      <c r="E66" s="40">
        <v>143.18333333333331</v>
      </c>
      <c r="F66" s="40">
        <v>142.16666666666666</v>
      </c>
      <c r="G66" s="40">
        <v>140.43333333333331</v>
      </c>
      <c r="H66" s="40">
        <v>145.93333333333331</v>
      </c>
      <c r="I66" s="40">
        <v>147.66666666666666</v>
      </c>
      <c r="J66" s="40">
        <v>148.68333333333331</v>
      </c>
      <c r="K66" s="31">
        <v>146.65</v>
      </c>
      <c r="L66" s="31">
        <v>143.9</v>
      </c>
      <c r="M66" s="31">
        <v>84.158760000000001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5167.55</v>
      </c>
      <c r="D67" s="40">
        <v>5185.7</v>
      </c>
      <c r="E67" s="40">
        <v>5125.0999999999995</v>
      </c>
      <c r="F67" s="40">
        <v>5082.6499999999996</v>
      </c>
      <c r="G67" s="40">
        <v>5022.0499999999993</v>
      </c>
      <c r="H67" s="40">
        <v>5228.1499999999996</v>
      </c>
      <c r="I67" s="40">
        <v>5288.75</v>
      </c>
      <c r="J67" s="40">
        <v>5331.2</v>
      </c>
      <c r="K67" s="31">
        <v>5246.3</v>
      </c>
      <c r="L67" s="31">
        <v>5143.25</v>
      </c>
      <c r="M67" s="31">
        <v>1.9939800000000001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1701.3</v>
      </c>
      <c r="D68" s="40">
        <v>1704.4666666666665</v>
      </c>
      <c r="E68" s="40">
        <v>1689.9833333333329</v>
      </c>
      <c r="F68" s="40">
        <v>1678.6666666666665</v>
      </c>
      <c r="G68" s="40">
        <v>1664.1833333333329</v>
      </c>
      <c r="H68" s="40">
        <v>1715.7833333333328</v>
      </c>
      <c r="I68" s="40">
        <v>1730.2666666666664</v>
      </c>
      <c r="J68" s="40">
        <v>1741.5833333333328</v>
      </c>
      <c r="K68" s="31">
        <v>1718.95</v>
      </c>
      <c r="L68" s="31">
        <v>1693.15</v>
      </c>
      <c r="M68" s="31">
        <v>6.21889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688.5</v>
      </c>
      <c r="D69" s="40">
        <v>687.38333333333333</v>
      </c>
      <c r="E69" s="40">
        <v>677.36666666666667</v>
      </c>
      <c r="F69" s="40">
        <v>666.23333333333335</v>
      </c>
      <c r="G69" s="40">
        <v>656.2166666666667</v>
      </c>
      <c r="H69" s="40">
        <v>698.51666666666665</v>
      </c>
      <c r="I69" s="40">
        <v>708.5333333333333</v>
      </c>
      <c r="J69" s="40">
        <v>719.66666666666663</v>
      </c>
      <c r="K69" s="31">
        <v>697.4</v>
      </c>
      <c r="L69" s="31">
        <v>676.25</v>
      </c>
      <c r="M69" s="31">
        <v>23.96818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794.95</v>
      </c>
      <c r="D70" s="40">
        <v>795.63333333333321</v>
      </c>
      <c r="E70" s="40">
        <v>788.36666666666645</v>
      </c>
      <c r="F70" s="40">
        <v>781.78333333333319</v>
      </c>
      <c r="G70" s="40">
        <v>774.51666666666642</v>
      </c>
      <c r="H70" s="40">
        <v>802.21666666666647</v>
      </c>
      <c r="I70" s="40">
        <v>809.48333333333335</v>
      </c>
      <c r="J70" s="40">
        <v>816.06666666666649</v>
      </c>
      <c r="K70" s="31">
        <v>802.9</v>
      </c>
      <c r="L70" s="31">
        <v>789.05</v>
      </c>
      <c r="M70" s="31">
        <v>3.7813699999999999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487.95</v>
      </c>
      <c r="D71" s="40">
        <v>487.61666666666662</v>
      </c>
      <c r="E71" s="40">
        <v>480.33333333333326</v>
      </c>
      <c r="F71" s="40">
        <v>472.71666666666664</v>
      </c>
      <c r="G71" s="40">
        <v>465.43333333333328</v>
      </c>
      <c r="H71" s="40">
        <v>495.23333333333323</v>
      </c>
      <c r="I71" s="40">
        <v>502.51666666666665</v>
      </c>
      <c r="J71" s="40">
        <v>510.13333333333321</v>
      </c>
      <c r="K71" s="31">
        <v>494.9</v>
      </c>
      <c r="L71" s="31">
        <v>480</v>
      </c>
      <c r="M71" s="31">
        <v>20.384979999999999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1005.95</v>
      </c>
      <c r="D72" s="40">
        <v>1005.9833333333332</v>
      </c>
      <c r="E72" s="40">
        <v>996.01666666666642</v>
      </c>
      <c r="F72" s="40">
        <v>986.08333333333314</v>
      </c>
      <c r="G72" s="40">
        <v>976.11666666666633</v>
      </c>
      <c r="H72" s="40">
        <v>1015.9166666666665</v>
      </c>
      <c r="I72" s="40">
        <v>1025.8833333333334</v>
      </c>
      <c r="J72" s="40">
        <v>1035.8166666666666</v>
      </c>
      <c r="K72" s="31">
        <v>1015.95</v>
      </c>
      <c r="L72" s="31">
        <v>996.05</v>
      </c>
      <c r="M72" s="31">
        <v>6.5353500000000002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332.85</v>
      </c>
      <c r="D73" s="40">
        <v>329.03333333333336</v>
      </c>
      <c r="E73" s="40">
        <v>323.06666666666672</v>
      </c>
      <c r="F73" s="40">
        <v>313.28333333333336</v>
      </c>
      <c r="G73" s="40">
        <v>307.31666666666672</v>
      </c>
      <c r="H73" s="40">
        <v>338.81666666666672</v>
      </c>
      <c r="I73" s="40">
        <v>344.7833333333333</v>
      </c>
      <c r="J73" s="40">
        <v>354.56666666666672</v>
      </c>
      <c r="K73" s="31">
        <v>335</v>
      </c>
      <c r="L73" s="31">
        <v>319.25</v>
      </c>
      <c r="M73" s="31">
        <v>142.96207000000001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626.25</v>
      </c>
      <c r="D74" s="40">
        <v>623.19999999999993</v>
      </c>
      <c r="E74" s="40">
        <v>618.69999999999982</v>
      </c>
      <c r="F74" s="40">
        <v>611.14999999999986</v>
      </c>
      <c r="G74" s="40">
        <v>606.64999999999975</v>
      </c>
      <c r="H74" s="40">
        <v>630.74999999999989</v>
      </c>
      <c r="I74" s="40">
        <v>635.25000000000011</v>
      </c>
      <c r="J74" s="40">
        <v>642.79999999999995</v>
      </c>
      <c r="K74" s="31">
        <v>627.70000000000005</v>
      </c>
      <c r="L74" s="31">
        <v>615.65</v>
      </c>
      <c r="M74" s="31">
        <v>24.679849999999998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2141.4499999999998</v>
      </c>
      <c r="D75" s="40">
        <v>2179.8166666666666</v>
      </c>
      <c r="E75" s="40">
        <v>2089.6333333333332</v>
      </c>
      <c r="F75" s="40">
        <v>2037.8166666666666</v>
      </c>
      <c r="G75" s="40">
        <v>1947.6333333333332</v>
      </c>
      <c r="H75" s="40">
        <v>2231.6333333333332</v>
      </c>
      <c r="I75" s="40">
        <v>2321.8166666666666</v>
      </c>
      <c r="J75" s="40">
        <v>2373.6333333333332</v>
      </c>
      <c r="K75" s="31">
        <v>2270</v>
      </c>
      <c r="L75" s="31">
        <v>2128</v>
      </c>
      <c r="M75" s="31">
        <v>3.8948700000000001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2304.4499999999998</v>
      </c>
      <c r="D76" s="40">
        <v>2303.1833333333329</v>
      </c>
      <c r="E76" s="40">
        <v>2273.266666666666</v>
      </c>
      <c r="F76" s="40">
        <v>2242.083333333333</v>
      </c>
      <c r="G76" s="40">
        <v>2212.1666666666661</v>
      </c>
      <c r="H76" s="40">
        <v>2334.3666666666659</v>
      </c>
      <c r="I76" s="40">
        <v>2364.2833333333328</v>
      </c>
      <c r="J76" s="40">
        <v>2395.4666666666658</v>
      </c>
      <c r="K76" s="31">
        <v>2333.1</v>
      </c>
      <c r="L76" s="31">
        <v>2272</v>
      </c>
      <c r="M76" s="31">
        <v>7.4548199999999998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200.25</v>
      </c>
      <c r="D77" s="40">
        <v>199.94999999999996</v>
      </c>
      <c r="E77" s="40">
        <v>195.49999999999991</v>
      </c>
      <c r="F77" s="40">
        <v>190.74999999999994</v>
      </c>
      <c r="G77" s="40">
        <v>186.2999999999999</v>
      </c>
      <c r="H77" s="40">
        <v>204.69999999999993</v>
      </c>
      <c r="I77" s="40">
        <v>209.14999999999998</v>
      </c>
      <c r="J77" s="40">
        <v>213.89999999999995</v>
      </c>
      <c r="K77" s="31">
        <v>204.4</v>
      </c>
      <c r="L77" s="31">
        <v>195.2</v>
      </c>
      <c r="M77" s="31">
        <v>12.160679999999999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5202.6499999999996</v>
      </c>
      <c r="D78" s="40">
        <v>5208.0999999999995</v>
      </c>
      <c r="E78" s="40">
        <v>5144.5499999999993</v>
      </c>
      <c r="F78" s="40">
        <v>5086.45</v>
      </c>
      <c r="G78" s="40">
        <v>5022.8999999999996</v>
      </c>
      <c r="H78" s="40">
        <v>5266.1999999999989</v>
      </c>
      <c r="I78" s="40">
        <v>5329.75</v>
      </c>
      <c r="J78" s="40">
        <v>5387.8499999999985</v>
      </c>
      <c r="K78" s="31">
        <v>5271.65</v>
      </c>
      <c r="L78" s="31">
        <v>5150</v>
      </c>
      <c r="M78" s="31">
        <v>5.8188599999999999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4142.7</v>
      </c>
      <c r="D79" s="40">
        <v>4157.6833333333334</v>
      </c>
      <c r="E79" s="40">
        <v>4117.5166666666664</v>
      </c>
      <c r="F79" s="40">
        <v>4092.333333333333</v>
      </c>
      <c r="G79" s="40">
        <v>4052.1666666666661</v>
      </c>
      <c r="H79" s="40">
        <v>4182.8666666666668</v>
      </c>
      <c r="I79" s="40">
        <v>4223.0333333333328</v>
      </c>
      <c r="J79" s="40">
        <v>4248.2166666666672</v>
      </c>
      <c r="K79" s="31">
        <v>4197.8500000000004</v>
      </c>
      <c r="L79" s="31">
        <v>4132.5</v>
      </c>
      <c r="M79" s="31">
        <v>2.1981799999999998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4179.5</v>
      </c>
      <c r="D80" s="40">
        <v>4154.8833333333332</v>
      </c>
      <c r="E80" s="40">
        <v>4071.7666666666664</v>
      </c>
      <c r="F80" s="40">
        <v>3964.0333333333333</v>
      </c>
      <c r="G80" s="40">
        <v>3880.9166666666665</v>
      </c>
      <c r="H80" s="40">
        <v>4262.6166666666668</v>
      </c>
      <c r="I80" s="40">
        <v>4345.7333333333336</v>
      </c>
      <c r="J80" s="40">
        <v>4453.4666666666662</v>
      </c>
      <c r="K80" s="31">
        <v>4238</v>
      </c>
      <c r="L80" s="31">
        <v>4047.15</v>
      </c>
      <c r="M80" s="31">
        <v>5.6303599999999996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4763.45</v>
      </c>
      <c r="D81" s="40">
        <v>4744.9666666666662</v>
      </c>
      <c r="E81" s="40">
        <v>4705.4833333333327</v>
      </c>
      <c r="F81" s="40">
        <v>4647.5166666666664</v>
      </c>
      <c r="G81" s="40">
        <v>4608.0333333333328</v>
      </c>
      <c r="H81" s="40">
        <v>4802.9333333333325</v>
      </c>
      <c r="I81" s="40">
        <v>4842.4166666666661</v>
      </c>
      <c r="J81" s="40">
        <v>4900.3833333333323</v>
      </c>
      <c r="K81" s="31">
        <v>4784.45</v>
      </c>
      <c r="L81" s="31">
        <v>4687</v>
      </c>
      <c r="M81" s="31">
        <v>5.6295099999999998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2703.15</v>
      </c>
      <c r="D82" s="40">
        <v>2710.7333333333331</v>
      </c>
      <c r="E82" s="40">
        <v>2654.4666666666662</v>
      </c>
      <c r="F82" s="40">
        <v>2605.7833333333333</v>
      </c>
      <c r="G82" s="40">
        <v>2549.5166666666664</v>
      </c>
      <c r="H82" s="40">
        <v>2759.4166666666661</v>
      </c>
      <c r="I82" s="40">
        <v>2815.6833333333334</v>
      </c>
      <c r="J82" s="40">
        <v>2864.3666666666659</v>
      </c>
      <c r="K82" s="31">
        <v>2767</v>
      </c>
      <c r="L82" s="31">
        <v>2662.05</v>
      </c>
      <c r="M82" s="31">
        <v>19.973849999999999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598.45000000000005</v>
      </c>
      <c r="D83" s="40">
        <v>598.75</v>
      </c>
      <c r="E83" s="40">
        <v>592.54999999999995</v>
      </c>
      <c r="F83" s="40">
        <v>586.65</v>
      </c>
      <c r="G83" s="40">
        <v>580.44999999999993</v>
      </c>
      <c r="H83" s="40">
        <v>604.65</v>
      </c>
      <c r="I83" s="40">
        <v>610.85</v>
      </c>
      <c r="J83" s="40">
        <v>616.75</v>
      </c>
      <c r="K83" s="31">
        <v>604.95000000000005</v>
      </c>
      <c r="L83" s="31">
        <v>592.85</v>
      </c>
      <c r="M83" s="31">
        <v>4.3010900000000003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1689.45</v>
      </c>
      <c r="D84" s="40">
        <v>1684.8666666666668</v>
      </c>
      <c r="E84" s="40">
        <v>1666.6333333333337</v>
      </c>
      <c r="F84" s="40">
        <v>1643.8166666666668</v>
      </c>
      <c r="G84" s="40">
        <v>1625.5833333333337</v>
      </c>
      <c r="H84" s="40">
        <v>1707.6833333333336</v>
      </c>
      <c r="I84" s="40">
        <v>1725.9166666666667</v>
      </c>
      <c r="J84" s="40">
        <v>1748.7333333333336</v>
      </c>
      <c r="K84" s="31">
        <v>1703.1</v>
      </c>
      <c r="L84" s="31">
        <v>1662.05</v>
      </c>
      <c r="M84" s="31">
        <v>0.65042999999999995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1347.8</v>
      </c>
      <c r="D85" s="40">
        <v>1344.6333333333334</v>
      </c>
      <c r="E85" s="40">
        <v>1314.2666666666669</v>
      </c>
      <c r="F85" s="40">
        <v>1280.7333333333333</v>
      </c>
      <c r="G85" s="40">
        <v>1250.3666666666668</v>
      </c>
      <c r="H85" s="40">
        <v>1378.166666666667</v>
      </c>
      <c r="I85" s="40">
        <v>1408.5333333333333</v>
      </c>
      <c r="J85" s="40">
        <v>1442.0666666666671</v>
      </c>
      <c r="K85" s="31">
        <v>1375</v>
      </c>
      <c r="L85" s="31">
        <v>1311.1</v>
      </c>
      <c r="M85" s="31">
        <v>12.979570000000001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170.05</v>
      </c>
      <c r="D86" s="40">
        <v>167.95000000000002</v>
      </c>
      <c r="E86" s="40">
        <v>164.90000000000003</v>
      </c>
      <c r="F86" s="40">
        <v>159.75000000000003</v>
      </c>
      <c r="G86" s="40">
        <v>156.70000000000005</v>
      </c>
      <c r="H86" s="40">
        <v>173.10000000000002</v>
      </c>
      <c r="I86" s="40">
        <v>176.15000000000003</v>
      </c>
      <c r="J86" s="40">
        <v>181.3</v>
      </c>
      <c r="K86" s="31">
        <v>171</v>
      </c>
      <c r="L86" s="31">
        <v>162.80000000000001</v>
      </c>
      <c r="M86" s="31">
        <v>148.37295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82.4</v>
      </c>
      <c r="D87" s="40">
        <v>82.25</v>
      </c>
      <c r="E87" s="40">
        <v>81.25</v>
      </c>
      <c r="F87" s="40">
        <v>80.099999999999994</v>
      </c>
      <c r="G87" s="40">
        <v>79.099999999999994</v>
      </c>
      <c r="H87" s="40">
        <v>83.4</v>
      </c>
      <c r="I87" s="40">
        <v>84.4</v>
      </c>
      <c r="J87" s="40">
        <v>85.550000000000011</v>
      </c>
      <c r="K87" s="31">
        <v>83.25</v>
      </c>
      <c r="L87" s="31">
        <v>81.099999999999994</v>
      </c>
      <c r="M87" s="31">
        <v>163.10516999999999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284.39999999999998</v>
      </c>
      <c r="D88" s="40">
        <v>286.98333333333335</v>
      </c>
      <c r="E88" s="40">
        <v>280.16666666666669</v>
      </c>
      <c r="F88" s="40">
        <v>275.93333333333334</v>
      </c>
      <c r="G88" s="40">
        <v>269.11666666666667</v>
      </c>
      <c r="H88" s="40">
        <v>291.2166666666667</v>
      </c>
      <c r="I88" s="40">
        <v>298.0333333333333</v>
      </c>
      <c r="J88" s="40">
        <v>302.26666666666671</v>
      </c>
      <c r="K88" s="31">
        <v>293.8</v>
      </c>
      <c r="L88" s="31">
        <v>282.75</v>
      </c>
      <c r="M88" s="31">
        <v>33.319809999999997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144.80000000000001</v>
      </c>
      <c r="D89" s="40">
        <v>145.85</v>
      </c>
      <c r="E89" s="40">
        <v>143.44999999999999</v>
      </c>
      <c r="F89" s="40">
        <v>142.1</v>
      </c>
      <c r="G89" s="40">
        <v>139.69999999999999</v>
      </c>
      <c r="H89" s="40">
        <v>147.19999999999999</v>
      </c>
      <c r="I89" s="40">
        <v>149.60000000000002</v>
      </c>
      <c r="J89" s="40">
        <v>150.94999999999999</v>
      </c>
      <c r="K89" s="31">
        <v>148.25</v>
      </c>
      <c r="L89" s="31">
        <v>144.5</v>
      </c>
      <c r="M89" s="31">
        <v>108.17269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30.3</v>
      </c>
      <c r="D90" s="40">
        <v>29.95</v>
      </c>
      <c r="E90" s="40">
        <v>29.25</v>
      </c>
      <c r="F90" s="40">
        <v>28.2</v>
      </c>
      <c r="G90" s="40">
        <v>27.5</v>
      </c>
      <c r="H90" s="40">
        <v>31</v>
      </c>
      <c r="I90" s="40">
        <v>31.699999999999996</v>
      </c>
      <c r="J90" s="40">
        <v>32.75</v>
      </c>
      <c r="K90" s="31">
        <v>30.65</v>
      </c>
      <c r="L90" s="31">
        <v>28.9</v>
      </c>
      <c r="M90" s="31">
        <v>114.82944000000001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3900.7</v>
      </c>
      <c r="D91" s="40">
        <v>3901.9833333333336</v>
      </c>
      <c r="E91" s="40">
        <v>3861.9666666666672</v>
      </c>
      <c r="F91" s="40">
        <v>3823.2333333333336</v>
      </c>
      <c r="G91" s="40">
        <v>3783.2166666666672</v>
      </c>
      <c r="H91" s="40">
        <v>3940.7166666666672</v>
      </c>
      <c r="I91" s="40">
        <v>3980.7333333333336</v>
      </c>
      <c r="J91" s="40">
        <v>4019.4666666666672</v>
      </c>
      <c r="K91" s="31">
        <v>3942</v>
      </c>
      <c r="L91" s="31">
        <v>3863.25</v>
      </c>
      <c r="M91" s="31">
        <v>2.05342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532.04999999999995</v>
      </c>
      <c r="D92" s="40">
        <v>531.98333333333323</v>
      </c>
      <c r="E92" s="40">
        <v>528.46666666666647</v>
      </c>
      <c r="F92" s="40">
        <v>524.88333333333321</v>
      </c>
      <c r="G92" s="40">
        <v>521.36666666666645</v>
      </c>
      <c r="H92" s="40">
        <v>535.56666666666649</v>
      </c>
      <c r="I92" s="40">
        <v>539.08333333333314</v>
      </c>
      <c r="J92" s="40">
        <v>542.66666666666652</v>
      </c>
      <c r="K92" s="31">
        <v>535.5</v>
      </c>
      <c r="L92" s="31">
        <v>528.4</v>
      </c>
      <c r="M92" s="31">
        <v>10.23967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635.25</v>
      </c>
      <c r="D93" s="40">
        <v>636.58333333333337</v>
      </c>
      <c r="E93" s="40">
        <v>631.41666666666674</v>
      </c>
      <c r="F93" s="40">
        <v>627.58333333333337</v>
      </c>
      <c r="G93" s="40">
        <v>622.41666666666674</v>
      </c>
      <c r="H93" s="40">
        <v>640.41666666666674</v>
      </c>
      <c r="I93" s="40">
        <v>645.58333333333348</v>
      </c>
      <c r="J93" s="40">
        <v>649.41666666666674</v>
      </c>
      <c r="K93" s="31">
        <v>641.75</v>
      </c>
      <c r="L93" s="31">
        <v>632.75</v>
      </c>
      <c r="M93" s="31">
        <v>0.80696999999999997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1097.8499999999999</v>
      </c>
      <c r="D94" s="40">
        <v>1097.9666666666665</v>
      </c>
      <c r="E94" s="40">
        <v>1088.9333333333329</v>
      </c>
      <c r="F94" s="40">
        <v>1080.0166666666664</v>
      </c>
      <c r="G94" s="40">
        <v>1070.9833333333329</v>
      </c>
      <c r="H94" s="40">
        <v>1106.883333333333</v>
      </c>
      <c r="I94" s="40">
        <v>1115.9166666666663</v>
      </c>
      <c r="J94" s="40">
        <v>1124.833333333333</v>
      </c>
      <c r="K94" s="31">
        <v>1107</v>
      </c>
      <c r="L94" s="31">
        <v>1089.05</v>
      </c>
      <c r="M94" s="31">
        <v>10.387790000000001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559.25</v>
      </c>
      <c r="D95" s="40">
        <v>560.75</v>
      </c>
      <c r="E95" s="40">
        <v>556.5</v>
      </c>
      <c r="F95" s="40">
        <v>553.75</v>
      </c>
      <c r="G95" s="40">
        <v>549.5</v>
      </c>
      <c r="H95" s="40">
        <v>563.5</v>
      </c>
      <c r="I95" s="40">
        <v>567.75</v>
      </c>
      <c r="J95" s="40">
        <v>570.5</v>
      </c>
      <c r="K95" s="31">
        <v>565</v>
      </c>
      <c r="L95" s="31">
        <v>558</v>
      </c>
      <c r="M95" s="31">
        <v>1.8851899999999999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1560.55</v>
      </c>
      <c r="D96" s="40">
        <v>1536.9333333333334</v>
      </c>
      <c r="E96" s="40">
        <v>1501.0666666666668</v>
      </c>
      <c r="F96" s="40">
        <v>1441.5833333333335</v>
      </c>
      <c r="G96" s="40">
        <v>1405.7166666666669</v>
      </c>
      <c r="H96" s="40">
        <v>1596.4166666666667</v>
      </c>
      <c r="I96" s="40">
        <v>1632.2833333333335</v>
      </c>
      <c r="J96" s="40">
        <v>1691.7666666666667</v>
      </c>
      <c r="K96" s="31">
        <v>1572.8</v>
      </c>
      <c r="L96" s="31">
        <v>1477.45</v>
      </c>
      <c r="M96" s="31">
        <v>14.965730000000001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1486</v>
      </c>
      <c r="D97" s="40">
        <v>1493.5666666666666</v>
      </c>
      <c r="E97" s="40">
        <v>1472.6333333333332</v>
      </c>
      <c r="F97" s="40">
        <v>1459.2666666666667</v>
      </c>
      <c r="G97" s="40">
        <v>1438.3333333333333</v>
      </c>
      <c r="H97" s="40">
        <v>1506.9333333333332</v>
      </c>
      <c r="I97" s="40">
        <v>1527.8666666666666</v>
      </c>
      <c r="J97" s="40">
        <v>1541.2333333333331</v>
      </c>
      <c r="K97" s="31">
        <v>1514.5</v>
      </c>
      <c r="L97" s="31">
        <v>1480.2</v>
      </c>
      <c r="M97" s="31">
        <v>6.6402599999999996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704.35</v>
      </c>
      <c r="D98" s="40">
        <v>712.13333333333333</v>
      </c>
      <c r="E98" s="40">
        <v>694.9666666666667</v>
      </c>
      <c r="F98" s="40">
        <v>685.58333333333337</v>
      </c>
      <c r="G98" s="40">
        <v>668.41666666666674</v>
      </c>
      <c r="H98" s="40">
        <v>721.51666666666665</v>
      </c>
      <c r="I98" s="40">
        <v>738.68333333333339</v>
      </c>
      <c r="J98" s="40">
        <v>748.06666666666661</v>
      </c>
      <c r="K98" s="31">
        <v>729.3</v>
      </c>
      <c r="L98" s="31">
        <v>702.75</v>
      </c>
      <c r="M98" s="31">
        <v>15.56898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349.75</v>
      </c>
      <c r="D99" s="40">
        <v>351.7</v>
      </c>
      <c r="E99" s="40">
        <v>346.4</v>
      </c>
      <c r="F99" s="40">
        <v>343.05</v>
      </c>
      <c r="G99" s="40">
        <v>337.75</v>
      </c>
      <c r="H99" s="40">
        <v>355.04999999999995</v>
      </c>
      <c r="I99" s="40">
        <v>360.35</v>
      </c>
      <c r="J99" s="40">
        <v>363.69999999999993</v>
      </c>
      <c r="K99" s="31">
        <v>357</v>
      </c>
      <c r="L99" s="31">
        <v>348.35</v>
      </c>
      <c r="M99" s="31">
        <v>10.646520000000001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1164.6500000000001</v>
      </c>
      <c r="D100" s="40">
        <v>1172.3</v>
      </c>
      <c r="E100" s="40">
        <v>1154.0999999999999</v>
      </c>
      <c r="F100" s="40">
        <v>1143.55</v>
      </c>
      <c r="G100" s="40">
        <v>1125.3499999999999</v>
      </c>
      <c r="H100" s="40">
        <v>1182.8499999999999</v>
      </c>
      <c r="I100" s="40">
        <v>1201.0500000000002</v>
      </c>
      <c r="J100" s="40">
        <v>1211.5999999999999</v>
      </c>
      <c r="K100" s="31">
        <v>1190.5</v>
      </c>
      <c r="L100" s="31">
        <v>1161.75</v>
      </c>
      <c r="M100" s="31">
        <v>32.004100000000001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3097.95</v>
      </c>
      <c r="D101" s="40">
        <v>3086.9833333333336</v>
      </c>
      <c r="E101" s="40">
        <v>3063.0166666666673</v>
      </c>
      <c r="F101" s="40">
        <v>3028.0833333333339</v>
      </c>
      <c r="G101" s="40">
        <v>3004.1166666666677</v>
      </c>
      <c r="H101" s="40">
        <v>3121.916666666667</v>
      </c>
      <c r="I101" s="40">
        <v>3145.8833333333332</v>
      </c>
      <c r="J101" s="40">
        <v>3180.8166666666666</v>
      </c>
      <c r="K101" s="31">
        <v>3110.95</v>
      </c>
      <c r="L101" s="31">
        <v>3052.05</v>
      </c>
      <c r="M101" s="31">
        <v>3.0344199999999999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1579.1</v>
      </c>
      <c r="D102" s="40">
        <v>1583.8666666666668</v>
      </c>
      <c r="E102" s="40">
        <v>1569.7333333333336</v>
      </c>
      <c r="F102" s="40">
        <v>1560.3666666666668</v>
      </c>
      <c r="G102" s="40">
        <v>1546.2333333333336</v>
      </c>
      <c r="H102" s="40">
        <v>1593.2333333333336</v>
      </c>
      <c r="I102" s="40">
        <v>1607.3666666666668</v>
      </c>
      <c r="J102" s="40">
        <v>1616.7333333333336</v>
      </c>
      <c r="K102" s="31">
        <v>1598</v>
      </c>
      <c r="L102" s="31">
        <v>1574.5</v>
      </c>
      <c r="M102" s="31">
        <v>62.112789999999997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718.55</v>
      </c>
      <c r="D103" s="40">
        <v>716.81666666666661</v>
      </c>
      <c r="E103" s="40">
        <v>709.03333333333319</v>
      </c>
      <c r="F103" s="40">
        <v>699.51666666666654</v>
      </c>
      <c r="G103" s="40">
        <v>691.73333333333312</v>
      </c>
      <c r="H103" s="40">
        <v>726.33333333333326</v>
      </c>
      <c r="I103" s="40">
        <v>734.11666666666656</v>
      </c>
      <c r="J103" s="40">
        <v>743.63333333333333</v>
      </c>
      <c r="K103" s="31">
        <v>724.6</v>
      </c>
      <c r="L103" s="31">
        <v>707.3</v>
      </c>
      <c r="M103" s="31">
        <v>49.917720000000003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1344.75</v>
      </c>
      <c r="D104" s="40">
        <v>1321.7333333333333</v>
      </c>
      <c r="E104" s="40">
        <v>1289.1666666666667</v>
      </c>
      <c r="F104" s="40">
        <v>1233.5833333333335</v>
      </c>
      <c r="G104" s="40">
        <v>1201.0166666666669</v>
      </c>
      <c r="H104" s="40">
        <v>1377.3166666666666</v>
      </c>
      <c r="I104" s="40">
        <v>1409.8833333333332</v>
      </c>
      <c r="J104" s="40">
        <v>1465.4666666666665</v>
      </c>
      <c r="K104" s="31">
        <v>1354.3</v>
      </c>
      <c r="L104" s="31">
        <v>1266.1500000000001</v>
      </c>
      <c r="M104" s="31">
        <v>50.633690000000001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2740.85</v>
      </c>
      <c r="D105" s="40">
        <v>2745.15</v>
      </c>
      <c r="E105" s="40">
        <v>2726.3</v>
      </c>
      <c r="F105" s="40">
        <v>2711.75</v>
      </c>
      <c r="G105" s="40">
        <v>2692.9</v>
      </c>
      <c r="H105" s="40">
        <v>2759.7000000000003</v>
      </c>
      <c r="I105" s="40">
        <v>2778.5499999999997</v>
      </c>
      <c r="J105" s="40">
        <v>2793.1000000000004</v>
      </c>
      <c r="K105" s="31">
        <v>2764</v>
      </c>
      <c r="L105" s="31">
        <v>2730.6</v>
      </c>
      <c r="M105" s="31">
        <v>4.4228199999999998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458.1</v>
      </c>
      <c r="D106" s="40">
        <v>462.38333333333338</v>
      </c>
      <c r="E106" s="40">
        <v>450.76666666666677</v>
      </c>
      <c r="F106" s="40">
        <v>443.43333333333339</v>
      </c>
      <c r="G106" s="40">
        <v>431.81666666666678</v>
      </c>
      <c r="H106" s="40">
        <v>469.71666666666675</v>
      </c>
      <c r="I106" s="40">
        <v>481.33333333333343</v>
      </c>
      <c r="J106" s="40">
        <v>488.66666666666674</v>
      </c>
      <c r="K106" s="31">
        <v>474</v>
      </c>
      <c r="L106" s="31">
        <v>455.05</v>
      </c>
      <c r="M106" s="31">
        <v>100.38500000000001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1349.9</v>
      </c>
      <c r="D107" s="40">
        <v>1357.2</v>
      </c>
      <c r="E107" s="40">
        <v>1332.25</v>
      </c>
      <c r="F107" s="40">
        <v>1314.6</v>
      </c>
      <c r="G107" s="40">
        <v>1289.6499999999999</v>
      </c>
      <c r="H107" s="40">
        <v>1374.8500000000001</v>
      </c>
      <c r="I107" s="40">
        <v>1399.8000000000004</v>
      </c>
      <c r="J107" s="40">
        <v>1417.4500000000003</v>
      </c>
      <c r="K107" s="31">
        <v>1382.15</v>
      </c>
      <c r="L107" s="31">
        <v>1339.55</v>
      </c>
      <c r="M107" s="31">
        <v>6.64262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266.64999999999998</v>
      </c>
      <c r="D108" s="40">
        <v>266.73333333333329</v>
      </c>
      <c r="E108" s="40">
        <v>263.56666666666661</v>
      </c>
      <c r="F108" s="40">
        <v>260.48333333333329</v>
      </c>
      <c r="G108" s="40">
        <v>257.31666666666661</v>
      </c>
      <c r="H108" s="40">
        <v>269.81666666666661</v>
      </c>
      <c r="I108" s="40">
        <v>272.98333333333323</v>
      </c>
      <c r="J108" s="40">
        <v>276.06666666666661</v>
      </c>
      <c r="K108" s="31">
        <v>269.89999999999998</v>
      </c>
      <c r="L108" s="31">
        <v>263.64999999999998</v>
      </c>
      <c r="M108" s="31">
        <v>23.713799999999999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2732.9</v>
      </c>
      <c r="D109" s="40">
        <v>2740.9666666666667</v>
      </c>
      <c r="E109" s="40">
        <v>2706.9333333333334</v>
      </c>
      <c r="F109" s="40">
        <v>2680.9666666666667</v>
      </c>
      <c r="G109" s="40">
        <v>2646.9333333333334</v>
      </c>
      <c r="H109" s="40">
        <v>2766.9333333333334</v>
      </c>
      <c r="I109" s="40">
        <v>2800.9666666666672</v>
      </c>
      <c r="J109" s="40">
        <v>2826.9333333333334</v>
      </c>
      <c r="K109" s="31">
        <v>2775</v>
      </c>
      <c r="L109" s="31">
        <v>2715</v>
      </c>
      <c r="M109" s="31">
        <v>17.757919999999999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322.75</v>
      </c>
      <c r="D110" s="40">
        <v>322.38333333333338</v>
      </c>
      <c r="E110" s="40">
        <v>318.06666666666678</v>
      </c>
      <c r="F110" s="40">
        <v>313.38333333333338</v>
      </c>
      <c r="G110" s="40">
        <v>309.06666666666678</v>
      </c>
      <c r="H110" s="40">
        <v>327.06666666666678</v>
      </c>
      <c r="I110" s="40">
        <v>331.38333333333338</v>
      </c>
      <c r="J110" s="40">
        <v>336.06666666666678</v>
      </c>
      <c r="K110" s="31">
        <v>326.7</v>
      </c>
      <c r="L110" s="31">
        <v>317.7</v>
      </c>
      <c r="M110" s="31">
        <v>9.0989000000000004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2747.75</v>
      </c>
      <c r="D111" s="40">
        <v>2760.4333333333329</v>
      </c>
      <c r="E111" s="40">
        <v>2723.9166666666661</v>
      </c>
      <c r="F111" s="40">
        <v>2700.083333333333</v>
      </c>
      <c r="G111" s="40">
        <v>2663.5666666666662</v>
      </c>
      <c r="H111" s="40">
        <v>2784.266666666666</v>
      </c>
      <c r="I111" s="40">
        <v>2820.7833333333333</v>
      </c>
      <c r="J111" s="40">
        <v>2844.6166666666659</v>
      </c>
      <c r="K111" s="31">
        <v>2796.95</v>
      </c>
      <c r="L111" s="31">
        <v>2736.6</v>
      </c>
      <c r="M111" s="31">
        <v>30.84291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719.9</v>
      </c>
      <c r="D112" s="40">
        <v>723.96666666666658</v>
      </c>
      <c r="E112" s="40">
        <v>713.13333333333321</v>
      </c>
      <c r="F112" s="40">
        <v>706.36666666666667</v>
      </c>
      <c r="G112" s="40">
        <v>695.5333333333333</v>
      </c>
      <c r="H112" s="40">
        <v>730.73333333333312</v>
      </c>
      <c r="I112" s="40">
        <v>741.56666666666638</v>
      </c>
      <c r="J112" s="40">
        <v>748.33333333333303</v>
      </c>
      <c r="K112" s="31">
        <v>734.8</v>
      </c>
      <c r="L112" s="31">
        <v>717.2</v>
      </c>
      <c r="M112" s="31">
        <v>137.29351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1633.45</v>
      </c>
      <c r="D113" s="40">
        <v>1629.0833333333333</v>
      </c>
      <c r="E113" s="40">
        <v>1604.3666666666666</v>
      </c>
      <c r="F113" s="40">
        <v>1575.2833333333333</v>
      </c>
      <c r="G113" s="40">
        <v>1550.5666666666666</v>
      </c>
      <c r="H113" s="40">
        <v>1658.1666666666665</v>
      </c>
      <c r="I113" s="40">
        <v>1682.8833333333332</v>
      </c>
      <c r="J113" s="40">
        <v>1711.9666666666665</v>
      </c>
      <c r="K113" s="31">
        <v>1653.8</v>
      </c>
      <c r="L113" s="31">
        <v>1600</v>
      </c>
      <c r="M113" s="31">
        <v>9.5581200000000006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658.45</v>
      </c>
      <c r="D114" s="40">
        <v>661.2833333333333</v>
      </c>
      <c r="E114" s="40">
        <v>653.76666666666665</v>
      </c>
      <c r="F114" s="40">
        <v>649.08333333333337</v>
      </c>
      <c r="G114" s="40">
        <v>641.56666666666672</v>
      </c>
      <c r="H114" s="40">
        <v>665.96666666666658</v>
      </c>
      <c r="I114" s="40">
        <v>673.48333333333323</v>
      </c>
      <c r="J114" s="40">
        <v>678.16666666666652</v>
      </c>
      <c r="K114" s="31">
        <v>668.8</v>
      </c>
      <c r="L114" s="31">
        <v>656.6</v>
      </c>
      <c r="M114" s="31">
        <v>21.073160000000001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744.05</v>
      </c>
      <c r="D115" s="40">
        <v>736.01666666666677</v>
      </c>
      <c r="E115" s="40">
        <v>723.03333333333353</v>
      </c>
      <c r="F115" s="40">
        <v>702.01666666666677</v>
      </c>
      <c r="G115" s="40">
        <v>689.03333333333353</v>
      </c>
      <c r="H115" s="40">
        <v>757.03333333333353</v>
      </c>
      <c r="I115" s="40">
        <v>770.01666666666688</v>
      </c>
      <c r="J115" s="40">
        <v>791.03333333333353</v>
      </c>
      <c r="K115" s="31">
        <v>749</v>
      </c>
      <c r="L115" s="31">
        <v>715</v>
      </c>
      <c r="M115" s="31">
        <v>7.5839299999999996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44.45</v>
      </c>
      <c r="D116" s="40">
        <v>43.916666666666664</v>
      </c>
      <c r="E116" s="40">
        <v>43.233333333333327</v>
      </c>
      <c r="F116" s="40">
        <v>42.016666666666666</v>
      </c>
      <c r="G116" s="40">
        <v>41.333333333333329</v>
      </c>
      <c r="H116" s="40">
        <v>45.133333333333326</v>
      </c>
      <c r="I116" s="40">
        <v>45.816666666666663</v>
      </c>
      <c r="J116" s="40">
        <v>47.033333333333324</v>
      </c>
      <c r="K116" s="31">
        <v>44.6</v>
      </c>
      <c r="L116" s="31">
        <v>42.7</v>
      </c>
      <c r="M116" s="31">
        <v>310.44252999999998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209.5</v>
      </c>
      <c r="D117" s="40">
        <v>210.36666666666667</v>
      </c>
      <c r="E117" s="40">
        <v>208.43333333333334</v>
      </c>
      <c r="F117" s="40">
        <v>207.36666666666667</v>
      </c>
      <c r="G117" s="40">
        <v>205.43333333333334</v>
      </c>
      <c r="H117" s="40">
        <v>211.43333333333334</v>
      </c>
      <c r="I117" s="40">
        <v>213.36666666666667</v>
      </c>
      <c r="J117" s="40">
        <v>214.43333333333334</v>
      </c>
      <c r="K117" s="31">
        <v>212.3</v>
      </c>
      <c r="L117" s="31">
        <v>209.3</v>
      </c>
      <c r="M117" s="31">
        <v>162.4196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232.1</v>
      </c>
      <c r="D118" s="40">
        <v>230.5</v>
      </c>
      <c r="E118" s="40">
        <v>224.8</v>
      </c>
      <c r="F118" s="40">
        <v>217.5</v>
      </c>
      <c r="G118" s="40">
        <v>211.8</v>
      </c>
      <c r="H118" s="40">
        <v>237.8</v>
      </c>
      <c r="I118" s="40">
        <v>243.5</v>
      </c>
      <c r="J118" s="40">
        <v>250.8</v>
      </c>
      <c r="K118" s="31">
        <v>236.2</v>
      </c>
      <c r="L118" s="31">
        <v>223.2</v>
      </c>
      <c r="M118" s="31">
        <v>193.09370000000001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7668.45</v>
      </c>
      <c r="D119" s="40">
        <v>7760.05</v>
      </c>
      <c r="E119" s="40">
        <v>7563.4000000000005</v>
      </c>
      <c r="F119" s="40">
        <v>7458.35</v>
      </c>
      <c r="G119" s="40">
        <v>7261.7000000000007</v>
      </c>
      <c r="H119" s="40">
        <v>7865.1</v>
      </c>
      <c r="I119" s="40">
        <v>8061.75</v>
      </c>
      <c r="J119" s="40">
        <v>8166.8</v>
      </c>
      <c r="K119" s="31">
        <v>7956.7</v>
      </c>
      <c r="L119" s="31">
        <v>7655</v>
      </c>
      <c r="M119" s="31">
        <v>1.0946400000000001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147</v>
      </c>
      <c r="D120" s="40">
        <v>144.95000000000002</v>
      </c>
      <c r="E120" s="40">
        <v>141.60000000000002</v>
      </c>
      <c r="F120" s="40">
        <v>136.20000000000002</v>
      </c>
      <c r="G120" s="40">
        <v>132.85000000000002</v>
      </c>
      <c r="H120" s="40">
        <v>150.35000000000002</v>
      </c>
      <c r="I120" s="40">
        <v>153.69999999999999</v>
      </c>
      <c r="J120" s="40">
        <v>159.10000000000002</v>
      </c>
      <c r="K120" s="31">
        <v>148.30000000000001</v>
      </c>
      <c r="L120" s="31">
        <v>139.55000000000001</v>
      </c>
      <c r="M120" s="31">
        <v>50.198140000000002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110.75</v>
      </c>
      <c r="D121" s="40">
        <v>110.68333333333332</v>
      </c>
      <c r="E121" s="40">
        <v>109.66666666666664</v>
      </c>
      <c r="F121" s="40">
        <v>108.58333333333331</v>
      </c>
      <c r="G121" s="40">
        <v>107.56666666666663</v>
      </c>
      <c r="H121" s="40">
        <v>111.76666666666665</v>
      </c>
      <c r="I121" s="40">
        <v>112.78333333333333</v>
      </c>
      <c r="J121" s="40">
        <v>113.86666666666666</v>
      </c>
      <c r="K121" s="31">
        <v>111.7</v>
      </c>
      <c r="L121" s="31">
        <v>109.6</v>
      </c>
      <c r="M121" s="31">
        <v>118.00118999999999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2746.25</v>
      </c>
      <c r="D122" s="40">
        <v>2743.2166666666667</v>
      </c>
      <c r="E122" s="40">
        <v>2721.0333333333333</v>
      </c>
      <c r="F122" s="40">
        <v>2695.8166666666666</v>
      </c>
      <c r="G122" s="40">
        <v>2673.6333333333332</v>
      </c>
      <c r="H122" s="40">
        <v>2768.4333333333334</v>
      </c>
      <c r="I122" s="40">
        <v>2790.6166666666668</v>
      </c>
      <c r="J122" s="40">
        <v>2815.8333333333335</v>
      </c>
      <c r="K122" s="31">
        <v>2765.4</v>
      </c>
      <c r="L122" s="31">
        <v>2718</v>
      </c>
      <c r="M122" s="31">
        <v>9.1496499999999994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549.29999999999995</v>
      </c>
      <c r="D123" s="40">
        <v>547.58333333333326</v>
      </c>
      <c r="E123" s="40">
        <v>541.76666666666654</v>
      </c>
      <c r="F123" s="40">
        <v>534.23333333333323</v>
      </c>
      <c r="G123" s="40">
        <v>528.41666666666652</v>
      </c>
      <c r="H123" s="40">
        <v>555.11666666666656</v>
      </c>
      <c r="I123" s="40">
        <v>560.93333333333317</v>
      </c>
      <c r="J123" s="40">
        <v>568.46666666666658</v>
      </c>
      <c r="K123" s="31">
        <v>553.4</v>
      </c>
      <c r="L123" s="31">
        <v>540.04999999999995</v>
      </c>
      <c r="M123" s="31">
        <v>20.229389999999999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216.4</v>
      </c>
      <c r="D124" s="40">
        <v>217.56666666666669</v>
      </c>
      <c r="E124" s="40">
        <v>214.33333333333337</v>
      </c>
      <c r="F124" s="40">
        <v>212.26666666666668</v>
      </c>
      <c r="G124" s="40">
        <v>209.03333333333336</v>
      </c>
      <c r="H124" s="40">
        <v>219.63333333333338</v>
      </c>
      <c r="I124" s="40">
        <v>222.86666666666667</v>
      </c>
      <c r="J124" s="40">
        <v>224.93333333333339</v>
      </c>
      <c r="K124" s="31">
        <v>220.8</v>
      </c>
      <c r="L124" s="31">
        <v>215.5</v>
      </c>
      <c r="M124" s="31">
        <v>22.11111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998.75</v>
      </c>
      <c r="D125" s="40">
        <v>1005.5833333333334</v>
      </c>
      <c r="E125" s="40">
        <v>986.16666666666674</v>
      </c>
      <c r="F125" s="40">
        <v>973.58333333333337</v>
      </c>
      <c r="G125" s="40">
        <v>954.16666666666674</v>
      </c>
      <c r="H125" s="40">
        <v>1018.1666666666667</v>
      </c>
      <c r="I125" s="40">
        <v>1037.5833333333335</v>
      </c>
      <c r="J125" s="40">
        <v>1050.1666666666667</v>
      </c>
      <c r="K125" s="31">
        <v>1025</v>
      </c>
      <c r="L125" s="31">
        <v>993</v>
      </c>
      <c r="M125" s="31">
        <v>38.545580000000001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6215</v>
      </c>
      <c r="D126" s="40">
        <v>6194.6833333333334</v>
      </c>
      <c r="E126" s="40">
        <v>6124.1166666666668</v>
      </c>
      <c r="F126" s="40">
        <v>6033.2333333333336</v>
      </c>
      <c r="G126" s="40">
        <v>5962.666666666667</v>
      </c>
      <c r="H126" s="40">
        <v>6285.5666666666666</v>
      </c>
      <c r="I126" s="40">
        <v>6356.1333333333341</v>
      </c>
      <c r="J126" s="40">
        <v>6447.0166666666664</v>
      </c>
      <c r="K126" s="31">
        <v>6265.25</v>
      </c>
      <c r="L126" s="31">
        <v>6103.8</v>
      </c>
      <c r="M126" s="31">
        <v>3.7818000000000001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1677.75</v>
      </c>
      <c r="D127" s="40">
        <v>1686.8</v>
      </c>
      <c r="E127" s="40">
        <v>1664.1</v>
      </c>
      <c r="F127" s="40">
        <v>1650.45</v>
      </c>
      <c r="G127" s="40">
        <v>1627.75</v>
      </c>
      <c r="H127" s="40">
        <v>1700.4499999999998</v>
      </c>
      <c r="I127" s="40">
        <v>1723.15</v>
      </c>
      <c r="J127" s="40">
        <v>1736.7999999999997</v>
      </c>
      <c r="K127" s="31">
        <v>1709.5</v>
      </c>
      <c r="L127" s="31">
        <v>1673.15</v>
      </c>
      <c r="M127" s="31">
        <v>78.019739999999999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1916</v>
      </c>
      <c r="D128" s="40">
        <v>1915.2666666666667</v>
      </c>
      <c r="E128" s="40">
        <v>1895.6333333333332</v>
      </c>
      <c r="F128" s="40">
        <v>1875.2666666666667</v>
      </c>
      <c r="G128" s="40">
        <v>1855.6333333333332</v>
      </c>
      <c r="H128" s="40">
        <v>1935.6333333333332</v>
      </c>
      <c r="I128" s="40">
        <v>1955.2666666666669</v>
      </c>
      <c r="J128" s="40">
        <v>1975.6333333333332</v>
      </c>
      <c r="K128" s="31">
        <v>1934.9</v>
      </c>
      <c r="L128" s="31">
        <v>1894.9</v>
      </c>
      <c r="M128" s="31">
        <v>6.87249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2533</v>
      </c>
      <c r="D129" s="40">
        <v>2555.4833333333331</v>
      </c>
      <c r="E129" s="40">
        <v>2468.5166666666664</v>
      </c>
      <c r="F129" s="40">
        <v>2404.0333333333333</v>
      </c>
      <c r="G129" s="40">
        <v>2317.0666666666666</v>
      </c>
      <c r="H129" s="40">
        <v>2619.9666666666662</v>
      </c>
      <c r="I129" s="40">
        <v>2706.9333333333325</v>
      </c>
      <c r="J129" s="40">
        <v>2771.4166666666661</v>
      </c>
      <c r="K129" s="31">
        <v>2642.45</v>
      </c>
      <c r="L129" s="31">
        <v>2491</v>
      </c>
      <c r="M129" s="31">
        <v>2.74234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255.3</v>
      </c>
      <c r="D130" s="40">
        <v>258.96666666666664</v>
      </c>
      <c r="E130" s="40">
        <v>249.43333333333328</v>
      </c>
      <c r="F130" s="40">
        <v>243.56666666666663</v>
      </c>
      <c r="G130" s="40">
        <v>234.03333333333327</v>
      </c>
      <c r="H130" s="40">
        <v>264.83333333333326</v>
      </c>
      <c r="I130" s="40">
        <v>274.36666666666667</v>
      </c>
      <c r="J130" s="40">
        <v>280.23333333333329</v>
      </c>
      <c r="K130" s="31">
        <v>268.5</v>
      </c>
      <c r="L130" s="31">
        <v>253.1</v>
      </c>
      <c r="M130" s="31">
        <v>9.6529100000000003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676.65</v>
      </c>
      <c r="D131" s="40">
        <v>680.2166666666667</v>
      </c>
      <c r="E131" s="40">
        <v>671.43333333333339</v>
      </c>
      <c r="F131" s="40">
        <v>666.2166666666667</v>
      </c>
      <c r="G131" s="40">
        <v>657.43333333333339</v>
      </c>
      <c r="H131" s="40">
        <v>685.43333333333339</v>
      </c>
      <c r="I131" s="40">
        <v>694.2166666666667</v>
      </c>
      <c r="J131" s="40">
        <v>699.43333333333339</v>
      </c>
      <c r="K131" s="31">
        <v>689</v>
      </c>
      <c r="L131" s="31">
        <v>675</v>
      </c>
      <c r="M131" s="31">
        <v>43.168010000000002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370.8</v>
      </c>
      <c r="D132" s="40">
        <v>373.06666666666666</v>
      </c>
      <c r="E132" s="40">
        <v>366.23333333333335</v>
      </c>
      <c r="F132" s="40">
        <v>361.66666666666669</v>
      </c>
      <c r="G132" s="40">
        <v>354.83333333333337</v>
      </c>
      <c r="H132" s="40">
        <v>377.63333333333333</v>
      </c>
      <c r="I132" s="40">
        <v>384.4666666666667</v>
      </c>
      <c r="J132" s="40">
        <v>389.0333333333333</v>
      </c>
      <c r="K132" s="31">
        <v>379.9</v>
      </c>
      <c r="L132" s="31">
        <v>368.5</v>
      </c>
      <c r="M132" s="31">
        <v>83.619420000000005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4002.65</v>
      </c>
      <c r="D133" s="40">
        <v>4020.1666666666665</v>
      </c>
      <c r="E133" s="40">
        <v>3960.333333333333</v>
      </c>
      <c r="F133" s="40">
        <v>3918.0166666666664</v>
      </c>
      <c r="G133" s="40">
        <v>3858.1833333333329</v>
      </c>
      <c r="H133" s="40">
        <v>4062.4833333333331</v>
      </c>
      <c r="I133" s="40">
        <v>4122.3166666666657</v>
      </c>
      <c r="J133" s="40">
        <v>4164.6333333333332</v>
      </c>
      <c r="K133" s="31">
        <v>4080</v>
      </c>
      <c r="L133" s="31">
        <v>3977.85</v>
      </c>
      <c r="M133" s="31">
        <v>5.09762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1746.65</v>
      </c>
      <c r="D134" s="40">
        <v>1746.1666666666667</v>
      </c>
      <c r="E134" s="40">
        <v>1738.4833333333336</v>
      </c>
      <c r="F134" s="40">
        <v>1730.3166666666668</v>
      </c>
      <c r="G134" s="40">
        <v>1722.6333333333337</v>
      </c>
      <c r="H134" s="40">
        <v>1754.3333333333335</v>
      </c>
      <c r="I134" s="40">
        <v>1762.0166666666664</v>
      </c>
      <c r="J134" s="40">
        <v>1770.1833333333334</v>
      </c>
      <c r="K134" s="31">
        <v>1753.85</v>
      </c>
      <c r="L134" s="31">
        <v>1738</v>
      </c>
      <c r="M134" s="31">
        <v>72.663539999999998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83.9</v>
      </c>
      <c r="D135" s="40">
        <v>83.75</v>
      </c>
      <c r="E135" s="40">
        <v>82.75</v>
      </c>
      <c r="F135" s="40">
        <v>81.599999999999994</v>
      </c>
      <c r="G135" s="40">
        <v>80.599999999999994</v>
      </c>
      <c r="H135" s="40">
        <v>84.9</v>
      </c>
      <c r="I135" s="40">
        <v>85.9</v>
      </c>
      <c r="J135" s="40">
        <v>87.050000000000011</v>
      </c>
      <c r="K135" s="31">
        <v>84.75</v>
      </c>
      <c r="L135" s="31">
        <v>82.6</v>
      </c>
      <c r="M135" s="31">
        <v>63.197719999999997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3901.8</v>
      </c>
      <c r="D136" s="40">
        <v>3905.0166666666664</v>
      </c>
      <c r="E136" s="40">
        <v>3856.083333333333</v>
      </c>
      <c r="F136" s="40">
        <v>3810.3666666666668</v>
      </c>
      <c r="G136" s="40">
        <v>3761.4333333333334</v>
      </c>
      <c r="H136" s="40">
        <v>3950.7333333333327</v>
      </c>
      <c r="I136" s="40">
        <v>3999.6666666666661</v>
      </c>
      <c r="J136" s="40">
        <v>4045.3833333333323</v>
      </c>
      <c r="K136" s="31">
        <v>3953.95</v>
      </c>
      <c r="L136" s="31">
        <v>3859.3</v>
      </c>
      <c r="M136" s="31">
        <v>1.8673299999999999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408.25</v>
      </c>
      <c r="D137" s="40">
        <v>406.83333333333331</v>
      </c>
      <c r="E137" s="40">
        <v>403.66666666666663</v>
      </c>
      <c r="F137" s="40">
        <v>399.08333333333331</v>
      </c>
      <c r="G137" s="40">
        <v>395.91666666666663</v>
      </c>
      <c r="H137" s="40">
        <v>411.41666666666663</v>
      </c>
      <c r="I137" s="40">
        <v>414.58333333333326</v>
      </c>
      <c r="J137" s="40">
        <v>419.16666666666663</v>
      </c>
      <c r="K137" s="31">
        <v>410</v>
      </c>
      <c r="L137" s="31">
        <v>402.25</v>
      </c>
      <c r="M137" s="31">
        <v>28.16217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5280.6</v>
      </c>
      <c r="D138" s="40">
        <v>5312.583333333333</v>
      </c>
      <c r="E138" s="40">
        <v>5236.9666666666662</v>
      </c>
      <c r="F138" s="40">
        <v>5193.333333333333</v>
      </c>
      <c r="G138" s="40">
        <v>5117.7166666666662</v>
      </c>
      <c r="H138" s="40">
        <v>5356.2166666666662</v>
      </c>
      <c r="I138" s="40">
        <v>5431.833333333333</v>
      </c>
      <c r="J138" s="40">
        <v>5475.4666666666662</v>
      </c>
      <c r="K138" s="31">
        <v>5388.2</v>
      </c>
      <c r="L138" s="31">
        <v>5268.95</v>
      </c>
      <c r="M138" s="31">
        <v>1.9940899999999999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1686.4</v>
      </c>
      <c r="D139" s="40">
        <v>1692.2</v>
      </c>
      <c r="E139" s="40">
        <v>1666.4</v>
      </c>
      <c r="F139" s="40">
        <v>1646.4</v>
      </c>
      <c r="G139" s="40">
        <v>1620.6000000000001</v>
      </c>
      <c r="H139" s="40">
        <v>1712.2</v>
      </c>
      <c r="I139" s="40">
        <v>1737.9999999999998</v>
      </c>
      <c r="J139" s="40">
        <v>1758</v>
      </c>
      <c r="K139" s="31">
        <v>1718</v>
      </c>
      <c r="L139" s="31">
        <v>1672.2</v>
      </c>
      <c r="M139" s="31">
        <v>35.301009999999998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662.7</v>
      </c>
      <c r="D140" s="40">
        <v>663.63333333333333</v>
      </c>
      <c r="E140" s="40">
        <v>656.26666666666665</v>
      </c>
      <c r="F140" s="40">
        <v>649.83333333333337</v>
      </c>
      <c r="G140" s="40">
        <v>642.4666666666667</v>
      </c>
      <c r="H140" s="40">
        <v>670.06666666666661</v>
      </c>
      <c r="I140" s="40">
        <v>677.43333333333317</v>
      </c>
      <c r="J140" s="40">
        <v>683.86666666666656</v>
      </c>
      <c r="K140" s="31">
        <v>671</v>
      </c>
      <c r="L140" s="31">
        <v>657.2</v>
      </c>
      <c r="M140" s="31">
        <v>18.09601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962.25</v>
      </c>
      <c r="D141" s="40">
        <v>959.23333333333323</v>
      </c>
      <c r="E141" s="40">
        <v>953.01666666666642</v>
      </c>
      <c r="F141" s="40">
        <v>943.78333333333319</v>
      </c>
      <c r="G141" s="40">
        <v>937.56666666666638</v>
      </c>
      <c r="H141" s="40">
        <v>968.46666666666647</v>
      </c>
      <c r="I141" s="40">
        <v>974.68333333333339</v>
      </c>
      <c r="J141" s="40">
        <v>983.91666666666652</v>
      </c>
      <c r="K141" s="31">
        <v>965.45</v>
      </c>
      <c r="L141" s="31">
        <v>950</v>
      </c>
      <c r="M141" s="31">
        <v>10.699260000000001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79954.649999999994</v>
      </c>
      <c r="D142" s="40">
        <v>79918.133333333317</v>
      </c>
      <c r="E142" s="40">
        <v>79276.316666666637</v>
      </c>
      <c r="F142" s="40">
        <v>78597.983333333323</v>
      </c>
      <c r="G142" s="40">
        <v>77956.166666666642</v>
      </c>
      <c r="H142" s="40">
        <v>80596.466666666631</v>
      </c>
      <c r="I142" s="40">
        <v>81238.283333333311</v>
      </c>
      <c r="J142" s="40">
        <v>81916.616666666625</v>
      </c>
      <c r="K142" s="31">
        <v>80559.95</v>
      </c>
      <c r="L142" s="31">
        <v>79239.8</v>
      </c>
      <c r="M142" s="31">
        <v>0.10789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1150</v>
      </c>
      <c r="D143" s="40">
        <v>1149.6000000000001</v>
      </c>
      <c r="E143" s="40">
        <v>1138.4000000000003</v>
      </c>
      <c r="F143" s="40">
        <v>1126.8000000000002</v>
      </c>
      <c r="G143" s="40">
        <v>1115.6000000000004</v>
      </c>
      <c r="H143" s="40">
        <v>1161.2000000000003</v>
      </c>
      <c r="I143" s="40">
        <v>1172.4000000000001</v>
      </c>
      <c r="J143" s="40">
        <v>1184.0000000000002</v>
      </c>
      <c r="K143" s="31">
        <v>1160.8</v>
      </c>
      <c r="L143" s="31">
        <v>1138</v>
      </c>
      <c r="M143" s="31">
        <v>2.2423000000000002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162.05000000000001</v>
      </c>
      <c r="D144" s="40">
        <v>162.76666666666668</v>
      </c>
      <c r="E144" s="40">
        <v>158.23333333333335</v>
      </c>
      <c r="F144" s="40">
        <v>154.41666666666666</v>
      </c>
      <c r="G144" s="40">
        <v>149.88333333333333</v>
      </c>
      <c r="H144" s="40">
        <v>166.58333333333337</v>
      </c>
      <c r="I144" s="40">
        <v>171.11666666666673</v>
      </c>
      <c r="J144" s="40">
        <v>174.93333333333339</v>
      </c>
      <c r="K144" s="31">
        <v>167.3</v>
      </c>
      <c r="L144" s="31">
        <v>158.94999999999999</v>
      </c>
      <c r="M144" s="31">
        <v>133.40564000000001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769.9</v>
      </c>
      <c r="D145" s="40">
        <v>780.43333333333339</v>
      </c>
      <c r="E145" s="40">
        <v>758.36666666666679</v>
      </c>
      <c r="F145" s="40">
        <v>746.83333333333337</v>
      </c>
      <c r="G145" s="40">
        <v>724.76666666666677</v>
      </c>
      <c r="H145" s="40">
        <v>791.96666666666681</v>
      </c>
      <c r="I145" s="40">
        <v>814.03333333333342</v>
      </c>
      <c r="J145" s="40">
        <v>825.56666666666683</v>
      </c>
      <c r="K145" s="31">
        <v>802.5</v>
      </c>
      <c r="L145" s="31">
        <v>768.9</v>
      </c>
      <c r="M145" s="31">
        <v>60.313090000000003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164.15</v>
      </c>
      <c r="D146" s="40">
        <v>163.51666666666665</v>
      </c>
      <c r="E146" s="40">
        <v>160.7833333333333</v>
      </c>
      <c r="F146" s="40">
        <v>157.41666666666666</v>
      </c>
      <c r="G146" s="40">
        <v>154.68333333333331</v>
      </c>
      <c r="H146" s="40">
        <v>166.8833333333333</v>
      </c>
      <c r="I146" s="40">
        <v>169.61666666666665</v>
      </c>
      <c r="J146" s="40">
        <v>172.98333333333329</v>
      </c>
      <c r="K146" s="31">
        <v>166.25</v>
      </c>
      <c r="L146" s="31">
        <v>160.15</v>
      </c>
      <c r="M146" s="31">
        <v>65.084509999999995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547.29999999999995</v>
      </c>
      <c r="D147" s="40">
        <v>545.88333333333333</v>
      </c>
      <c r="E147" s="40">
        <v>542.41666666666663</v>
      </c>
      <c r="F147" s="40">
        <v>537.5333333333333</v>
      </c>
      <c r="G147" s="40">
        <v>534.06666666666661</v>
      </c>
      <c r="H147" s="40">
        <v>550.76666666666665</v>
      </c>
      <c r="I147" s="40">
        <v>554.23333333333335</v>
      </c>
      <c r="J147" s="40">
        <v>559.11666666666667</v>
      </c>
      <c r="K147" s="31">
        <v>549.35</v>
      </c>
      <c r="L147" s="31">
        <v>541</v>
      </c>
      <c r="M147" s="31">
        <v>31.130199999999999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6784.9</v>
      </c>
      <c r="D148" s="40">
        <v>6769.083333333333</v>
      </c>
      <c r="E148" s="40">
        <v>6718.1666666666661</v>
      </c>
      <c r="F148" s="40">
        <v>6651.4333333333334</v>
      </c>
      <c r="G148" s="40">
        <v>6600.5166666666664</v>
      </c>
      <c r="H148" s="40">
        <v>6835.8166666666657</v>
      </c>
      <c r="I148" s="40">
        <v>6886.7333333333318</v>
      </c>
      <c r="J148" s="40">
        <v>6953.4666666666653</v>
      </c>
      <c r="K148" s="31">
        <v>6820</v>
      </c>
      <c r="L148" s="31">
        <v>6702.35</v>
      </c>
      <c r="M148" s="31">
        <v>11.084759999999999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1074.0999999999999</v>
      </c>
      <c r="D149" s="40">
        <v>1082.2166666666665</v>
      </c>
      <c r="E149" s="40">
        <v>1061.883333333333</v>
      </c>
      <c r="F149" s="40">
        <v>1049.6666666666665</v>
      </c>
      <c r="G149" s="40">
        <v>1029.333333333333</v>
      </c>
      <c r="H149" s="40">
        <v>1094.4333333333329</v>
      </c>
      <c r="I149" s="40">
        <v>1114.7666666666664</v>
      </c>
      <c r="J149" s="40">
        <v>1126.9833333333329</v>
      </c>
      <c r="K149" s="31">
        <v>1102.55</v>
      </c>
      <c r="L149" s="31">
        <v>1070</v>
      </c>
      <c r="M149" s="31">
        <v>7.0533299999999999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3601.15</v>
      </c>
      <c r="D150" s="40">
        <v>3615.2000000000003</v>
      </c>
      <c r="E150" s="40">
        <v>3558.5000000000005</v>
      </c>
      <c r="F150" s="40">
        <v>3515.8500000000004</v>
      </c>
      <c r="G150" s="40">
        <v>3459.1500000000005</v>
      </c>
      <c r="H150" s="40">
        <v>3657.8500000000004</v>
      </c>
      <c r="I150" s="40">
        <v>3714.55</v>
      </c>
      <c r="J150" s="40">
        <v>3757.2000000000003</v>
      </c>
      <c r="K150" s="31">
        <v>3671.9</v>
      </c>
      <c r="L150" s="31">
        <v>3572.55</v>
      </c>
      <c r="M150" s="31">
        <v>8.2177199999999999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2834.45</v>
      </c>
      <c r="D151" s="40">
        <v>2860.1833333333329</v>
      </c>
      <c r="E151" s="40">
        <v>2790.3666666666659</v>
      </c>
      <c r="F151" s="40">
        <v>2746.2833333333328</v>
      </c>
      <c r="G151" s="40">
        <v>2676.4666666666658</v>
      </c>
      <c r="H151" s="40">
        <v>2904.266666666666</v>
      </c>
      <c r="I151" s="40">
        <v>2974.0833333333326</v>
      </c>
      <c r="J151" s="40">
        <v>3018.1666666666661</v>
      </c>
      <c r="K151" s="31">
        <v>2930</v>
      </c>
      <c r="L151" s="31">
        <v>2816.1</v>
      </c>
      <c r="M151" s="31">
        <v>7.2108499999999998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1525.05</v>
      </c>
      <c r="D152" s="40">
        <v>1523</v>
      </c>
      <c r="E152" s="40">
        <v>1512.65</v>
      </c>
      <c r="F152" s="40">
        <v>1500.25</v>
      </c>
      <c r="G152" s="40">
        <v>1489.9</v>
      </c>
      <c r="H152" s="40">
        <v>1535.4</v>
      </c>
      <c r="I152" s="40">
        <v>1545.75</v>
      </c>
      <c r="J152" s="40">
        <v>1558.15</v>
      </c>
      <c r="K152" s="31">
        <v>1533.35</v>
      </c>
      <c r="L152" s="31">
        <v>1510.6</v>
      </c>
      <c r="M152" s="31">
        <v>4.0675999999999997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940.95</v>
      </c>
      <c r="D153" s="40">
        <v>937.31666666666661</v>
      </c>
      <c r="E153" s="40">
        <v>925.63333333333321</v>
      </c>
      <c r="F153" s="40">
        <v>910.31666666666661</v>
      </c>
      <c r="G153" s="40">
        <v>898.63333333333321</v>
      </c>
      <c r="H153" s="40">
        <v>952.63333333333321</v>
      </c>
      <c r="I153" s="40">
        <v>964.31666666666661</v>
      </c>
      <c r="J153" s="40">
        <v>979.63333333333321</v>
      </c>
      <c r="K153" s="31">
        <v>949</v>
      </c>
      <c r="L153" s="31">
        <v>922</v>
      </c>
      <c r="M153" s="31">
        <v>1.49122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152.19999999999999</v>
      </c>
      <c r="D154" s="40">
        <v>152.06666666666666</v>
      </c>
      <c r="E154" s="40">
        <v>150.13333333333333</v>
      </c>
      <c r="F154" s="40">
        <v>148.06666666666666</v>
      </c>
      <c r="G154" s="40">
        <v>146.13333333333333</v>
      </c>
      <c r="H154" s="40">
        <v>154.13333333333333</v>
      </c>
      <c r="I154" s="40">
        <v>156.06666666666666</v>
      </c>
      <c r="J154" s="40">
        <v>158.13333333333333</v>
      </c>
      <c r="K154" s="31">
        <v>154</v>
      </c>
      <c r="L154" s="31">
        <v>150</v>
      </c>
      <c r="M154" s="31">
        <v>130.22242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115.4</v>
      </c>
      <c r="D155" s="40">
        <v>115.61666666666667</v>
      </c>
      <c r="E155" s="40">
        <v>114.53333333333335</v>
      </c>
      <c r="F155" s="40">
        <v>113.66666666666667</v>
      </c>
      <c r="G155" s="40">
        <v>112.58333333333334</v>
      </c>
      <c r="H155" s="40">
        <v>116.48333333333335</v>
      </c>
      <c r="I155" s="40">
        <v>117.56666666666666</v>
      </c>
      <c r="J155" s="40">
        <v>118.43333333333335</v>
      </c>
      <c r="K155" s="31">
        <v>116.7</v>
      </c>
      <c r="L155" s="31">
        <v>114.75</v>
      </c>
      <c r="M155" s="31">
        <v>75.084130000000002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4023.7</v>
      </c>
      <c r="D156" s="40">
        <v>4022.1833333333329</v>
      </c>
      <c r="E156" s="40">
        <v>3972.516666666666</v>
      </c>
      <c r="F156" s="40">
        <v>3921.333333333333</v>
      </c>
      <c r="G156" s="40">
        <v>3871.6666666666661</v>
      </c>
      <c r="H156" s="40">
        <v>4073.3666666666659</v>
      </c>
      <c r="I156" s="40">
        <v>4123.0333333333328</v>
      </c>
      <c r="J156" s="40">
        <v>4174.2166666666653</v>
      </c>
      <c r="K156" s="31">
        <v>4071.85</v>
      </c>
      <c r="L156" s="31">
        <v>3971</v>
      </c>
      <c r="M156" s="31">
        <v>1.77457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19826.849999999999</v>
      </c>
      <c r="D157" s="40">
        <v>19756.316666666666</v>
      </c>
      <c r="E157" s="40">
        <v>19622.633333333331</v>
      </c>
      <c r="F157" s="40">
        <v>19418.416666666664</v>
      </c>
      <c r="G157" s="40">
        <v>19284.73333333333</v>
      </c>
      <c r="H157" s="40">
        <v>19960.533333333333</v>
      </c>
      <c r="I157" s="40">
        <v>20094.216666666667</v>
      </c>
      <c r="J157" s="40">
        <v>20298.433333333334</v>
      </c>
      <c r="K157" s="31">
        <v>19890</v>
      </c>
      <c r="L157" s="31">
        <v>19552.099999999999</v>
      </c>
      <c r="M157" s="31">
        <v>1.04843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406.7</v>
      </c>
      <c r="D158" s="40">
        <v>412.13333333333338</v>
      </c>
      <c r="E158" s="40">
        <v>399.71666666666675</v>
      </c>
      <c r="F158" s="40">
        <v>392.73333333333335</v>
      </c>
      <c r="G158" s="40">
        <v>380.31666666666672</v>
      </c>
      <c r="H158" s="40">
        <v>419.11666666666679</v>
      </c>
      <c r="I158" s="40">
        <v>431.53333333333342</v>
      </c>
      <c r="J158" s="40">
        <v>438.51666666666682</v>
      </c>
      <c r="K158" s="31">
        <v>424.55</v>
      </c>
      <c r="L158" s="31">
        <v>405.15</v>
      </c>
      <c r="M158" s="31">
        <v>20.345549999999999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778.55</v>
      </c>
      <c r="D159" s="40">
        <v>765.94999999999993</v>
      </c>
      <c r="E159" s="40">
        <v>728.59999999999991</v>
      </c>
      <c r="F159" s="40">
        <v>678.65</v>
      </c>
      <c r="G159" s="40">
        <v>641.29999999999995</v>
      </c>
      <c r="H159" s="40">
        <v>815.89999999999986</v>
      </c>
      <c r="I159" s="40">
        <v>853.25</v>
      </c>
      <c r="J159" s="40">
        <v>903.19999999999982</v>
      </c>
      <c r="K159" s="31">
        <v>803.3</v>
      </c>
      <c r="L159" s="31">
        <v>716</v>
      </c>
      <c r="M159" s="31">
        <v>62.019150000000003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119.7</v>
      </c>
      <c r="D160" s="40">
        <v>120.45</v>
      </c>
      <c r="E160" s="40">
        <v>118.65</v>
      </c>
      <c r="F160" s="40">
        <v>117.60000000000001</v>
      </c>
      <c r="G160" s="40">
        <v>115.80000000000001</v>
      </c>
      <c r="H160" s="40">
        <v>121.5</v>
      </c>
      <c r="I160" s="40">
        <v>123.29999999999998</v>
      </c>
      <c r="J160" s="40">
        <v>124.35</v>
      </c>
      <c r="K160" s="31">
        <v>122.25</v>
      </c>
      <c r="L160" s="31">
        <v>119.4</v>
      </c>
      <c r="M160" s="31">
        <v>109.6408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179.5</v>
      </c>
      <c r="D161" s="40">
        <v>179.79999999999998</v>
      </c>
      <c r="E161" s="40">
        <v>177.79999999999995</v>
      </c>
      <c r="F161" s="40">
        <v>176.09999999999997</v>
      </c>
      <c r="G161" s="40">
        <v>174.09999999999994</v>
      </c>
      <c r="H161" s="40">
        <v>181.49999999999997</v>
      </c>
      <c r="I161" s="40">
        <v>183.50000000000003</v>
      </c>
      <c r="J161" s="40">
        <v>185.2</v>
      </c>
      <c r="K161" s="31">
        <v>181.8</v>
      </c>
      <c r="L161" s="31">
        <v>178.1</v>
      </c>
      <c r="M161" s="31">
        <v>7.5401899999999999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3375.15</v>
      </c>
      <c r="D162" s="40">
        <v>3387.0333333333333</v>
      </c>
      <c r="E162" s="40">
        <v>3317.1166666666668</v>
      </c>
      <c r="F162" s="40">
        <v>3259.0833333333335</v>
      </c>
      <c r="G162" s="40">
        <v>3189.166666666667</v>
      </c>
      <c r="H162" s="40">
        <v>3445.0666666666666</v>
      </c>
      <c r="I162" s="40">
        <v>3514.9833333333336</v>
      </c>
      <c r="J162" s="40">
        <v>3573.0166666666664</v>
      </c>
      <c r="K162" s="31">
        <v>3456.95</v>
      </c>
      <c r="L162" s="31">
        <v>3329</v>
      </c>
      <c r="M162" s="31">
        <v>2.8274699999999999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32108.25</v>
      </c>
      <c r="D163" s="40">
        <v>31892.166666666668</v>
      </c>
      <c r="E163" s="40">
        <v>31495.383333333335</v>
      </c>
      <c r="F163" s="40">
        <v>30882.516666666666</v>
      </c>
      <c r="G163" s="40">
        <v>30485.733333333334</v>
      </c>
      <c r="H163" s="40">
        <v>32505.033333333336</v>
      </c>
      <c r="I163" s="40">
        <v>32901.816666666666</v>
      </c>
      <c r="J163" s="40">
        <v>33514.683333333334</v>
      </c>
      <c r="K163" s="31">
        <v>32288.95</v>
      </c>
      <c r="L163" s="31">
        <v>31279.3</v>
      </c>
      <c r="M163" s="31">
        <v>0.21226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227.75</v>
      </c>
      <c r="D164" s="40">
        <v>228</v>
      </c>
      <c r="E164" s="40">
        <v>226.1</v>
      </c>
      <c r="F164" s="40">
        <v>224.45</v>
      </c>
      <c r="G164" s="40">
        <v>222.54999999999998</v>
      </c>
      <c r="H164" s="40">
        <v>229.65</v>
      </c>
      <c r="I164" s="40">
        <v>231.54999999999998</v>
      </c>
      <c r="J164" s="40">
        <v>233.20000000000002</v>
      </c>
      <c r="K164" s="31">
        <v>229.9</v>
      </c>
      <c r="L164" s="31">
        <v>226.35</v>
      </c>
      <c r="M164" s="31">
        <v>11.962540000000001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5836.8</v>
      </c>
      <c r="D165" s="40">
        <v>5806.8666666666659</v>
      </c>
      <c r="E165" s="40">
        <v>5738.9333333333316</v>
      </c>
      <c r="F165" s="40">
        <v>5641.0666666666657</v>
      </c>
      <c r="G165" s="40">
        <v>5573.1333333333314</v>
      </c>
      <c r="H165" s="40">
        <v>5904.7333333333318</v>
      </c>
      <c r="I165" s="40">
        <v>5972.6666666666661</v>
      </c>
      <c r="J165" s="40">
        <v>6070.5333333333319</v>
      </c>
      <c r="K165" s="31">
        <v>5874.8</v>
      </c>
      <c r="L165" s="31">
        <v>5709</v>
      </c>
      <c r="M165" s="31">
        <v>0.78300000000000003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2313.8000000000002</v>
      </c>
      <c r="D166" s="40">
        <v>2311.9666666666667</v>
      </c>
      <c r="E166" s="40">
        <v>2284.9333333333334</v>
      </c>
      <c r="F166" s="40">
        <v>2256.0666666666666</v>
      </c>
      <c r="G166" s="40">
        <v>2229.0333333333333</v>
      </c>
      <c r="H166" s="40">
        <v>2340.8333333333335</v>
      </c>
      <c r="I166" s="40">
        <v>2367.8666666666672</v>
      </c>
      <c r="J166" s="40">
        <v>2396.7333333333336</v>
      </c>
      <c r="K166" s="31">
        <v>2339</v>
      </c>
      <c r="L166" s="31">
        <v>2283.1</v>
      </c>
      <c r="M166" s="31">
        <v>12.06729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2594.5500000000002</v>
      </c>
      <c r="D167" s="40">
        <v>2621.2000000000003</v>
      </c>
      <c r="E167" s="40">
        <v>2543.4000000000005</v>
      </c>
      <c r="F167" s="40">
        <v>2492.2500000000005</v>
      </c>
      <c r="G167" s="40">
        <v>2414.4500000000007</v>
      </c>
      <c r="H167" s="40">
        <v>2672.3500000000004</v>
      </c>
      <c r="I167" s="40">
        <v>2750.1500000000005</v>
      </c>
      <c r="J167" s="40">
        <v>2801.3</v>
      </c>
      <c r="K167" s="31">
        <v>2699</v>
      </c>
      <c r="L167" s="31">
        <v>2570.0500000000002</v>
      </c>
      <c r="M167" s="31">
        <v>13.359249999999999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2126.65</v>
      </c>
      <c r="D168" s="40">
        <v>2107</v>
      </c>
      <c r="E168" s="40">
        <v>2050</v>
      </c>
      <c r="F168" s="40">
        <v>1973.35</v>
      </c>
      <c r="G168" s="40">
        <v>1916.35</v>
      </c>
      <c r="H168" s="40">
        <v>2183.65</v>
      </c>
      <c r="I168" s="40">
        <v>2240.65</v>
      </c>
      <c r="J168" s="40">
        <v>2317.3000000000002</v>
      </c>
      <c r="K168" s="31">
        <v>2164</v>
      </c>
      <c r="L168" s="31">
        <v>2030.35</v>
      </c>
      <c r="M168" s="31">
        <v>9.3998399999999993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129.30000000000001</v>
      </c>
      <c r="D169" s="40">
        <v>129.1</v>
      </c>
      <c r="E169" s="40">
        <v>128</v>
      </c>
      <c r="F169" s="40">
        <v>126.7</v>
      </c>
      <c r="G169" s="40">
        <v>125.60000000000001</v>
      </c>
      <c r="H169" s="40">
        <v>130.39999999999998</v>
      </c>
      <c r="I169" s="40">
        <v>131.49999999999994</v>
      </c>
      <c r="J169" s="40">
        <v>132.79999999999998</v>
      </c>
      <c r="K169" s="31">
        <v>130.19999999999999</v>
      </c>
      <c r="L169" s="31">
        <v>127.8</v>
      </c>
      <c r="M169" s="31">
        <v>41.506920000000001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175.65</v>
      </c>
      <c r="D170" s="40">
        <v>176.03333333333333</v>
      </c>
      <c r="E170" s="40">
        <v>174.26666666666665</v>
      </c>
      <c r="F170" s="40">
        <v>172.88333333333333</v>
      </c>
      <c r="G170" s="40">
        <v>171.11666666666665</v>
      </c>
      <c r="H170" s="40">
        <v>177.41666666666666</v>
      </c>
      <c r="I170" s="40">
        <v>179.18333333333337</v>
      </c>
      <c r="J170" s="40">
        <v>180.56666666666666</v>
      </c>
      <c r="K170" s="31">
        <v>177.8</v>
      </c>
      <c r="L170" s="31">
        <v>174.65</v>
      </c>
      <c r="M170" s="31">
        <v>88.63194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372.25</v>
      </c>
      <c r="D171" s="40">
        <v>368.5333333333333</v>
      </c>
      <c r="E171" s="40">
        <v>353.71666666666658</v>
      </c>
      <c r="F171" s="40">
        <v>335.18333333333328</v>
      </c>
      <c r="G171" s="40">
        <v>320.36666666666656</v>
      </c>
      <c r="H171" s="40">
        <v>387.06666666666661</v>
      </c>
      <c r="I171" s="40">
        <v>401.88333333333333</v>
      </c>
      <c r="J171" s="40">
        <v>420.41666666666663</v>
      </c>
      <c r="K171" s="31">
        <v>383.35</v>
      </c>
      <c r="L171" s="31">
        <v>350</v>
      </c>
      <c r="M171" s="31">
        <v>34.703919999999997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13756.25</v>
      </c>
      <c r="D172" s="40">
        <v>13750.666666666666</v>
      </c>
      <c r="E172" s="40">
        <v>13542.883333333331</v>
      </c>
      <c r="F172" s="40">
        <v>13329.516666666665</v>
      </c>
      <c r="G172" s="40">
        <v>13121.73333333333</v>
      </c>
      <c r="H172" s="40">
        <v>13964.033333333333</v>
      </c>
      <c r="I172" s="40">
        <v>14171.816666666669</v>
      </c>
      <c r="J172" s="40">
        <v>14385.183333333334</v>
      </c>
      <c r="K172" s="31">
        <v>13958.45</v>
      </c>
      <c r="L172" s="31">
        <v>13537.3</v>
      </c>
      <c r="M172" s="31">
        <v>7.467E-2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37.35</v>
      </c>
      <c r="D173" s="40">
        <v>37.116666666666667</v>
      </c>
      <c r="E173" s="40">
        <v>36.783333333333331</v>
      </c>
      <c r="F173" s="40">
        <v>36.216666666666661</v>
      </c>
      <c r="G173" s="40">
        <v>35.883333333333326</v>
      </c>
      <c r="H173" s="40">
        <v>37.683333333333337</v>
      </c>
      <c r="I173" s="40">
        <v>38.016666666666666</v>
      </c>
      <c r="J173" s="40">
        <v>38.583333333333343</v>
      </c>
      <c r="K173" s="31">
        <v>37.450000000000003</v>
      </c>
      <c r="L173" s="31">
        <v>36.549999999999997</v>
      </c>
      <c r="M173" s="31">
        <v>415.04906999999997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170.95</v>
      </c>
      <c r="D174" s="40">
        <v>169.25</v>
      </c>
      <c r="E174" s="40">
        <v>167.2</v>
      </c>
      <c r="F174" s="40">
        <v>163.44999999999999</v>
      </c>
      <c r="G174" s="40">
        <v>161.39999999999998</v>
      </c>
      <c r="H174" s="40">
        <v>173</v>
      </c>
      <c r="I174" s="40">
        <v>175.05</v>
      </c>
      <c r="J174" s="40">
        <v>178.8</v>
      </c>
      <c r="K174" s="31">
        <v>171.3</v>
      </c>
      <c r="L174" s="31">
        <v>165.5</v>
      </c>
      <c r="M174" s="31">
        <v>91.014169999999993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152.6</v>
      </c>
      <c r="D175" s="40">
        <v>152.55000000000001</v>
      </c>
      <c r="E175" s="40">
        <v>151.10000000000002</v>
      </c>
      <c r="F175" s="40">
        <v>149.60000000000002</v>
      </c>
      <c r="G175" s="40">
        <v>148.15000000000003</v>
      </c>
      <c r="H175" s="40">
        <v>154.05000000000001</v>
      </c>
      <c r="I175" s="40">
        <v>155.5</v>
      </c>
      <c r="J175" s="40">
        <v>157</v>
      </c>
      <c r="K175" s="31">
        <v>154</v>
      </c>
      <c r="L175" s="31">
        <v>151.05000000000001</v>
      </c>
      <c r="M175" s="31">
        <v>29.807390000000002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2267.1</v>
      </c>
      <c r="D176" s="40">
        <v>2274.3333333333335</v>
      </c>
      <c r="E176" s="40">
        <v>2255.7666666666669</v>
      </c>
      <c r="F176" s="40">
        <v>2244.4333333333334</v>
      </c>
      <c r="G176" s="40">
        <v>2225.8666666666668</v>
      </c>
      <c r="H176" s="40">
        <v>2285.666666666667</v>
      </c>
      <c r="I176" s="40">
        <v>2304.2333333333336</v>
      </c>
      <c r="J176" s="40">
        <v>2315.5666666666671</v>
      </c>
      <c r="K176" s="31">
        <v>2292.9</v>
      </c>
      <c r="L176" s="31">
        <v>2263</v>
      </c>
      <c r="M176" s="31">
        <v>51.436399999999999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1126.0999999999999</v>
      </c>
      <c r="D177" s="40">
        <v>1129.3666666666666</v>
      </c>
      <c r="E177" s="40">
        <v>1093.7333333333331</v>
      </c>
      <c r="F177" s="40">
        <v>1061.3666666666666</v>
      </c>
      <c r="G177" s="40">
        <v>1025.7333333333331</v>
      </c>
      <c r="H177" s="40">
        <v>1161.7333333333331</v>
      </c>
      <c r="I177" s="40">
        <v>1197.3666666666668</v>
      </c>
      <c r="J177" s="40">
        <v>1229.7333333333331</v>
      </c>
      <c r="K177" s="31">
        <v>1165</v>
      </c>
      <c r="L177" s="31">
        <v>1097</v>
      </c>
      <c r="M177" s="31">
        <v>23.265339999999998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1220.5</v>
      </c>
      <c r="D178" s="40">
        <v>1209.0666666666668</v>
      </c>
      <c r="E178" s="40">
        <v>1195.3333333333337</v>
      </c>
      <c r="F178" s="40">
        <v>1170.166666666667</v>
      </c>
      <c r="G178" s="40">
        <v>1156.4333333333338</v>
      </c>
      <c r="H178" s="40">
        <v>1234.2333333333336</v>
      </c>
      <c r="I178" s="40">
        <v>1247.9666666666667</v>
      </c>
      <c r="J178" s="40">
        <v>1273.1333333333334</v>
      </c>
      <c r="K178" s="31">
        <v>1222.8</v>
      </c>
      <c r="L178" s="31">
        <v>1183.9000000000001</v>
      </c>
      <c r="M178" s="31">
        <v>19.551770000000001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9929.9</v>
      </c>
      <c r="D179" s="40">
        <v>10022.666666666666</v>
      </c>
      <c r="E179" s="40">
        <v>9732.3333333333321</v>
      </c>
      <c r="F179" s="40">
        <v>9534.7666666666664</v>
      </c>
      <c r="G179" s="40">
        <v>9244.4333333333325</v>
      </c>
      <c r="H179" s="40">
        <v>10220.233333333332</v>
      </c>
      <c r="I179" s="40">
        <v>10510.566666666664</v>
      </c>
      <c r="J179" s="40">
        <v>10708.133333333331</v>
      </c>
      <c r="K179" s="31">
        <v>10313</v>
      </c>
      <c r="L179" s="31">
        <v>9825.1</v>
      </c>
      <c r="M179" s="31">
        <v>5.4900599999999997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8926.2000000000007</v>
      </c>
      <c r="D180" s="40">
        <v>8969.5</v>
      </c>
      <c r="E180" s="40">
        <v>8856.7000000000007</v>
      </c>
      <c r="F180" s="40">
        <v>8787.2000000000007</v>
      </c>
      <c r="G180" s="40">
        <v>8674.4000000000015</v>
      </c>
      <c r="H180" s="40">
        <v>9039</v>
      </c>
      <c r="I180" s="40">
        <v>9151.7999999999993</v>
      </c>
      <c r="J180" s="40">
        <v>9221.2999999999993</v>
      </c>
      <c r="K180" s="31">
        <v>9082.2999999999993</v>
      </c>
      <c r="L180" s="31">
        <v>8900</v>
      </c>
      <c r="M180" s="31">
        <v>9.0700000000000003E-2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28478.25</v>
      </c>
      <c r="D181" s="40">
        <v>28342.116666666669</v>
      </c>
      <c r="E181" s="40">
        <v>28084.233333333337</v>
      </c>
      <c r="F181" s="40">
        <v>27690.216666666667</v>
      </c>
      <c r="G181" s="40">
        <v>27432.333333333336</v>
      </c>
      <c r="H181" s="40">
        <v>28736.133333333339</v>
      </c>
      <c r="I181" s="40">
        <v>28994.01666666667</v>
      </c>
      <c r="J181" s="40">
        <v>29388.03333333334</v>
      </c>
      <c r="K181" s="31">
        <v>28600</v>
      </c>
      <c r="L181" s="31">
        <v>27948.1</v>
      </c>
      <c r="M181" s="31">
        <v>0.75809000000000004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1329.9</v>
      </c>
      <c r="D182" s="40">
        <v>1335.95</v>
      </c>
      <c r="E182" s="40">
        <v>1316.65</v>
      </c>
      <c r="F182" s="40">
        <v>1303.4000000000001</v>
      </c>
      <c r="G182" s="40">
        <v>1284.1000000000001</v>
      </c>
      <c r="H182" s="40">
        <v>1349.2</v>
      </c>
      <c r="I182" s="40">
        <v>1368.4999999999998</v>
      </c>
      <c r="J182" s="40">
        <v>1381.75</v>
      </c>
      <c r="K182" s="31">
        <v>1355.25</v>
      </c>
      <c r="L182" s="31">
        <v>1322.7</v>
      </c>
      <c r="M182" s="31">
        <v>12.35877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2285.5500000000002</v>
      </c>
      <c r="D183" s="40">
        <v>2282.5833333333335</v>
      </c>
      <c r="E183" s="40">
        <v>2265.166666666667</v>
      </c>
      <c r="F183" s="40">
        <v>2244.7833333333333</v>
      </c>
      <c r="G183" s="40">
        <v>2227.3666666666668</v>
      </c>
      <c r="H183" s="40">
        <v>2302.9666666666672</v>
      </c>
      <c r="I183" s="40">
        <v>2320.3833333333341</v>
      </c>
      <c r="J183" s="40">
        <v>2340.7666666666673</v>
      </c>
      <c r="K183" s="31">
        <v>2300</v>
      </c>
      <c r="L183" s="31">
        <v>2262.1999999999998</v>
      </c>
      <c r="M183" s="31">
        <v>2.6332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429.9</v>
      </c>
      <c r="D184" s="40">
        <v>429.2</v>
      </c>
      <c r="E184" s="40">
        <v>425.84999999999997</v>
      </c>
      <c r="F184" s="40">
        <v>421.79999999999995</v>
      </c>
      <c r="G184" s="40">
        <v>418.44999999999993</v>
      </c>
      <c r="H184" s="40">
        <v>433.25</v>
      </c>
      <c r="I184" s="40">
        <v>436.6</v>
      </c>
      <c r="J184" s="40">
        <v>440.65000000000003</v>
      </c>
      <c r="K184" s="31">
        <v>432.55</v>
      </c>
      <c r="L184" s="31">
        <v>425.15</v>
      </c>
      <c r="M184" s="31">
        <v>187.76721000000001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120.05</v>
      </c>
      <c r="D185" s="40">
        <v>119.98333333333333</v>
      </c>
      <c r="E185" s="40">
        <v>118.36666666666667</v>
      </c>
      <c r="F185" s="40">
        <v>116.68333333333334</v>
      </c>
      <c r="G185" s="40">
        <v>115.06666666666668</v>
      </c>
      <c r="H185" s="40">
        <v>121.66666666666667</v>
      </c>
      <c r="I185" s="40">
        <v>123.28333333333332</v>
      </c>
      <c r="J185" s="40">
        <v>124.96666666666667</v>
      </c>
      <c r="K185" s="31">
        <v>121.6</v>
      </c>
      <c r="L185" s="31">
        <v>118.3</v>
      </c>
      <c r="M185" s="31">
        <v>291.72329000000002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788.5</v>
      </c>
      <c r="D186" s="40">
        <v>793.13333333333333</v>
      </c>
      <c r="E186" s="40">
        <v>782.36666666666667</v>
      </c>
      <c r="F186" s="40">
        <v>776.23333333333335</v>
      </c>
      <c r="G186" s="40">
        <v>765.4666666666667</v>
      </c>
      <c r="H186" s="40">
        <v>799.26666666666665</v>
      </c>
      <c r="I186" s="40">
        <v>810.0333333333333</v>
      </c>
      <c r="J186" s="40">
        <v>816.16666666666663</v>
      </c>
      <c r="K186" s="31">
        <v>803.9</v>
      </c>
      <c r="L186" s="31">
        <v>787</v>
      </c>
      <c r="M186" s="31">
        <v>28.11619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486.65</v>
      </c>
      <c r="D187" s="40">
        <v>487.91666666666669</v>
      </c>
      <c r="E187" s="40">
        <v>482.08333333333337</v>
      </c>
      <c r="F187" s="40">
        <v>477.51666666666671</v>
      </c>
      <c r="G187" s="40">
        <v>471.68333333333339</v>
      </c>
      <c r="H187" s="40">
        <v>492.48333333333335</v>
      </c>
      <c r="I187" s="40">
        <v>498.31666666666672</v>
      </c>
      <c r="J187" s="40">
        <v>502.88333333333333</v>
      </c>
      <c r="K187" s="31">
        <v>493.75</v>
      </c>
      <c r="L187" s="31">
        <v>483.35</v>
      </c>
      <c r="M187" s="31">
        <v>17.256900000000002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629.75</v>
      </c>
      <c r="D188" s="40">
        <v>633.51666666666665</v>
      </c>
      <c r="E188" s="40">
        <v>622.23333333333335</v>
      </c>
      <c r="F188" s="40">
        <v>614.7166666666667</v>
      </c>
      <c r="G188" s="40">
        <v>603.43333333333339</v>
      </c>
      <c r="H188" s="40">
        <v>641.0333333333333</v>
      </c>
      <c r="I188" s="40">
        <v>652.31666666666661</v>
      </c>
      <c r="J188" s="40">
        <v>659.83333333333326</v>
      </c>
      <c r="K188" s="31">
        <v>644.79999999999995</v>
      </c>
      <c r="L188" s="31">
        <v>626</v>
      </c>
      <c r="M188" s="31">
        <v>4.2912400000000002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529.85</v>
      </c>
      <c r="D189" s="40">
        <v>528.94999999999993</v>
      </c>
      <c r="E189" s="40">
        <v>523.99999999999989</v>
      </c>
      <c r="F189" s="40">
        <v>518.15</v>
      </c>
      <c r="G189" s="40">
        <v>513.19999999999993</v>
      </c>
      <c r="H189" s="40">
        <v>534.79999999999984</v>
      </c>
      <c r="I189" s="40">
        <v>539.74999999999989</v>
      </c>
      <c r="J189" s="40">
        <v>545.5999999999998</v>
      </c>
      <c r="K189" s="31">
        <v>533.9</v>
      </c>
      <c r="L189" s="31">
        <v>523.1</v>
      </c>
      <c r="M189" s="31">
        <v>16.199259999999999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840.7</v>
      </c>
      <c r="D190" s="40">
        <v>842.86666666666667</v>
      </c>
      <c r="E190" s="40">
        <v>831.83333333333337</v>
      </c>
      <c r="F190" s="40">
        <v>822.9666666666667</v>
      </c>
      <c r="G190" s="40">
        <v>811.93333333333339</v>
      </c>
      <c r="H190" s="40">
        <v>851.73333333333335</v>
      </c>
      <c r="I190" s="40">
        <v>862.76666666666665</v>
      </c>
      <c r="J190" s="40">
        <v>871.63333333333333</v>
      </c>
      <c r="K190" s="31">
        <v>853.9</v>
      </c>
      <c r="L190" s="31">
        <v>834</v>
      </c>
      <c r="M190" s="31">
        <v>17.52608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3714.95</v>
      </c>
      <c r="D191" s="40">
        <v>3746.2166666666667</v>
      </c>
      <c r="E191" s="40">
        <v>3675.7333333333336</v>
      </c>
      <c r="F191" s="40">
        <v>3636.5166666666669</v>
      </c>
      <c r="G191" s="40">
        <v>3566.0333333333338</v>
      </c>
      <c r="H191" s="40">
        <v>3785.4333333333334</v>
      </c>
      <c r="I191" s="40">
        <v>3855.9166666666661</v>
      </c>
      <c r="J191" s="40">
        <v>3895.1333333333332</v>
      </c>
      <c r="K191" s="31">
        <v>3816.7</v>
      </c>
      <c r="L191" s="31">
        <v>3707</v>
      </c>
      <c r="M191" s="31">
        <v>26.43336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867.45</v>
      </c>
      <c r="D192" s="40">
        <v>864.81666666666661</v>
      </c>
      <c r="E192" s="40">
        <v>854.93333333333317</v>
      </c>
      <c r="F192" s="40">
        <v>842.41666666666652</v>
      </c>
      <c r="G192" s="40">
        <v>832.53333333333308</v>
      </c>
      <c r="H192" s="40">
        <v>877.33333333333326</v>
      </c>
      <c r="I192" s="40">
        <v>887.2166666666667</v>
      </c>
      <c r="J192" s="40">
        <v>899.73333333333335</v>
      </c>
      <c r="K192" s="31">
        <v>874.7</v>
      </c>
      <c r="L192" s="31">
        <v>852.3</v>
      </c>
      <c r="M192" s="31">
        <v>20.516660000000002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4848.5</v>
      </c>
      <c r="D193" s="40">
        <v>4849.5</v>
      </c>
      <c r="E193" s="40">
        <v>4799</v>
      </c>
      <c r="F193" s="40">
        <v>4749.5</v>
      </c>
      <c r="G193" s="40">
        <v>4699</v>
      </c>
      <c r="H193" s="40">
        <v>4899</v>
      </c>
      <c r="I193" s="40">
        <v>4949.5</v>
      </c>
      <c r="J193" s="40">
        <v>4999</v>
      </c>
      <c r="K193" s="31">
        <v>4900</v>
      </c>
      <c r="L193" s="31">
        <v>4800</v>
      </c>
      <c r="M193" s="31">
        <v>1.29752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295.25</v>
      </c>
      <c r="D194" s="40">
        <v>293.31666666666666</v>
      </c>
      <c r="E194" s="40">
        <v>289.23333333333335</v>
      </c>
      <c r="F194" s="40">
        <v>283.2166666666667</v>
      </c>
      <c r="G194" s="40">
        <v>279.13333333333338</v>
      </c>
      <c r="H194" s="40">
        <v>299.33333333333331</v>
      </c>
      <c r="I194" s="40">
        <v>303.41666666666669</v>
      </c>
      <c r="J194" s="40">
        <v>309.43333333333328</v>
      </c>
      <c r="K194" s="31">
        <v>297.39999999999998</v>
      </c>
      <c r="L194" s="31">
        <v>287.3</v>
      </c>
      <c r="M194" s="31">
        <v>331.03167999999999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133.4</v>
      </c>
      <c r="D195" s="40">
        <v>132.11666666666665</v>
      </c>
      <c r="E195" s="40">
        <v>129.98333333333329</v>
      </c>
      <c r="F195" s="40">
        <v>126.56666666666663</v>
      </c>
      <c r="G195" s="40">
        <v>124.43333333333328</v>
      </c>
      <c r="H195" s="40">
        <v>135.5333333333333</v>
      </c>
      <c r="I195" s="40">
        <v>137.66666666666669</v>
      </c>
      <c r="J195" s="40">
        <v>141.08333333333331</v>
      </c>
      <c r="K195" s="31">
        <v>134.25</v>
      </c>
      <c r="L195" s="31">
        <v>128.69999999999999</v>
      </c>
      <c r="M195" s="31">
        <v>311.66001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1411.2</v>
      </c>
      <c r="D196" s="40">
        <v>1424.5666666666666</v>
      </c>
      <c r="E196" s="40">
        <v>1393.6333333333332</v>
      </c>
      <c r="F196" s="40">
        <v>1376.0666666666666</v>
      </c>
      <c r="G196" s="40">
        <v>1345.1333333333332</v>
      </c>
      <c r="H196" s="40">
        <v>1442.1333333333332</v>
      </c>
      <c r="I196" s="40">
        <v>1473.0666666666666</v>
      </c>
      <c r="J196" s="40">
        <v>1490.6333333333332</v>
      </c>
      <c r="K196" s="31">
        <v>1455.5</v>
      </c>
      <c r="L196" s="31">
        <v>1407</v>
      </c>
      <c r="M196" s="31">
        <v>88.128969999999995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1436.3</v>
      </c>
      <c r="D197" s="40">
        <v>1444.0166666666667</v>
      </c>
      <c r="E197" s="40">
        <v>1419.7833333333333</v>
      </c>
      <c r="F197" s="40">
        <v>1403.2666666666667</v>
      </c>
      <c r="G197" s="40">
        <v>1379.0333333333333</v>
      </c>
      <c r="H197" s="40">
        <v>1460.5333333333333</v>
      </c>
      <c r="I197" s="40">
        <v>1484.7666666666664</v>
      </c>
      <c r="J197" s="40">
        <v>1501.2833333333333</v>
      </c>
      <c r="K197" s="31">
        <v>1468.25</v>
      </c>
      <c r="L197" s="31">
        <v>1427.5</v>
      </c>
      <c r="M197" s="31">
        <v>18.299250000000001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1014.15</v>
      </c>
      <c r="D198" s="40">
        <v>1007.7833333333333</v>
      </c>
      <c r="E198" s="40">
        <v>997.86666666666656</v>
      </c>
      <c r="F198" s="40">
        <v>981.58333333333326</v>
      </c>
      <c r="G198" s="40">
        <v>971.66666666666652</v>
      </c>
      <c r="H198" s="40">
        <v>1024.0666666666666</v>
      </c>
      <c r="I198" s="40">
        <v>1033.9833333333333</v>
      </c>
      <c r="J198" s="40">
        <v>1050.2666666666667</v>
      </c>
      <c r="K198" s="31">
        <v>1017.7</v>
      </c>
      <c r="L198" s="31">
        <v>991.5</v>
      </c>
      <c r="M198" s="31">
        <v>3.76607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1939.4</v>
      </c>
      <c r="D199" s="40">
        <v>1936.1166666666668</v>
      </c>
      <c r="E199" s="40">
        <v>1918.2833333333335</v>
      </c>
      <c r="F199" s="40">
        <v>1897.1666666666667</v>
      </c>
      <c r="G199" s="40">
        <v>1879.3333333333335</v>
      </c>
      <c r="H199" s="40">
        <v>1957.2333333333336</v>
      </c>
      <c r="I199" s="40">
        <v>1975.0666666666666</v>
      </c>
      <c r="J199" s="40">
        <v>1996.1833333333336</v>
      </c>
      <c r="K199" s="31">
        <v>1953.95</v>
      </c>
      <c r="L199" s="31">
        <v>1915</v>
      </c>
      <c r="M199" s="31">
        <v>12.474320000000001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3167.5</v>
      </c>
      <c r="D200" s="40">
        <v>3146.6166666666668</v>
      </c>
      <c r="E200" s="40">
        <v>3113.2333333333336</v>
      </c>
      <c r="F200" s="40">
        <v>3058.9666666666667</v>
      </c>
      <c r="G200" s="40">
        <v>3025.5833333333335</v>
      </c>
      <c r="H200" s="40">
        <v>3200.8833333333337</v>
      </c>
      <c r="I200" s="40">
        <v>3234.2666666666669</v>
      </c>
      <c r="J200" s="40">
        <v>3288.5333333333338</v>
      </c>
      <c r="K200" s="31">
        <v>3180</v>
      </c>
      <c r="L200" s="31">
        <v>3092.35</v>
      </c>
      <c r="M200" s="31">
        <v>1.6620200000000001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487.85</v>
      </c>
      <c r="D201" s="40">
        <v>487.15000000000003</v>
      </c>
      <c r="E201" s="40">
        <v>481.70000000000005</v>
      </c>
      <c r="F201" s="40">
        <v>475.55</v>
      </c>
      <c r="G201" s="40">
        <v>470.1</v>
      </c>
      <c r="H201" s="40">
        <v>493.30000000000007</v>
      </c>
      <c r="I201" s="40">
        <v>498.75</v>
      </c>
      <c r="J201" s="40">
        <v>504.90000000000009</v>
      </c>
      <c r="K201" s="31">
        <v>492.6</v>
      </c>
      <c r="L201" s="31">
        <v>481</v>
      </c>
      <c r="M201" s="31">
        <v>8.0915599999999994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994.4</v>
      </c>
      <c r="D202" s="40">
        <v>1006.4333333333334</v>
      </c>
      <c r="E202" s="40">
        <v>976.16666666666674</v>
      </c>
      <c r="F202" s="40">
        <v>957.93333333333339</v>
      </c>
      <c r="G202" s="40">
        <v>927.66666666666674</v>
      </c>
      <c r="H202" s="40">
        <v>1024.6666666666667</v>
      </c>
      <c r="I202" s="40">
        <v>1054.9333333333334</v>
      </c>
      <c r="J202" s="40">
        <v>1073.1666666666667</v>
      </c>
      <c r="K202" s="31">
        <v>1036.7</v>
      </c>
      <c r="L202" s="31">
        <v>988.2</v>
      </c>
      <c r="M202" s="31">
        <v>8.6114300000000004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748.65</v>
      </c>
      <c r="D203" s="40">
        <v>746.98333333333323</v>
      </c>
      <c r="E203" s="40">
        <v>741.46666666666647</v>
      </c>
      <c r="F203" s="40">
        <v>734.28333333333319</v>
      </c>
      <c r="G203" s="40">
        <v>728.76666666666642</v>
      </c>
      <c r="H203" s="40">
        <v>754.16666666666652</v>
      </c>
      <c r="I203" s="40">
        <v>759.68333333333317</v>
      </c>
      <c r="J203" s="40">
        <v>766.86666666666656</v>
      </c>
      <c r="K203" s="31">
        <v>752.5</v>
      </c>
      <c r="L203" s="31">
        <v>739.8</v>
      </c>
      <c r="M203" s="31">
        <v>20.513079999999999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7766.95</v>
      </c>
      <c r="D204" s="40">
        <v>7796.1500000000005</v>
      </c>
      <c r="E204" s="40">
        <v>7662.3000000000011</v>
      </c>
      <c r="F204" s="40">
        <v>7557.6500000000005</v>
      </c>
      <c r="G204" s="40">
        <v>7423.8000000000011</v>
      </c>
      <c r="H204" s="40">
        <v>7900.8000000000011</v>
      </c>
      <c r="I204" s="40">
        <v>8034.6500000000015</v>
      </c>
      <c r="J204" s="40">
        <v>8139.3000000000011</v>
      </c>
      <c r="K204" s="31">
        <v>7930</v>
      </c>
      <c r="L204" s="31">
        <v>7691.5</v>
      </c>
      <c r="M204" s="31">
        <v>3.5282200000000001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35.35</v>
      </c>
      <c r="D205" s="40">
        <v>35.56666666666667</v>
      </c>
      <c r="E205" s="40">
        <v>34.983333333333341</v>
      </c>
      <c r="F205" s="40">
        <v>34.616666666666674</v>
      </c>
      <c r="G205" s="40">
        <v>34.033333333333346</v>
      </c>
      <c r="H205" s="40">
        <v>35.933333333333337</v>
      </c>
      <c r="I205" s="40">
        <v>36.516666666666666</v>
      </c>
      <c r="J205" s="40">
        <v>36.883333333333333</v>
      </c>
      <c r="K205" s="31">
        <v>36.15</v>
      </c>
      <c r="L205" s="31">
        <v>35.200000000000003</v>
      </c>
      <c r="M205" s="31">
        <v>90.977090000000004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1543.3</v>
      </c>
      <c r="D206" s="40">
        <v>1523.95</v>
      </c>
      <c r="E206" s="40">
        <v>1488.9</v>
      </c>
      <c r="F206" s="40">
        <v>1434.5</v>
      </c>
      <c r="G206" s="40">
        <v>1399.45</v>
      </c>
      <c r="H206" s="40">
        <v>1578.3500000000001</v>
      </c>
      <c r="I206" s="40">
        <v>1613.3999999999999</v>
      </c>
      <c r="J206" s="40">
        <v>1667.8000000000002</v>
      </c>
      <c r="K206" s="31">
        <v>1559</v>
      </c>
      <c r="L206" s="31">
        <v>1469.55</v>
      </c>
      <c r="M206" s="31">
        <v>11.758229999999999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735.7</v>
      </c>
      <c r="D207" s="40">
        <v>726.41666666666663</v>
      </c>
      <c r="E207" s="40">
        <v>711.5333333333333</v>
      </c>
      <c r="F207" s="40">
        <v>687.36666666666667</v>
      </c>
      <c r="G207" s="40">
        <v>672.48333333333335</v>
      </c>
      <c r="H207" s="40">
        <v>750.58333333333326</v>
      </c>
      <c r="I207" s="40">
        <v>765.4666666666667</v>
      </c>
      <c r="J207" s="40">
        <v>789.63333333333321</v>
      </c>
      <c r="K207" s="31">
        <v>741.3</v>
      </c>
      <c r="L207" s="31">
        <v>702.25</v>
      </c>
      <c r="M207" s="31">
        <v>26.176349999999999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250.85</v>
      </c>
      <c r="D208" s="40">
        <v>248.28333333333333</v>
      </c>
      <c r="E208" s="40">
        <v>244.56666666666666</v>
      </c>
      <c r="F208" s="40">
        <v>238.28333333333333</v>
      </c>
      <c r="G208" s="40">
        <v>234.56666666666666</v>
      </c>
      <c r="H208" s="40">
        <v>254.56666666666666</v>
      </c>
      <c r="I208" s="40">
        <v>258.2833333333333</v>
      </c>
      <c r="J208" s="40">
        <v>264.56666666666666</v>
      </c>
      <c r="K208" s="31">
        <v>252</v>
      </c>
      <c r="L208" s="31">
        <v>242</v>
      </c>
      <c r="M208" s="31">
        <v>7.53491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846.7</v>
      </c>
      <c r="D209" s="40">
        <v>846.58333333333337</v>
      </c>
      <c r="E209" s="40">
        <v>833.16666666666674</v>
      </c>
      <c r="F209" s="40">
        <v>819.63333333333333</v>
      </c>
      <c r="G209" s="40">
        <v>806.2166666666667</v>
      </c>
      <c r="H209" s="40">
        <v>860.11666666666679</v>
      </c>
      <c r="I209" s="40">
        <v>873.53333333333353</v>
      </c>
      <c r="J209" s="40">
        <v>887.06666666666683</v>
      </c>
      <c r="K209" s="31">
        <v>860</v>
      </c>
      <c r="L209" s="31">
        <v>833.05</v>
      </c>
      <c r="M209" s="31">
        <v>3.8241200000000002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298.05</v>
      </c>
      <c r="D210" s="40">
        <v>299.09999999999997</v>
      </c>
      <c r="E210" s="40">
        <v>292.94999999999993</v>
      </c>
      <c r="F210" s="40">
        <v>287.84999999999997</v>
      </c>
      <c r="G210" s="40">
        <v>281.69999999999993</v>
      </c>
      <c r="H210" s="40">
        <v>304.19999999999993</v>
      </c>
      <c r="I210" s="40">
        <v>310.34999999999991</v>
      </c>
      <c r="J210" s="40">
        <v>315.44999999999993</v>
      </c>
      <c r="K210" s="31">
        <v>305.25</v>
      </c>
      <c r="L210" s="31">
        <v>294</v>
      </c>
      <c r="M210" s="31">
        <v>253.19582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6.1</v>
      </c>
      <c r="D211" s="40">
        <v>6.1499999999999995</v>
      </c>
      <c r="E211" s="40">
        <v>5.9499999999999993</v>
      </c>
      <c r="F211" s="40">
        <v>5.8</v>
      </c>
      <c r="G211" s="40">
        <v>5.6</v>
      </c>
      <c r="H211" s="40">
        <v>6.2999999999999989</v>
      </c>
      <c r="I211" s="40">
        <v>6.5</v>
      </c>
      <c r="J211" s="40">
        <v>6.6499999999999986</v>
      </c>
      <c r="K211" s="31">
        <v>6.35</v>
      </c>
      <c r="L211" s="31">
        <v>6</v>
      </c>
      <c r="M211" s="31">
        <v>2785.3214200000002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1045.8</v>
      </c>
      <c r="D212" s="40">
        <v>1032.9333333333334</v>
      </c>
      <c r="E212" s="40">
        <v>1016.8666666666668</v>
      </c>
      <c r="F212" s="40">
        <v>987.93333333333339</v>
      </c>
      <c r="G212" s="40">
        <v>971.86666666666679</v>
      </c>
      <c r="H212" s="40">
        <v>1061.8666666666668</v>
      </c>
      <c r="I212" s="40">
        <v>1077.9333333333334</v>
      </c>
      <c r="J212" s="40">
        <v>1106.8666666666668</v>
      </c>
      <c r="K212" s="31">
        <v>1049</v>
      </c>
      <c r="L212" s="31">
        <v>1004</v>
      </c>
      <c r="M212" s="31">
        <v>41.361910000000002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2123.4</v>
      </c>
      <c r="D213" s="40">
        <v>2124.6166666666668</v>
      </c>
      <c r="E213" s="40">
        <v>2088.7833333333338</v>
      </c>
      <c r="F213" s="40">
        <v>2054.166666666667</v>
      </c>
      <c r="G213" s="40">
        <v>2018.3333333333339</v>
      </c>
      <c r="H213" s="40">
        <v>2159.2333333333336</v>
      </c>
      <c r="I213" s="40">
        <v>2195.0666666666666</v>
      </c>
      <c r="J213" s="40">
        <v>2229.6833333333334</v>
      </c>
      <c r="K213" s="31">
        <v>2160.4499999999998</v>
      </c>
      <c r="L213" s="31">
        <v>2090</v>
      </c>
      <c r="M213" s="31">
        <v>1.5346200000000001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642.04999999999995</v>
      </c>
      <c r="D214" s="40">
        <v>641.55000000000007</v>
      </c>
      <c r="E214" s="40">
        <v>635.75000000000011</v>
      </c>
      <c r="F214" s="40">
        <v>629.45000000000005</v>
      </c>
      <c r="G214" s="40">
        <v>623.65000000000009</v>
      </c>
      <c r="H214" s="40">
        <v>647.85000000000014</v>
      </c>
      <c r="I214" s="40">
        <v>653.65000000000009</v>
      </c>
      <c r="J214" s="40">
        <v>659.95000000000016</v>
      </c>
      <c r="K214" s="40">
        <v>647.35</v>
      </c>
      <c r="L214" s="40">
        <v>635.25</v>
      </c>
      <c r="M214" s="40">
        <v>47.252220000000001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11.1</v>
      </c>
      <c r="D215" s="40">
        <v>11.083333333333334</v>
      </c>
      <c r="E215" s="40">
        <v>10.766666666666667</v>
      </c>
      <c r="F215" s="40">
        <v>10.433333333333334</v>
      </c>
      <c r="G215" s="40">
        <v>10.116666666666667</v>
      </c>
      <c r="H215" s="40">
        <v>11.416666666666668</v>
      </c>
      <c r="I215" s="40">
        <v>11.733333333333334</v>
      </c>
      <c r="J215" s="40">
        <v>12.066666666666668</v>
      </c>
      <c r="K215" s="40">
        <v>11.4</v>
      </c>
      <c r="L215" s="40">
        <v>10.75</v>
      </c>
      <c r="M215" s="40">
        <v>1513.30531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173.85</v>
      </c>
      <c r="D216" s="40">
        <v>173.48333333333335</v>
      </c>
      <c r="E216" s="40">
        <v>172.16666666666669</v>
      </c>
      <c r="F216" s="40">
        <v>170.48333333333335</v>
      </c>
      <c r="G216" s="40">
        <v>169.16666666666669</v>
      </c>
      <c r="H216" s="40">
        <v>175.16666666666669</v>
      </c>
      <c r="I216" s="40">
        <v>176.48333333333335</v>
      </c>
      <c r="J216" s="40">
        <v>178.16666666666669</v>
      </c>
      <c r="K216" s="40">
        <v>174.8</v>
      </c>
      <c r="L216" s="40">
        <v>171.8</v>
      </c>
      <c r="M216" s="40">
        <v>69.421149999999997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23"/>
      <c r="B1" s="424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44441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16" t="s">
        <v>16</v>
      </c>
      <c r="B9" s="418" t="s">
        <v>18</v>
      </c>
      <c r="C9" s="422" t="s">
        <v>20</v>
      </c>
      <c r="D9" s="422" t="s">
        <v>21</v>
      </c>
      <c r="E9" s="413" t="s">
        <v>22</v>
      </c>
      <c r="F9" s="414"/>
      <c r="G9" s="415"/>
      <c r="H9" s="413" t="s">
        <v>23</v>
      </c>
      <c r="I9" s="414"/>
      <c r="J9" s="415"/>
      <c r="K9" s="26"/>
      <c r="L9" s="27"/>
      <c r="M9" s="53"/>
      <c r="N9" s="1"/>
      <c r="O9" s="1"/>
    </row>
    <row r="10" spans="1:15" ht="42.75" customHeight="1">
      <c r="A10" s="420"/>
      <c r="B10" s="421"/>
      <c r="C10" s="421"/>
      <c r="D10" s="42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25060.1</v>
      </c>
      <c r="D11" s="40">
        <v>24842.733333333334</v>
      </c>
      <c r="E11" s="40">
        <v>24381.466666666667</v>
      </c>
      <c r="F11" s="40">
        <v>23702.833333333332</v>
      </c>
      <c r="G11" s="40">
        <v>23241.566666666666</v>
      </c>
      <c r="H11" s="40">
        <v>25521.366666666669</v>
      </c>
      <c r="I11" s="40">
        <v>25982.633333333339</v>
      </c>
      <c r="J11" s="40">
        <v>26661.26666666667</v>
      </c>
      <c r="K11" s="31">
        <v>25304</v>
      </c>
      <c r="L11" s="31">
        <v>24164.1</v>
      </c>
      <c r="M11" s="31">
        <v>7.0050000000000001E-2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1883.2</v>
      </c>
      <c r="D12" s="40">
        <v>1883.9833333333333</v>
      </c>
      <c r="E12" s="40">
        <v>1856.7166666666667</v>
      </c>
      <c r="F12" s="40">
        <v>1830.2333333333333</v>
      </c>
      <c r="G12" s="40">
        <v>1802.9666666666667</v>
      </c>
      <c r="H12" s="40">
        <v>1910.4666666666667</v>
      </c>
      <c r="I12" s="40">
        <v>1937.7333333333336</v>
      </c>
      <c r="J12" s="40">
        <v>1964.2166666666667</v>
      </c>
      <c r="K12" s="31">
        <v>1911.25</v>
      </c>
      <c r="L12" s="31">
        <v>1857.5</v>
      </c>
      <c r="M12" s="31">
        <v>1.3063199999999999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2410.5</v>
      </c>
      <c r="D13" s="40">
        <v>2338.9166666666665</v>
      </c>
      <c r="E13" s="40">
        <v>2157.833333333333</v>
      </c>
      <c r="F13" s="40">
        <v>1905.1666666666665</v>
      </c>
      <c r="G13" s="40">
        <v>1724.083333333333</v>
      </c>
      <c r="H13" s="40">
        <v>2591.583333333333</v>
      </c>
      <c r="I13" s="40">
        <v>2772.6666666666661</v>
      </c>
      <c r="J13" s="40">
        <v>3025.333333333333</v>
      </c>
      <c r="K13" s="31">
        <v>2520</v>
      </c>
      <c r="L13" s="31">
        <v>2086.25</v>
      </c>
      <c r="M13" s="31">
        <v>3.1751800000000001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2424.0500000000002</v>
      </c>
      <c r="D14" s="40">
        <v>2418.166666666667</v>
      </c>
      <c r="E14" s="40">
        <v>2398.9333333333338</v>
      </c>
      <c r="F14" s="40">
        <v>2373.8166666666671</v>
      </c>
      <c r="G14" s="40">
        <v>2354.5833333333339</v>
      </c>
      <c r="H14" s="40">
        <v>2443.2833333333338</v>
      </c>
      <c r="I14" s="40">
        <v>2462.5166666666673</v>
      </c>
      <c r="J14" s="40">
        <v>2487.6333333333337</v>
      </c>
      <c r="K14" s="31">
        <v>2437.4</v>
      </c>
      <c r="L14" s="31">
        <v>2393.0500000000002</v>
      </c>
      <c r="M14" s="31">
        <v>4.1847300000000001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1984.05</v>
      </c>
      <c r="D15" s="40">
        <v>2001.0166666666667</v>
      </c>
      <c r="E15" s="40">
        <v>1953.0333333333333</v>
      </c>
      <c r="F15" s="40">
        <v>1922.0166666666667</v>
      </c>
      <c r="G15" s="40">
        <v>1874.0333333333333</v>
      </c>
      <c r="H15" s="40">
        <v>2032.0333333333333</v>
      </c>
      <c r="I15" s="40">
        <v>2080.0166666666664</v>
      </c>
      <c r="J15" s="40">
        <v>2111.0333333333333</v>
      </c>
      <c r="K15" s="31">
        <v>2049</v>
      </c>
      <c r="L15" s="31">
        <v>1970</v>
      </c>
      <c r="M15" s="31">
        <v>0.18955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1676.75</v>
      </c>
      <c r="D16" s="40">
        <v>1671.3999999999999</v>
      </c>
      <c r="E16" s="40">
        <v>1645.3499999999997</v>
      </c>
      <c r="F16" s="40">
        <v>1613.9499999999998</v>
      </c>
      <c r="G16" s="40">
        <v>1587.8999999999996</v>
      </c>
      <c r="H16" s="40">
        <v>1702.7999999999997</v>
      </c>
      <c r="I16" s="40">
        <v>1728.85</v>
      </c>
      <c r="J16" s="40">
        <v>1760.2499999999998</v>
      </c>
      <c r="K16" s="31">
        <v>1697.45</v>
      </c>
      <c r="L16" s="31">
        <v>1640</v>
      </c>
      <c r="M16" s="31">
        <v>1.8121499999999999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1156.0999999999999</v>
      </c>
      <c r="D17" s="40">
        <v>1160.95</v>
      </c>
      <c r="E17" s="40">
        <v>1113.3000000000002</v>
      </c>
      <c r="F17" s="40">
        <v>1070.5000000000002</v>
      </c>
      <c r="G17" s="40">
        <v>1022.8500000000004</v>
      </c>
      <c r="H17" s="40">
        <v>1203.75</v>
      </c>
      <c r="I17" s="40">
        <v>1251.4000000000001</v>
      </c>
      <c r="J17" s="40">
        <v>1294.1999999999998</v>
      </c>
      <c r="K17" s="31">
        <v>1208.5999999999999</v>
      </c>
      <c r="L17" s="31">
        <v>1118.1500000000001</v>
      </c>
      <c r="M17" s="31">
        <v>95.861609999999999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612.5</v>
      </c>
      <c r="D18" s="40">
        <v>615.16666666666663</v>
      </c>
      <c r="E18" s="40">
        <v>608.33333333333326</v>
      </c>
      <c r="F18" s="40">
        <v>604.16666666666663</v>
      </c>
      <c r="G18" s="40">
        <v>597.33333333333326</v>
      </c>
      <c r="H18" s="40">
        <v>619.33333333333326</v>
      </c>
      <c r="I18" s="40">
        <v>626.16666666666652</v>
      </c>
      <c r="J18" s="40">
        <v>630.33333333333326</v>
      </c>
      <c r="K18" s="31">
        <v>622</v>
      </c>
      <c r="L18" s="31">
        <v>611</v>
      </c>
      <c r="M18" s="31">
        <v>1.20713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921.3</v>
      </c>
      <c r="D19" s="40">
        <v>928.83333333333337</v>
      </c>
      <c r="E19" s="40">
        <v>911.4666666666667</v>
      </c>
      <c r="F19" s="40">
        <v>901.63333333333333</v>
      </c>
      <c r="G19" s="40">
        <v>884.26666666666665</v>
      </c>
      <c r="H19" s="40">
        <v>938.66666666666674</v>
      </c>
      <c r="I19" s="40">
        <v>956.0333333333333</v>
      </c>
      <c r="J19" s="40">
        <v>965.86666666666679</v>
      </c>
      <c r="K19" s="31">
        <v>946.2</v>
      </c>
      <c r="L19" s="31">
        <v>919</v>
      </c>
      <c r="M19" s="31">
        <v>5.7082899999999999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2446.5500000000002</v>
      </c>
      <c r="D20" s="40">
        <v>2429.5666666666671</v>
      </c>
      <c r="E20" s="40">
        <v>2401.983333333334</v>
      </c>
      <c r="F20" s="40">
        <v>2357.416666666667</v>
      </c>
      <c r="G20" s="40">
        <v>2329.8333333333339</v>
      </c>
      <c r="H20" s="40">
        <v>2474.1333333333341</v>
      </c>
      <c r="I20" s="40">
        <v>2501.7166666666672</v>
      </c>
      <c r="J20" s="40">
        <v>2546.2833333333342</v>
      </c>
      <c r="K20" s="31">
        <v>2457.15</v>
      </c>
      <c r="L20" s="31">
        <v>2385</v>
      </c>
      <c r="M20" s="31">
        <v>1.0356300000000001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20028.8</v>
      </c>
      <c r="D21" s="40">
        <v>19857.483333333334</v>
      </c>
      <c r="E21" s="40">
        <v>19516.966666666667</v>
      </c>
      <c r="F21" s="40">
        <v>19005.133333333335</v>
      </c>
      <c r="G21" s="40">
        <v>18664.616666666669</v>
      </c>
      <c r="H21" s="40">
        <v>20369.316666666666</v>
      </c>
      <c r="I21" s="40">
        <v>20709.833333333336</v>
      </c>
      <c r="J21" s="40">
        <v>21221.666666666664</v>
      </c>
      <c r="K21" s="31">
        <v>20198</v>
      </c>
      <c r="L21" s="31">
        <v>19345.650000000001</v>
      </c>
      <c r="M21" s="31">
        <v>0.39643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1565.2</v>
      </c>
      <c r="D22" s="40">
        <v>1575.8500000000001</v>
      </c>
      <c r="E22" s="40">
        <v>1550.8500000000004</v>
      </c>
      <c r="F22" s="40">
        <v>1536.5000000000002</v>
      </c>
      <c r="G22" s="40">
        <v>1511.5000000000005</v>
      </c>
      <c r="H22" s="40">
        <v>1590.2000000000003</v>
      </c>
      <c r="I22" s="40">
        <v>1615.1999999999998</v>
      </c>
      <c r="J22" s="40">
        <v>1629.5500000000002</v>
      </c>
      <c r="K22" s="31">
        <v>1600.85</v>
      </c>
      <c r="L22" s="31">
        <v>1561.5</v>
      </c>
      <c r="M22" s="31">
        <v>30.567599999999999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1079.8</v>
      </c>
      <c r="D23" s="40">
        <v>1081.2333333333333</v>
      </c>
      <c r="E23" s="40">
        <v>1063.6666666666667</v>
      </c>
      <c r="F23" s="40">
        <v>1047.5333333333333</v>
      </c>
      <c r="G23" s="40">
        <v>1029.9666666666667</v>
      </c>
      <c r="H23" s="40">
        <v>1097.3666666666668</v>
      </c>
      <c r="I23" s="40">
        <v>1114.9333333333334</v>
      </c>
      <c r="J23" s="40">
        <v>1131.0666666666668</v>
      </c>
      <c r="K23" s="31">
        <v>1098.8</v>
      </c>
      <c r="L23" s="31">
        <v>1065.0999999999999</v>
      </c>
      <c r="M23" s="31">
        <v>15.20928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744.75</v>
      </c>
      <c r="D24" s="40">
        <v>744.73333333333323</v>
      </c>
      <c r="E24" s="40">
        <v>737.61666666666645</v>
      </c>
      <c r="F24" s="40">
        <v>730.48333333333323</v>
      </c>
      <c r="G24" s="40">
        <v>723.36666666666645</v>
      </c>
      <c r="H24" s="40">
        <v>751.86666666666645</v>
      </c>
      <c r="I24" s="40">
        <v>758.98333333333323</v>
      </c>
      <c r="J24" s="40">
        <v>766.11666666666645</v>
      </c>
      <c r="K24" s="31">
        <v>751.85</v>
      </c>
      <c r="L24" s="31">
        <v>737.6</v>
      </c>
      <c r="M24" s="31">
        <v>53.203809999999997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1510.85</v>
      </c>
      <c r="D25" s="40">
        <v>1498.9833333333333</v>
      </c>
      <c r="E25" s="40">
        <v>1472.8666666666668</v>
      </c>
      <c r="F25" s="40">
        <v>1434.8833333333334</v>
      </c>
      <c r="G25" s="40">
        <v>1408.7666666666669</v>
      </c>
      <c r="H25" s="40">
        <v>1536.9666666666667</v>
      </c>
      <c r="I25" s="40">
        <v>1563.083333333333</v>
      </c>
      <c r="J25" s="40">
        <v>1601.0666666666666</v>
      </c>
      <c r="K25" s="31">
        <v>1525.1</v>
      </c>
      <c r="L25" s="31">
        <v>1461</v>
      </c>
      <c r="M25" s="31">
        <v>7.7028400000000001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1659.6</v>
      </c>
      <c r="D26" s="40">
        <v>1659.5999999999997</v>
      </c>
      <c r="E26" s="40">
        <v>1659.5999999999995</v>
      </c>
      <c r="F26" s="40">
        <v>1659.5999999999997</v>
      </c>
      <c r="G26" s="40">
        <v>1659.5999999999995</v>
      </c>
      <c r="H26" s="40">
        <v>1659.5999999999995</v>
      </c>
      <c r="I26" s="40">
        <v>1659.6</v>
      </c>
      <c r="J26" s="40">
        <v>1659.5999999999995</v>
      </c>
      <c r="K26" s="31">
        <v>1659.6</v>
      </c>
      <c r="L26" s="31">
        <v>1659.6</v>
      </c>
      <c r="M26" s="31">
        <v>7.92279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107.65</v>
      </c>
      <c r="D27" s="40">
        <v>108.5</v>
      </c>
      <c r="E27" s="40">
        <v>106.5</v>
      </c>
      <c r="F27" s="40">
        <v>105.35</v>
      </c>
      <c r="G27" s="40">
        <v>103.35</v>
      </c>
      <c r="H27" s="40">
        <v>109.65</v>
      </c>
      <c r="I27" s="40">
        <v>111.65</v>
      </c>
      <c r="J27" s="40">
        <v>112.80000000000001</v>
      </c>
      <c r="K27" s="31">
        <v>110.5</v>
      </c>
      <c r="L27" s="31">
        <v>107.35</v>
      </c>
      <c r="M27" s="31">
        <v>16.110279999999999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208</v>
      </c>
      <c r="D28" s="40">
        <v>208.25</v>
      </c>
      <c r="E28" s="40">
        <v>205.85</v>
      </c>
      <c r="F28" s="40">
        <v>203.7</v>
      </c>
      <c r="G28" s="40">
        <v>201.29999999999998</v>
      </c>
      <c r="H28" s="40">
        <v>210.4</v>
      </c>
      <c r="I28" s="40">
        <v>212.79999999999998</v>
      </c>
      <c r="J28" s="40">
        <v>214.95000000000002</v>
      </c>
      <c r="K28" s="31">
        <v>210.65</v>
      </c>
      <c r="L28" s="31">
        <v>206.1</v>
      </c>
      <c r="M28" s="31">
        <v>17.91236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384.45</v>
      </c>
      <c r="D29" s="40">
        <v>385.26666666666671</v>
      </c>
      <c r="E29" s="40">
        <v>380.53333333333342</v>
      </c>
      <c r="F29" s="40">
        <v>376.61666666666673</v>
      </c>
      <c r="G29" s="40">
        <v>371.88333333333344</v>
      </c>
      <c r="H29" s="40">
        <v>389.18333333333339</v>
      </c>
      <c r="I29" s="40">
        <v>393.91666666666663</v>
      </c>
      <c r="J29" s="40">
        <v>397.83333333333337</v>
      </c>
      <c r="K29" s="31">
        <v>390</v>
      </c>
      <c r="L29" s="31">
        <v>381.35</v>
      </c>
      <c r="M29" s="31">
        <v>2.3271799999999998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262.60000000000002</v>
      </c>
      <c r="D30" s="40">
        <v>264.45</v>
      </c>
      <c r="E30" s="40">
        <v>259.39999999999998</v>
      </c>
      <c r="F30" s="40">
        <v>256.2</v>
      </c>
      <c r="G30" s="40">
        <v>251.14999999999998</v>
      </c>
      <c r="H30" s="40">
        <v>267.64999999999998</v>
      </c>
      <c r="I30" s="40">
        <v>272.70000000000005</v>
      </c>
      <c r="J30" s="40">
        <v>275.89999999999998</v>
      </c>
      <c r="K30" s="31">
        <v>269.5</v>
      </c>
      <c r="L30" s="31">
        <v>261.25</v>
      </c>
      <c r="M30" s="31">
        <v>4.0369700000000002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4668.95</v>
      </c>
      <c r="D31" s="40">
        <v>4668.4166666666661</v>
      </c>
      <c r="E31" s="40">
        <v>4607.4333333333325</v>
      </c>
      <c r="F31" s="40">
        <v>4545.9166666666661</v>
      </c>
      <c r="G31" s="40">
        <v>4484.9333333333325</v>
      </c>
      <c r="H31" s="40">
        <v>4729.9333333333325</v>
      </c>
      <c r="I31" s="40">
        <v>4790.9166666666661</v>
      </c>
      <c r="J31" s="40">
        <v>4852.4333333333325</v>
      </c>
      <c r="K31" s="31">
        <v>4729.3999999999996</v>
      </c>
      <c r="L31" s="31">
        <v>4606.8999999999996</v>
      </c>
      <c r="M31" s="31">
        <v>0.47655999999999998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2239.1999999999998</v>
      </c>
      <c r="D32" s="40">
        <v>2239.65</v>
      </c>
      <c r="E32" s="40">
        <v>2225.75</v>
      </c>
      <c r="F32" s="40">
        <v>2212.2999999999997</v>
      </c>
      <c r="G32" s="40">
        <v>2198.3999999999996</v>
      </c>
      <c r="H32" s="40">
        <v>2253.1000000000004</v>
      </c>
      <c r="I32" s="40">
        <v>2267.0000000000009</v>
      </c>
      <c r="J32" s="40">
        <v>2280.4500000000007</v>
      </c>
      <c r="K32" s="31">
        <v>2253.5500000000002</v>
      </c>
      <c r="L32" s="31">
        <v>2226.1999999999998</v>
      </c>
      <c r="M32" s="31">
        <v>0.28505999999999998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2276.75</v>
      </c>
      <c r="D33" s="40">
        <v>2265.8166666666666</v>
      </c>
      <c r="E33" s="40">
        <v>2233.1333333333332</v>
      </c>
      <c r="F33" s="40">
        <v>2189.5166666666664</v>
      </c>
      <c r="G33" s="40">
        <v>2156.833333333333</v>
      </c>
      <c r="H33" s="40">
        <v>2309.4333333333334</v>
      </c>
      <c r="I33" s="40">
        <v>2342.1166666666668</v>
      </c>
      <c r="J33" s="40">
        <v>2385.7333333333336</v>
      </c>
      <c r="K33" s="31">
        <v>2298.5</v>
      </c>
      <c r="L33" s="31">
        <v>2222.1999999999998</v>
      </c>
      <c r="M33" s="31">
        <v>0.36298000000000002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103.25</v>
      </c>
      <c r="D34" s="40">
        <v>103.64999999999999</v>
      </c>
      <c r="E34" s="40">
        <v>102.29999999999998</v>
      </c>
      <c r="F34" s="40">
        <v>101.35</v>
      </c>
      <c r="G34" s="40">
        <v>99.999999999999986</v>
      </c>
      <c r="H34" s="40">
        <v>104.59999999999998</v>
      </c>
      <c r="I34" s="40">
        <v>105.94999999999997</v>
      </c>
      <c r="J34" s="40">
        <v>106.89999999999998</v>
      </c>
      <c r="K34" s="31">
        <v>105</v>
      </c>
      <c r="L34" s="31">
        <v>102.7</v>
      </c>
      <c r="M34" s="31">
        <v>1.8318000000000001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755.2</v>
      </c>
      <c r="D35" s="40">
        <v>754.76666666666677</v>
      </c>
      <c r="E35" s="40">
        <v>747.53333333333353</v>
      </c>
      <c r="F35" s="40">
        <v>739.86666666666679</v>
      </c>
      <c r="G35" s="40">
        <v>732.63333333333355</v>
      </c>
      <c r="H35" s="40">
        <v>762.43333333333351</v>
      </c>
      <c r="I35" s="40">
        <v>769.66666666666686</v>
      </c>
      <c r="J35" s="40">
        <v>777.33333333333348</v>
      </c>
      <c r="K35" s="31">
        <v>762</v>
      </c>
      <c r="L35" s="31">
        <v>747.1</v>
      </c>
      <c r="M35" s="31">
        <v>1.94882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3855.9</v>
      </c>
      <c r="D36" s="40">
        <v>3873.9666666666667</v>
      </c>
      <c r="E36" s="40">
        <v>3825.9333333333334</v>
      </c>
      <c r="F36" s="40">
        <v>3795.9666666666667</v>
      </c>
      <c r="G36" s="40">
        <v>3747.9333333333334</v>
      </c>
      <c r="H36" s="40">
        <v>3903.9333333333334</v>
      </c>
      <c r="I36" s="40">
        <v>3951.9666666666672</v>
      </c>
      <c r="J36" s="40">
        <v>3981.9333333333334</v>
      </c>
      <c r="K36" s="31">
        <v>3922</v>
      </c>
      <c r="L36" s="31">
        <v>3844</v>
      </c>
      <c r="M36" s="31">
        <v>0.66042000000000001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4202.8</v>
      </c>
      <c r="D37" s="40">
        <v>4225.083333333333</v>
      </c>
      <c r="E37" s="40">
        <v>4153.1666666666661</v>
      </c>
      <c r="F37" s="40">
        <v>4103.5333333333328</v>
      </c>
      <c r="G37" s="40">
        <v>4031.6166666666659</v>
      </c>
      <c r="H37" s="40">
        <v>4274.7166666666662</v>
      </c>
      <c r="I37" s="40">
        <v>4346.6333333333323</v>
      </c>
      <c r="J37" s="40">
        <v>4396.2666666666664</v>
      </c>
      <c r="K37" s="31">
        <v>4297</v>
      </c>
      <c r="L37" s="31">
        <v>4175.45</v>
      </c>
      <c r="M37" s="31">
        <v>1.32596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21.95</v>
      </c>
      <c r="D38" s="40">
        <v>22.083333333333332</v>
      </c>
      <c r="E38" s="40">
        <v>21.766666666666666</v>
      </c>
      <c r="F38" s="40">
        <v>21.583333333333332</v>
      </c>
      <c r="G38" s="40">
        <v>21.266666666666666</v>
      </c>
      <c r="H38" s="40">
        <v>22.266666666666666</v>
      </c>
      <c r="I38" s="40">
        <v>22.583333333333336</v>
      </c>
      <c r="J38" s="40">
        <v>22.766666666666666</v>
      </c>
      <c r="K38" s="31">
        <v>22.4</v>
      </c>
      <c r="L38" s="31">
        <v>21.9</v>
      </c>
      <c r="M38" s="31">
        <v>34.749189999999999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712.1</v>
      </c>
      <c r="D39" s="40">
        <v>709.53333333333342</v>
      </c>
      <c r="E39" s="40">
        <v>702.61666666666679</v>
      </c>
      <c r="F39" s="40">
        <v>693.13333333333333</v>
      </c>
      <c r="G39" s="40">
        <v>686.2166666666667</v>
      </c>
      <c r="H39" s="40">
        <v>719.01666666666688</v>
      </c>
      <c r="I39" s="40">
        <v>725.93333333333362</v>
      </c>
      <c r="J39" s="40">
        <v>735.41666666666697</v>
      </c>
      <c r="K39" s="31">
        <v>716.45</v>
      </c>
      <c r="L39" s="31">
        <v>700.05</v>
      </c>
      <c r="M39" s="31">
        <v>9.2351399999999995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3027.2</v>
      </c>
      <c r="D40" s="40">
        <v>3001.0666666666671</v>
      </c>
      <c r="E40" s="40">
        <v>2942.1333333333341</v>
      </c>
      <c r="F40" s="40">
        <v>2857.0666666666671</v>
      </c>
      <c r="G40" s="40">
        <v>2798.1333333333341</v>
      </c>
      <c r="H40" s="40">
        <v>3086.1333333333341</v>
      </c>
      <c r="I40" s="40">
        <v>3145.0666666666675</v>
      </c>
      <c r="J40" s="40">
        <v>3230.1333333333341</v>
      </c>
      <c r="K40" s="31">
        <v>3060</v>
      </c>
      <c r="L40" s="31">
        <v>2916</v>
      </c>
      <c r="M40" s="31">
        <v>1.84013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421.5</v>
      </c>
      <c r="D41" s="40">
        <v>421.45</v>
      </c>
      <c r="E41" s="40">
        <v>418.84999999999997</v>
      </c>
      <c r="F41" s="40">
        <v>416.2</v>
      </c>
      <c r="G41" s="40">
        <v>413.59999999999997</v>
      </c>
      <c r="H41" s="40">
        <v>424.09999999999997</v>
      </c>
      <c r="I41" s="40">
        <v>426.7</v>
      </c>
      <c r="J41" s="40">
        <v>429.34999999999997</v>
      </c>
      <c r="K41" s="31">
        <v>424.05</v>
      </c>
      <c r="L41" s="31">
        <v>418.8</v>
      </c>
      <c r="M41" s="31">
        <v>19.102810000000002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1179.9000000000001</v>
      </c>
      <c r="D42" s="40">
        <v>1187.05</v>
      </c>
      <c r="E42" s="40">
        <v>1153.05</v>
      </c>
      <c r="F42" s="40">
        <v>1126.2</v>
      </c>
      <c r="G42" s="40">
        <v>1092.2</v>
      </c>
      <c r="H42" s="40">
        <v>1213.8999999999999</v>
      </c>
      <c r="I42" s="40">
        <v>1247.8999999999999</v>
      </c>
      <c r="J42" s="40">
        <v>1274.7499999999998</v>
      </c>
      <c r="K42" s="31">
        <v>1221.05</v>
      </c>
      <c r="L42" s="31">
        <v>1160.2</v>
      </c>
      <c r="M42" s="31">
        <v>1.48542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5039.05</v>
      </c>
      <c r="D43" s="40">
        <v>5018.7166666666672</v>
      </c>
      <c r="E43" s="40">
        <v>4965.6333333333341</v>
      </c>
      <c r="F43" s="40">
        <v>4892.2166666666672</v>
      </c>
      <c r="G43" s="40">
        <v>4839.1333333333341</v>
      </c>
      <c r="H43" s="40">
        <v>5092.1333333333341</v>
      </c>
      <c r="I43" s="40">
        <v>5145.2166666666662</v>
      </c>
      <c r="J43" s="40">
        <v>5218.6333333333341</v>
      </c>
      <c r="K43" s="31">
        <v>5071.8</v>
      </c>
      <c r="L43" s="31">
        <v>4945.3</v>
      </c>
      <c r="M43" s="31">
        <v>8.4195600000000006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218.7</v>
      </c>
      <c r="D44" s="40">
        <v>217.20000000000002</v>
      </c>
      <c r="E44" s="40">
        <v>214.90000000000003</v>
      </c>
      <c r="F44" s="40">
        <v>211.10000000000002</v>
      </c>
      <c r="G44" s="40">
        <v>208.80000000000004</v>
      </c>
      <c r="H44" s="40">
        <v>221.00000000000003</v>
      </c>
      <c r="I44" s="40">
        <v>223.30000000000004</v>
      </c>
      <c r="J44" s="40">
        <v>227.10000000000002</v>
      </c>
      <c r="K44" s="31">
        <v>219.5</v>
      </c>
      <c r="L44" s="31">
        <v>213.4</v>
      </c>
      <c r="M44" s="31">
        <v>30.927949999999999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347.9</v>
      </c>
      <c r="D45" s="40">
        <v>350.7</v>
      </c>
      <c r="E45" s="40">
        <v>339.29999999999995</v>
      </c>
      <c r="F45" s="40">
        <v>330.7</v>
      </c>
      <c r="G45" s="40">
        <v>319.29999999999995</v>
      </c>
      <c r="H45" s="40">
        <v>359.29999999999995</v>
      </c>
      <c r="I45" s="40">
        <v>370.69999999999993</v>
      </c>
      <c r="J45" s="40">
        <v>379.29999999999995</v>
      </c>
      <c r="K45" s="31">
        <v>362.1</v>
      </c>
      <c r="L45" s="31">
        <v>342.1</v>
      </c>
      <c r="M45" s="31">
        <v>1.5002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122.5</v>
      </c>
      <c r="D46" s="40">
        <v>122.71666666666665</v>
      </c>
      <c r="E46" s="40">
        <v>121.18333333333331</v>
      </c>
      <c r="F46" s="40">
        <v>119.86666666666666</v>
      </c>
      <c r="G46" s="40">
        <v>118.33333333333331</v>
      </c>
      <c r="H46" s="40">
        <v>124.0333333333333</v>
      </c>
      <c r="I46" s="40">
        <v>125.56666666666663</v>
      </c>
      <c r="J46" s="40">
        <v>126.8833333333333</v>
      </c>
      <c r="K46" s="31">
        <v>124.25</v>
      </c>
      <c r="L46" s="31">
        <v>121.4</v>
      </c>
      <c r="M46" s="31">
        <v>198.85829000000001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100</v>
      </c>
      <c r="D47" s="40">
        <v>99.966666666666654</v>
      </c>
      <c r="E47" s="40">
        <v>98.833333333333314</v>
      </c>
      <c r="F47" s="40">
        <v>97.666666666666657</v>
      </c>
      <c r="G47" s="40">
        <v>96.533333333333317</v>
      </c>
      <c r="H47" s="40">
        <v>101.13333333333331</v>
      </c>
      <c r="I47" s="40">
        <v>102.26666666666667</v>
      </c>
      <c r="J47" s="40">
        <v>103.43333333333331</v>
      </c>
      <c r="K47" s="31">
        <v>101.1</v>
      </c>
      <c r="L47" s="31">
        <v>98.8</v>
      </c>
      <c r="M47" s="31">
        <v>8.1164199999999997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3302.75</v>
      </c>
      <c r="D48" s="40">
        <v>3283.5833333333335</v>
      </c>
      <c r="E48" s="40">
        <v>3234.166666666667</v>
      </c>
      <c r="F48" s="40">
        <v>3165.5833333333335</v>
      </c>
      <c r="G48" s="40">
        <v>3116.166666666667</v>
      </c>
      <c r="H48" s="40">
        <v>3352.166666666667</v>
      </c>
      <c r="I48" s="40">
        <v>3401.5833333333339</v>
      </c>
      <c r="J48" s="40">
        <v>3470.166666666667</v>
      </c>
      <c r="K48" s="31">
        <v>3333</v>
      </c>
      <c r="L48" s="31">
        <v>3215</v>
      </c>
      <c r="M48" s="31">
        <v>24.231680000000001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226.4</v>
      </c>
      <c r="D49" s="40">
        <v>223.11666666666667</v>
      </c>
      <c r="E49" s="40">
        <v>216.68333333333334</v>
      </c>
      <c r="F49" s="40">
        <v>206.96666666666667</v>
      </c>
      <c r="G49" s="40">
        <v>200.53333333333333</v>
      </c>
      <c r="H49" s="40">
        <v>232.83333333333334</v>
      </c>
      <c r="I49" s="40">
        <v>239.26666666666668</v>
      </c>
      <c r="J49" s="40">
        <v>248.98333333333335</v>
      </c>
      <c r="K49" s="31">
        <v>229.55</v>
      </c>
      <c r="L49" s="31">
        <v>213.4</v>
      </c>
      <c r="M49" s="31">
        <v>60.217190000000002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3147.65</v>
      </c>
      <c r="D50" s="40">
        <v>3148.1833333333329</v>
      </c>
      <c r="E50" s="40">
        <v>3109.4666666666658</v>
      </c>
      <c r="F50" s="40">
        <v>3071.2833333333328</v>
      </c>
      <c r="G50" s="40">
        <v>3032.5666666666657</v>
      </c>
      <c r="H50" s="40">
        <v>3186.3666666666659</v>
      </c>
      <c r="I50" s="40">
        <v>3225.083333333333</v>
      </c>
      <c r="J50" s="40">
        <v>3263.266666666666</v>
      </c>
      <c r="K50" s="31">
        <v>3186.9</v>
      </c>
      <c r="L50" s="31">
        <v>3110</v>
      </c>
      <c r="M50" s="31">
        <v>0.19728999999999999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2110.3000000000002</v>
      </c>
      <c r="D51" s="40">
        <v>2104.1</v>
      </c>
      <c r="E51" s="40">
        <v>2048.1999999999998</v>
      </c>
      <c r="F51" s="40">
        <v>1986.1</v>
      </c>
      <c r="G51" s="40">
        <v>1930.1999999999998</v>
      </c>
      <c r="H51" s="40">
        <v>2166.1999999999998</v>
      </c>
      <c r="I51" s="40">
        <v>2222.1000000000004</v>
      </c>
      <c r="J51" s="40">
        <v>2284.1999999999998</v>
      </c>
      <c r="K51" s="31">
        <v>2160</v>
      </c>
      <c r="L51" s="31">
        <v>2042</v>
      </c>
      <c r="M51" s="31">
        <v>7.2317999999999998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9229.5</v>
      </c>
      <c r="D52" s="40">
        <v>9310.8000000000011</v>
      </c>
      <c r="E52" s="40">
        <v>9068.7000000000025</v>
      </c>
      <c r="F52" s="40">
        <v>8907.9000000000015</v>
      </c>
      <c r="G52" s="40">
        <v>8665.8000000000029</v>
      </c>
      <c r="H52" s="40">
        <v>9471.6000000000022</v>
      </c>
      <c r="I52" s="40">
        <v>9713.7000000000007</v>
      </c>
      <c r="J52" s="40">
        <v>9874.5000000000018</v>
      </c>
      <c r="K52" s="31">
        <v>9552.9</v>
      </c>
      <c r="L52" s="31">
        <v>9150</v>
      </c>
      <c r="M52" s="31">
        <v>0.40960000000000002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729.9</v>
      </c>
      <c r="D53" s="40">
        <v>727.98333333333323</v>
      </c>
      <c r="E53" s="40">
        <v>721.26666666666642</v>
      </c>
      <c r="F53" s="40">
        <v>712.63333333333321</v>
      </c>
      <c r="G53" s="40">
        <v>705.9166666666664</v>
      </c>
      <c r="H53" s="40">
        <v>736.61666666666645</v>
      </c>
      <c r="I53" s="40">
        <v>743.33333333333337</v>
      </c>
      <c r="J53" s="40">
        <v>751.96666666666647</v>
      </c>
      <c r="K53" s="31">
        <v>734.7</v>
      </c>
      <c r="L53" s="31">
        <v>719.35</v>
      </c>
      <c r="M53" s="31">
        <v>24.86589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564.25</v>
      </c>
      <c r="D54" s="40">
        <v>565</v>
      </c>
      <c r="E54" s="40">
        <v>560</v>
      </c>
      <c r="F54" s="40">
        <v>555.75</v>
      </c>
      <c r="G54" s="40">
        <v>550.75</v>
      </c>
      <c r="H54" s="40">
        <v>569.25</v>
      </c>
      <c r="I54" s="40">
        <v>574.25</v>
      </c>
      <c r="J54" s="40">
        <v>578.5</v>
      </c>
      <c r="K54" s="31">
        <v>570</v>
      </c>
      <c r="L54" s="31">
        <v>560.75</v>
      </c>
      <c r="M54" s="31">
        <v>1.2575799999999999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3968.6</v>
      </c>
      <c r="D55" s="40">
        <v>3981.2166666666672</v>
      </c>
      <c r="E55" s="40">
        <v>3947.4333333333343</v>
      </c>
      <c r="F55" s="40">
        <v>3926.2666666666673</v>
      </c>
      <c r="G55" s="40">
        <v>3892.4833333333345</v>
      </c>
      <c r="H55" s="40">
        <v>4002.3833333333341</v>
      </c>
      <c r="I55" s="40">
        <v>4036.166666666667</v>
      </c>
      <c r="J55" s="40">
        <v>4057.3333333333339</v>
      </c>
      <c r="K55" s="31">
        <v>4015</v>
      </c>
      <c r="L55" s="31">
        <v>3960.05</v>
      </c>
      <c r="M55" s="31">
        <v>2.49485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798.9</v>
      </c>
      <c r="D56" s="40">
        <v>804.43333333333339</v>
      </c>
      <c r="E56" s="40">
        <v>789.86666666666679</v>
      </c>
      <c r="F56" s="40">
        <v>780.83333333333337</v>
      </c>
      <c r="G56" s="40">
        <v>766.26666666666677</v>
      </c>
      <c r="H56" s="40">
        <v>813.46666666666681</v>
      </c>
      <c r="I56" s="40">
        <v>828.03333333333342</v>
      </c>
      <c r="J56" s="40">
        <v>837.06666666666683</v>
      </c>
      <c r="K56" s="31">
        <v>819</v>
      </c>
      <c r="L56" s="31">
        <v>795.4</v>
      </c>
      <c r="M56" s="31">
        <v>199.72194999999999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3587.75</v>
      </c>
      <c r="D57" s="40">
        <v>3605.3166666666671</v>
      </c>
      <c r="E57" s="40">
        <v>3562.4333333333343</v>
      </c>
      <c r="F57" s="40">
        <v>3537.1166666666672</v>
      </c>
      <c r="G57" s="40">
        <v>3494.2333333333345</v>
      </c>
      <c r="H57" s="40">
        <v>3630.6333333333341</v>
      </c>
      <c r="I57" s="40">
        <v>3673.5166666666664</v>
      </c>
      <c r="J57" s="40">
        <v>3698.8333333333339</v>
      </c>
      <c r="K57" s="31">
        <v>3648.2</v>
      </c>
      <c r="L57" s="31">
        <v>3580</v>
      </c>
      <c r="M57" s="31">
        <v>0.50953999999999999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1351.55</v>
      </c>
      <c r="D58" s="40">
        <v>1348.5166666666667</v>
      </c>
      <c r="E58" s="40">
        <v>1318.0333333333333</v>
      </c>
      <c r="F58" s="40">
        <v>1284.5166666666667</v>
      </c>
      <c r="G58" s="40">
        <v>1254.0333333333333</v>
      </c>
      <c r="H58" s="40">
        <v>1382.0333333333333</v>
      </c>
      <c r="I58" s="40">
        <v>1412.5166666666664</v>
      </c>
      <c r="J58" s="40">
        <v>1446.0333333333333</v>
      </c>
      <c r="K58" s="31">
        <v>1379</v>
      </c>
      <c r="L58" s="31">
        <v>1315</v>
      </c>
      <c r="M58" s="31">
        <v>6.86686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1192.6500000000001</v>
      </c>
      <c r="D59" s="40">
        <v>1192.8666666666668</v>
      </c>
      <c r="E59" s="40">
        <v>1175.7333333333336</v>
      </c>
      <c r="F59" s="40">
        <v>1158.8166666666668</v>
      </c>
      <c r="G59" s="40">
        <v>1141.6833333333336</v>
      </c>
      <c r="H59" s="40">
        <v>1209.7833333333335</v>
      </c>
      <c r="I59" s="40">
        <v>1226.9166666666667</v>
      </c>
      <c r="J59" s="40">
        <v>1243.8333333333335</v>
      </c>
      <c r="K59" s="31">
        <v>1210</v>
      </c>
      <c r="L59" s="31">
        <v>1175.95</v>
      </c>
      <c r="M59" s="31">
        <v>5.4701300000000002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3758.3</v>
      </c>
      <c r="D60" s="40">
        <v>3766.1333333333332</v>
      </c>
      <c r="E60" s="40">
        <v>3722.2666666666664</v>
      </c>
      <c r="F60" s="40">
        <v>3686.2333333333331</v>
      </c>
      <c r="G60" s="40">
        <v>3642.3666666666663</v>
      </c>
      <c r="H60" s="40">
        <v>3802.1666666666665</v>
      </c>
      <c r="I60" s="40">
        <v>3846.0333333333333</v>
      </c>
      <c r="J60" s="40">
        <v>3882.0666666666666</v>
      </c>
      <c r="K60" s="31">
        <v>3810</v>
      </c>
      <c r="L60" s="31">
        <v>3730.1</v>
      </c>
      <c r="M60" s="31">
        <v>5.8560499999999998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246.1</v>
      </c>
      <c r="D61" s="40">
        <v>247.04999999999998</v>
      </c>
      <c r="E61" s="40">
        <v>243.74999999999997</v>
      </c>
      <c r="F61" s="40">
        <v>241.39999999999998</v>
      </c>
      <c r="G61" s="40">
        <v>238.09999999999997</v>
      </c>
      <c r="H61" s="40">
        <v>249.39999999999998</v>
      </c>
      <c r="I61" s="40">
        <v>252.7</v>
      </c>
      <c r="J61" s="40">
        <v>255.04999999999998</v>
      </c>
      <c r="K61" s="31">
        <v>250.35</v>
      </c>
      <c r="L61" s="31">
        <v>244.7</v>
      </c>
      <c r="M61" s="31">
        <v>4.6043399999999997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1182.8</v>
      </c>
      <c r="D62" s="40">
        <v>1193.4333333333334</v>
      </c>
      <c r="E62" s="40">
        <v>1161.8666666666668</v>
      </c>
      <c r="F62" s="40">
        <v>1140.9333333333334</v>
      </c>
      <c r="G62" s="40">
        <v>1109.3666666666668</v>
      </c>
      <c r="H62" s="40">
        <v>1214.3666666666668</v>
      </c>
      <c r="I62" s="40">
        <v>1245.9333333333334</v>
      </c>
      <c r="J62" s="40">
        <v>1266.8666666666668</v>
      </c>
      <c r="K62" s="31">
        <v>1225</v>
      </c>
      <c r="L62" s="31">
        <v>1172.5</v>
      </c>
      <c r="M62" s="31">
        <v>1.2542500000000001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7519.6</v>
      </c>
      <c r="D63" s="40">
        <v>7559.1500000000005</v>
      </c>
      <c r="E63" s="40">
        <v>7443.8000000000011</v>
      </c>
      <c r="F63" s="40">
        <v>7368.0000000000009</v>
      </c>
      <c r="G63" s="40">
        <v>7252.6500000000015</v>
      </c>
      <c r="H63" s="40">
        <v>7634.9500000000007</v>
      </c>
      <c r="I63" s="40">
        <v>7750.3000000000011</v>
      </c>
      <c r="J63" s="40">
        <v>7826.1</v>
      </c>
      <c r="K63" s="31">
        <v>7674.5</v>
      </c>
      <c r="L63" s="31">
        <v>7483.35</v>
      </c>
      <c r="M63" s="31">
        <v>22.277889999999999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16786.3</v>
      </c>
      <c r="D64" s="40">
        <v>16929.983333333334</v>
      </c>
      <c r="E64" s="40">
        <v>16596.466666666667</v>
      </c>
      <c r="F64" s="40">
        <v>16406.633333333335</v>
      </c>
      <c r="G64" s="40">
        <v>16073.116666666669</v>
      </c>
      <c r="H64" s="40">
        <v>17119.816666666666</v>
      </c>
      <c r="I64" s="40">
        <v>17453.333333333336</v>
      </c>
      <c r="J64" s="40">
        <v>17643.166666666664</v>
      </c>
      <c r="K64" s="31">
        <v>17263.5</v>
      </c>
      <c r="L64" s="31">
        <v>16740.150000000001</v>
      </c>
      <c r="M64" s="31">
        <v>4.61843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4337.25</v>
      </c>
      <c r="D65" s="40">
        <v>4339.2833333333338</v>
      </c>
      <c r="E65" s="40">
        <v>4282.9666666666672</v>
      </c>
      <c r="F65" s="40">
        <v>4228.6833333333334</v>
      </c>
      <c r="G65" s="40">
        <v>4172.3666666666668</v>
      </c>
      <c r="H65" s="40">
        <v>4393.5666666666675</v>
      </c>
      <c r="I65" s="40">
        <v>4449.883333333335</v>
      </c>
      <c r="J65" s="40">
        <v>4504.1666666666679</v>
      </c>
      <c r="K65" s="31">
        <v>4395.6000000000004</v>
      </c>
      <c r="L65" s="31">
        <v>4285</v>
      </c>
      <c r="M65" s="31">
        <v>0.20846999999999999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4169.3500000000004</v>
      </c>
      <c r="D66" s="40">
        <v>4164.083333333333</v>
      </c>
      <c r="E66" s="40">
        <v>4063.2666666666664</v>
      </c>
      <c r="F66" s="40">
        <v>3957.1833333333334</v>
      </c>
      <c r="G66" s="40">
        <v>3856.3666666666668</v>
      </c>
      <c r="H66" s="40">
        <v>4270.1666666666661</v>
      </c>
      <c r="I66" s="40">
        <v>4370.9833333333336</v>
      </c>
      <c r="J66" s="40">
        <v>4477.0666666666657</v>
      </c>
      <c r="K66" s="31">
        <v>4264.8999999999996</v>
      </c>
      <c r="L66" s="31">
        <v>4058</v>
      </c>
      <c r="M66" s="31">
        <v>1.8608499999999999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2329.6999999999998</v>
      </c>
      <c r="D67" s="40">
        <v>2314.25</v>
      </c>
      <c r="E67" s="40">
        <v>2291.5</v>
      </c>
      <c r="F67" s="40">
        <v>2253.3000000000002</v>
      </c>
      <c r="G67" s="40">
        <v>2230.5500000000002</v>
      </c>
      <c r="H67" s="40">
        <v>2352.4499999999998</v>
      </c>
      <c r="I67" s="40">
        <v>2375.1999999999998</v>
      </c>
      <c r="J67" s="40">
        <v>2413.3999999999996</v>
      </c>
      <c r="K67" s="31">
        <v>2337</v>
      </c>
      <c r="L67" s="31">
        <v>2276.0500000000002</v>
      </c>
      <c r="M67" s="31">
        <v>3.2622800000000001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130.80000000000001</v>
      </c>
      <c r="D68" s="40">
        <v>130.93333333333334</v>
      </c>
      <c r="E68" s="40">
        <v>129.66666666666669</v>
      </c>
      <c r="F68" s="40">
        <v>128.53333333333336</v>
      </c>
      <c r="G68" s="40">
        <v>127.26666666666671</v>
      </c>
      <c r="H68" s="40">
        <v>132.06666666666666</v>
      </c>
      <c r="I68" s="40">
        <v>133.33333333333331</v>
      </c>
      <c r="J68" s="40">
        <v>134.46666666666664</v>
      </c>
      <c r="K68" s="31">
        <v>132.19999999999999</v>
      </c>
      <c r="L68" s="31">
        <v>129.80000000000001</v>
      </c>
      <c r="M68" s="31">
        <v>2.80783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370.4</v>
      </c>
      <c r="D69" s="40">
        <v>372.4666666666667</v>
      </c>
      <c r="E69" s="40">
        <v>366.53333333333342</v>
      </c>
      <c r="F69" s="40">
        <v>362.66666666666674</v>
      </c>
      <c r="G69" s="40">
        <v>356.73333333333346</v>
      </c>
      <c r="H69" s="40">
        <v>376.33333333333337</v>
      </c>
      <c r="I69" s="40">
        <v>382.26666666666665</v>
      </c>
      <c r="J69" s="40">
        <v>386.13333333333333</v>
      </c>
      <c r="K69" s="31">
        <v>378.4</v>
      </c>
      <c r="L69" s="31">
        <v>368.6</v>
      </c>
      <c r="M69" s="31">
        <v>10.136939999999999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285.64999999999998</v>
      </c>
      <c r="D70" s="40">
        <v>285.41666666666663</v>
      </c>
      <c r="E70" s="40">
        <v>281.88333333333327</v>
      </c>
      <c r="F70" s="40">
        <v>278.11666666666662</v>
      </c>
      <c r="G70" s="40">
        <v>274.58333333333326</v>
      </c>
      <c r="H70" s="40">
        <v>289.18333333333328</v>
      </c>
      <c r="I70" s="40">
        <v>292.71666666666658</v>
      </c>
      <c r="J70" s="40">
        <v>296.48333333333329</v>
      </c>
      <c r="K70" s="31">
        <v>288.95</v>
      </c>
      <c r="L70" s="31">
        <v>281.64999999999998</v>
      </c>
      <c r="M70" s="31">
        <v>41.625540000000001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78.349999999999994</v>
      </c>
      <c r="D71" s="40">
        <v>77.983333333333334</v>
      </c>
      <c r="E71" s="40">
        <v>77.166666666666671</v>
      </c>
      <c r="F71" s="40">
        <v>75.983333333333334</v>
      </c>
      <c r="G71" s="40">
        <v>75.166666666666671</v>
      </c>
      <c r="H71" s="40">
        <v>79.166666666666671</v>
      </c>
      <c r="I71" s="40">
        <v>79.983333333333334</v>
      </c>
      <c r="J71" s="40">
        <v>81.166666666666671</v>
      </c>
      <c r="K71" s="31">
        <v>78.8</v>
      </c>
      <c r="L71" s="31">
        <v>76.8</v>
      </c>
      <c r="M71" s="31">
        <v>194.37409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63.55</v>
      </c>
      <c r="D72" s="40">
        <v>64.5</v>
      </c>
      <c r="E72" s="40">
        <v>62.25</v>
      </c>
      <c r="F72" s="40">
        <v>60.95</v>
      </c>
      <c r="G72" s="40">
        <v>58.7</v>
      </c>
      <c r="H72" s="40">
        <v>65.8</v>
      </c>
      <c r="I72" s="40">
        <v>68.05</v>
      </c>
      <c r="J72" s="40">
        <v>69.349999999999994</v>
      </c>
      <c r="K72" s="31">
        <v>66.75</v>
      </c>
      <c r="L72" s="31">
        <v>63.2</v>
      </c>
      <c r="M72" s="31">
        <v>65.504459999999995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17.899999999999999</v>
      </c>
      <c r="D73" s="40">
        <v>17.95</v>
      </c>
      <c r="E73" s="40">
        <v>17.75</v>
      </c>
      <c r="F73" s="40">
        <v>17.600000000000001</v>
      </c>
      <c r="G73" s="40">
        <v>17.400000000000002</v>
      </c>
      <c r="H73" s="40">
        <v>18.099999999999998</v>
      </c>
      <c r="I73" s="40">
        <v>18.299999999999994</v>
      </c>
      <c r="J73" s="40">
        <v>18.449999999999996</v>
      </c>
      <c r="K73" s="31">
        <v>18.149999999999999</v>
      </c>
      <c r="L73" s="31">
        <v>17.8</v>
      </c>
      <c r="M73" s="31">
        <v>35.110439999999997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1775.3</v>
      </c>
      <c r="D74" s="40">
        <v>1781.4333333333334</v>
      </c>
      <c r="E74" s="40">
        <v>1757.8666666666668</v>
      </c>
      <c r="F74" s="40">
        <v>1740.4333333333334</v>
      </c>
      <c r="G74" s="40">
        <v>1716.8666666666668</v>
      </c>
      <c r="H74" s="40">
        <v>1798.8666666666668</v>
      </c>
      <c r="I74" s="40">
        <v>1822.4333333333334</v>
      </c>
      <c r="J74" s="40">
        <v>1839.8666666666668</v>
      </c>
      <c r="K74" s="31">
        <v>1805</v>
      </c>
      <c r="L74" s="31">
        <v>1764</v>
      </c>
      <c r="M74" s="31">
        <v>4.8947900000000004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5498.65</v>
      </c>
      <c r="D75" s="40">
        <v>5516.1166666666659</v>
      </c>
      <c r="E75" s="40">
        <v>5433.5333333333319</v>
      </c>
      <c r="F75" s="40">
        <v>5368.4166666666661</v>
      </c>
      <c r="G75" s="40">
        <v>5285.8333333333321</v>
      </c>
      <c r="H75" s="40">
        <v>5581.2333333333318</v>
      </c>
      <c r="I75" s="40">
        <v>5663.8166666666657</v>
      </c>
      <c r="J75" s="40">
        <v>5728.9333333333316</v>
      </c>
      <c r="K75" s="31">
        <v>5598.7</v>
      </c>
      <c r="L75" s="31">
        <v>5451</v>
      </c>
      <c r="M75" s="31">
        <v>7.7119999999999994E-2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828.65</v>
      </c>
      <c r="D76" s="40">
        <v>828.31666666666661</v>
      </c>
      <c r="E76" s="40">
        <v>821.13333333333321</v>
      </c>
      <c r="F76" s="40">
        <v>813.61666666666656</v>
      </c>
      <c r="G76" s="40">
        <v>806.43333333333317</v>
      </c>
      <c r="H76" s="40">
        <v>835.83333333333326</v>
      </c>
      <c r="I76" s="40">
        <v>843.01666666666665</v>
      </c>
      <c r="J76" s="40">
        <v>850.5333333333333</v>
      </c>
      <c r="K76" s="31">
        <v>835.5</v>
      </c>
      <c r="L76" s="31">
        <v>820.8</v>
      </c>
      <c r="M76" s="31">
        <v>10.796670000000001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386.1</v>
      </c>
      <c r="D77" s="40">
        <v>388.25</v>
      </c>
      <c r="E77" s="40">
        <v>382.85</v>
      </c>
      <c r="F77" s="40">
        <v>379.6</v>
      </c>
      <c r="G77" s="40">
        <v>374.20000000000005</v>
      </c>
      <c r="H77" s="40">
        <v>391.5</v>
      </c>
      <c r="I77" s="40">
        <v>396.9</v>
      </c>
      <c r="J77" s="40">
        <v>400.15</v>
      </c>
      <c r="K77" s="31">
        <v>393.65</v>
      </c>
      <c r="L77" s="31">
        <v>385</v>
      </c>
      <c r="M77" s="31">
        <v>0.80128999999999995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189.85</v>
      </c>
      <c r="D78" s="40">
        <v>189.58333333333334</v>
      </c>
      <c r="E78" s="40">
        <v>186.81666666666669</v>
      </c>
      <c r="F78" s="40">
        <v>183.78333333333336</v>
      </c>
      <c r="G78" s="40">
        <v>181.01666666666671</v>
      </c>
      <c r="H78" s="40">
        <v>192.61666666666667</v>
      </c>
      <c r="I78" s="40">
        <v>195.38333333333333</v>
      </c>
      <c r="J78" s="40">
        <v>198.41666666666666</v>
      </c>
      <c r="K78" s="31">
        <v>192.35</v>
      </c>
      <c r="L78" s="31">
        <v>186.55</v>
      </c>
      <c r="M78" s="31">
        <v>89.800839999999994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781.05</v>
      </c>
      <c r="D79" s="40">
        <v>776.25</v>
      </c>
      <c r="E79" s="40">
        <v>767.6</v>
      </c>
      <c r="F79" s="40">
        <v>754.15</v>
      </c>
      <c r="G79" s="40">
        <v>745.5</v>
      </c>
      <c r="H79" s="40">
        <v>789.7</v>
      </c>
      <c r="I79" s="40">
        <v>798.35000000000014</v>
      </c>
      <c r="J79" s="40">
        <v>811.80000000000007</v>
      </c>
      <c r="K79" s="31">
        <v>784.9</v>
      </c>
      <c r="L79" s="31">
        <v>762.8</v>
      </c>
      <c r="M79" s="31">
        <v>25.450469999999999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54.95</v>
      </c>
      <c r="D80" s="40">
        <v>54.366666666666667</v>
      </c>
      <c r="E80" s="40">
        <v>53.183333333333337</v>
      </c>
      <c r="F80" s="40">
        <v>51.416666666666671</v>
      </c>
      <c r="G80" s="40">
        <v>50.233333333333341</v>
      </c>
      <c r="H80" s="40">
        <v>56.133333333333333</v>
      </c>
      <c r="I80" s="40">
        <v>57.316666666666656</v>
      </c>
      <c r="J80" s="40">
        <v>59.083333333333329</v>
      </c>
      <c r="K80" s="31">
        <v>55.55</v>
      </c>
      <c r="L80" s="31">
        <v>52.6</v>
      </c>
      <c r="M80" s="31">
        <v>778.14671999999996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477</v>
      </c>
      <c r="D81" s="40">
        <v>476.2</v>
      </c>
      <c r="E81" s="40">
        <v>473</v>
      </c>
      <c r="F81" s="40">
        <v>469</v>
      </c>
      <c r="G81" s="40">
        <v>465.8</v>
      </c>
      <c r="H81" s="40">
        <v>480.2</v>
      </c>
      <c r="I81" s="40">
        <v>483.39999999999992</v>
      </c>
      <c r="J81" s="40">
        <v>487.4</v>
      </c>
      <c r="K81" s="31">
        <v>479.4</v>
      </c>
      <c r="L81" s="31">
        <v>472.2</v>
      </c>
      <c r="M81" s="31">
        <v>52.195010000000003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12768.7</v>
      </c>
      <c r="D82" s="40">
        <v>12906.300000000001</v>
      </c>
      <c r="E82" s="40">
        <v>12563.400000000001</v>
      </c>
      <c r="F82" s="40">
        <v>12358.1</v>
      </c>
      <c r="G82" s="40">
        <v>12015.2</v>
      </c>
      <c r="H82" s="40">
        <v>13111.600000000002</v>
      </c>
      <c r="I82" s="40">
        <v>13454.5</v>
      </c>
      <c r="J82" s="40">
        <v>13659.800000000003</v>
      </c>
      <c r="K82" s="31">
        <v>13249.2</v>
      </c>
      <c r="L82" s="31">
        <v>12701</v>
      </c>
      <c r="M82" s="31">
        <v>2.8199999999999999E-2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666.4</v>
      </c>
      <c r="D83" s="40">
        <v>664.56666666666661</v>
      </c>
      <c r="E83" s="40">
        <v>655.83333333333326</v>
      </c>
      <c r="F83" s="40">
        <v>645.26666666666665</v>
      </c>
      <c r="G83" s="40">
        <v>636.5333333333333</v>
      </c>
      <c r="H83" s="40">
        <v>675.13333333333321</v>
      </c>
      <c r="I83" s="40">
        <v>683.86666666666656</v>
      </c>
      <c r="J83" s="40">
        <v>694.43333333333317</v>
      </c>
      <c r="K83" s="31">
        <v>673.3</v>
      </c>
      <c r="L83" s="31">
        <v>654</v>
      </c>
      <c r="M83" s="31">
        <v>302.28814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354.7</v>
      </c>
      <c r="D84" s="40">
        <v>355.85000000000008</v>
      </c>
      <c r="E84" s="40">
        <v>351.70000000000016</v>
      </c>
      <c r="F84" s="40">
        <v>348.7000000000001</v>
      </c>
      <c r="G84" s="40">
        <v>344.55000000000018</v>
      </c>
      <c r="H84" s="40">
        <v>358.85000000000014</v>
      </c>
      <c r="I84" s="40">
        <v>363.00000000000011</v>
      </c>
      <c r="J84" s="40">
        <v>366.00000000000011</v>
      </c>
      <c r="K84" s="31">
        <v>360</v>
      </c>
      <c r="L84" s="31">
        <v>352.85</v>
      </c>
      <c r="M84" s="31">
        <v>22.10493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1321.95</v>
      </c>
      <c r="D85" s="40">
        <v>1335.0166666666667</v>
      </c>
      <c r="E85" s="40">
        <v>1302.5333333333333</v>
      </c>
      <c r="F85" s="40">
        <v>1283.1166666666666</v>
      </c>
      <c r="G85" s="40">
        <v>1250.6333333333332</v>
      </c>
      <c r="H85" s="40">
        <v>1354.4333333333334</v>
      </c>
      <c r="I85" s="40">
        <v>1386.9166666666665</v>
      </c>
      <c r="J85" s="40">
        <v>1406.3333333333335</v>
      </c>
      <c r="K85" s="31">
        <v>1367.5</v>
      </c>
      <c r="L85" s="31">
        <v>1315.6</v>
      </c>
      <c r="M85" s="31">
        <v>1.3379099999999999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409.4</v>
      </c>
      <c r="D86" s="40">
        <v>412.23333333333335</v>
      </c>
      <c r="E86" s="40">
        <v>405.4666666666667</v>
      </c>
      <c r="F86" s="40">
        <v>401.53333333333336</v>
      </c>
      <c r="G86" s="40">
        <v>394.76666666666671</v>
      </c>
      <c r="H86" s="40">
        <v>416.16666666666669</v>
      </c>
      <c r="I86" s="40">
        <v>422.93333333333334</v>
      </c>
      <c r="J86" s="40">
        <v>426.86666666666667</v>
      </c>
      <c r="K86" s="31">
        <v>419</v>
      </c>
      <c r="L86" s="31">
        <v>408.3</v>
      </c>
      <c r="M86" s="31">
        <v>11.10467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110.1</v>
      </c>
      <c r="D87" s="40">
        <v>110.56666666666666</v>
      </c>
      <c r="E87" s="40">
        <v>108.63333333333333</v>
      </c>
      <c r="F87" s="40">
        <v>107.16666666666666</v>
      </c>
      <c r="G87" s="40">
        <v>105.23333333333332</v>
      </c>
      <c r="H87" s="40">
        <v>112.03333333333333</v>
      </c>
      <c r="I87" s="40">
        <v>113.96666666666667</v>
      </c>
      <c r="J87" s="40">
        <v>115.43333333333334</v>
      </c>
      <c r="K87" s="31">
        <v>112.5</v>
      </c>
      <c r="L87" s="31">
        <v>109.1</v>
      </c>
      <c r="M87" s="31">
        <v>4.4392500000000004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5875.55</v>
      </c>
      <c r="D88" s="40">
        <v>5878.8833333333341</v>
      </c>
      <c r="E88" s="40">
        <v>5832.8166666666684</v>
      </c>
      <c r="F88" s="40">
        <v>5790.0833333333339</v>
      </c>
      <c r="G88" s="40">
        <v>5744.0166666666682</v>
      </c>
      <c r="H88" s="40">
        <v>5921.6166666666686</v>
      </c>
      <c r="I88" s="40">
        <v>5967.6833333333343</v>
      </c>
      <c r="J88" s="40">
        <v>6010.4166666666688</v>
      </c>
      <c r="K88" s="31">
        <v>5924.95</v>
      </c>
      <c r="L88" s="31">
        <v>5836.15</v>
      </c>
      <c r="M88" s="31">
        <v>0.12167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771.95</v>
      </c>
      <c r="D89" s="40">
        <v>775.30000000000007</v>
      </c>
      <c r="E89" s="40">
        <v>766.65000000000009</v>
      </c>
      <c r="F89" s="40">
        <v>761.35</v>
      </c>
      <c r="G89" s="40">
        <v>752.7</v>
      </c>
      <c r="H89" s="40">
        <v>780.60000000000014</v>
      </c>
      <c r="I89" s="40">
        <v>789.25</v>
      </c>
      <c r="J89" s="40">
        <v>794.55000000000018</v>
      </c>
      <c r="K89" s="31">
        <v>783.95</v>
      </c>
      <c r="L89" s="31">
        <v>770</v>
      </c>
      <c r="M89" s="31">
        <v>0.50619999999999998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1217.9000000000001</v>
      </c>
      <c r="D90" s="40">
        <v>1212.7666666666667</v>
      </c>
      <c r="E90" s="40">
        <v>1195.5333333333333</v>
      </c>
      <c r="F90" s="40">
        <v>1173.1666666666667</v>
      </c>
      <c r="G90" s="40">
        <v>1155.9333333333334</v>
      </c>
      <c r="H90" s="40">
        <v>1235.1333333333332</v>
      </c>
      <c r="I90" s="40">
        <v>1252.3666666666663</v>
      </c>
      <c r="J90" s="40">
        <v>1274.7333333333331</v>
      </c>
      <c r="K90" s="31">
        <v>1230</v>
      </c>
      <c r="L90" s="31">
        <v>1190.4000000000001</v>
      </c>
      <c r="M90" s="31">
        <v>2.2095600000000002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14011.5</v>
      </c>
      <c r="D91" s="40">
        <v>13969.016666666668</v>
      </c>
      <c r="E91" s="40">
        <v>13892.483333333337</v>
      </c>
      <c r="F91" s="40">
        <v>13773.466666666669</v>
      </c>
      <c r="G91" s="40">
        <v>13696.933333333338</v>
      </c>
      <c r="H91" s="40">
        <v>14088.033333333336</v>
      </c>
      <c r="I91" s="40">
        <v>14164.566666666666</v>
      </c>
      <c r="J91" s="40">
        <v>14283.583333333336</v>
      </c>
      <c r="K91" s="31">
        <v>14045.55</v>
      </c>
      <c r="L91" s="31">
        <v>13850</v>
      </c>
      <c r="M91" s="31">
        <v>0.22206999999999999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359.75</v>
      </c>
      <c r="D92" s="40">
        <v>358.26666666666665</v>
      </c>
      <c r="E92" s="40">
        <v>331.5333333333333</v>
      </c>
      <c r="F92" s="40">
        <v>303.31666666666666</v>
      </c>
      <c r="G92" s="40">
        <v>276.58333333333331</v>
      </c>
      <c r="H92" s="40">
        <v>386.48333333333329</v>
      </c>
      <c r="I92" s="40">
        <v>413.21666666666664</v>
      </c>
      <c r="J92" s="40">
        <v>441.43333333333328</v>
      </c>
      <c r="K92" s="31">
        <v>385</v>
      </c>
      <c r="L92" s="31">
        <v>330.05</v>
      </c>
      <c r="M92" s="31">
        <v>53.290610000000001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4015.35</v>
      </c>
      <c r="D93" s="40">
        <v>4001.7000000000003</v>
      </c>
      <c r="E93" s="40">
        <v>3977.5000000000005</v>
      </c>
      <c r="F93" s="40">
        <v>3939.65</v>
      </c>
      <c r="G93" s="40">
        <v>3915.4500000000003</v>
      </c>
      <c r="H93" s="40">
        <v>4039.5500000000006</v>
      </c>
      <c r="I93" s="40">
        <v>4063.7500000000005</v>
      </c>
      <c r="J93" s="40">
        <v>4101.6000000000004</v>
      </c>
      <c r="K93" s="31">
        <v>4025.9</v>
      </c>
      <c r="L93" s="31">
        <v>3963.85</v>
      </c>
      <c r="M93" s="31">
        <v>3.5246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157.44999999999999</v>
      </c>
      <c r="D94" s="40">
        <v>159.31666666666666</v>
      </c>
      <c r="E94" s="40">
        <v>155.18333333333334</v>
      </c>
      <c r="F94" s="40">
        <v>152.91666666666669</v>
      </c>
      <c r="G94" s="40">
        <v>148.78333333333336</v>
      </c>
      <c r="H94" s="40">
        <v>161.58333333333331</v>
      </c>
      <c r="I94" s="40">
        <v>165.71666666666664</v>
      </c>
      <c r="J94" s="40">
        <v>167.98333333333329</v>
      </c>
      <c r="K94" s="31">
        <v>163.44999999999999</v>
      </c>
      <c r="L94" s="31">
        <v>157.05000000000001</v>
      </c>
      <c r="M94" s="31">
        <v>31.540009999999999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407.65</v>
      </c>
      <c r="D95" s="40">
        <v>406.2166666666667</v>
      </c>
      <c r="E95" s="40">
        <v>400.43333333333339</v>
      </c>
      <c r="F95" s="40">
        <v>393.2166666666667</v>
      </c>
      <c r="G95" s="40">
        <v>387.43333333333339</v>
      </c>
      <c r="H95" s="40">
        <v>413.43333333333339</v>
      </c>
      <c r="I95" s="40">
        <v>419.2166666666667</v>
      </c>
      <c r="J95" s="40">
        <v>426.43333333333339</v>
      </c>
      <c r="K95" s="31">
        <v>412</v>
      </c>
      <c r="L95" s="31">
        <v>399</v>
      </c>
      <c r="M95" s="31">
        <v>6.5361399999999996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812.6</v>
      </c>
      <c r="D96" s="40">
        <v>812.71666666666658</v>
      </c>
      <c r="E96" s="40">
        <v>806.43333333333317</v>
      </c>
      <c r="F96" s="40">
        <v>800.26666666666654</v>
      </c>
      <c r="G96" s="40">
        <v>793.98333333333312</v>
      </c>
      <c r="H96" s="40">
        <v>818.88333333333321</v>
      </c>
      <c r="I96" s="40">
        <v>825.16666666666674</v>
      </c>
      <c r="J96" s="40">
        <v>831.33333333333326</v>
      </c>
      <c r="K96" s="31">
        <v>819</v>
      </c>
      <c r="L96" s="31">
        <v>806.55</v>
      </c>
      <c r="M96" s="31">
        <v>4.7142900000000001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2743.1</v>
      </c>
      <c r="D97" s="40">
        <v>2744.6499999999996</v>
      </c>
      <c r="E97" s="40">
        <v>2714.3499999999995</v>
      </c>
      <c r="F97" s="40">
        <v>2685.6</v>
      </c>
      <c r="G97" s="40">
        <v>2655.2999999999997</v>
      </c>
      <c r="H97" s="40">
        <v>2773.3999999999992</v>
      </c>
      <c r="I97" s="40">
        <v>2803.6999999999994</v>
      </c>
      <c r="J97" s="40">
        <v>2832.4499999999989</v>
      </c>
      <c r="K97" s="31">
        <v>2774.95</v>
      </c>
      <c r="L97" s="31">
        <v>2715.9</v>
      </c>
      <c r="M97" s="31">
        <v>0.36098999999999998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301.95</v>
      </c>
      <c r="D98" s="40">
        <v>303.25</v>
      </c>
      <c r="E98" s="40">
        <v>297.5</v>
      </c>
      <c r="F98" s="40">
        <v>293.05</v>
      </c>
      <c r="G98" s="40">
        <v>287.3</v>
      </c>
      <c r="H98" s="40">
        <v>307.7</v>
      </c>
      <c r="I98" s="40">
        <v>313.45</v>
      </c>
      <c r="J98" s="40">
        <v>317.89999999999998</v>
      </c>
      <c r="K98" s="31">
        <v>309</v>
      </c>
      <c r="L98" s="31">
        <v>298.8</v>
      </c>
      <c r="M98" s="31">
        <v>4.6938000000000004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552.35</v>
      </c>
      <c r="D99" s="40">
        <v>552.6</v>
      </c>
      <c r="E99" s="40">
        <v>547.75</v>
      </c>
      <c r="F99" s="40">
        <v>543.15</v>
      </c>
      <c r="G99" s="40">
        <v>538.29999999999995</v>
      </c>
      <c r="H99" s="40">
        <v>557.20000000000005</v>
      </c>
      <c r="I99" s="40">
        <v>562.05000000000018</v>
      </c>
      <c r="J99" s="40">
        <v>566.65000000000009</v>
      </c>
      <c r="K99" s="31">
        <v>557.45000000000005</v>
      </c>
      <c r="L99" s="31">
        <v>548</v>
      </c>
      <c r="M99" s="31">
        <v>21.700369999999999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582.20000000000005</v>
      </c>
      <c r="D100" s="40">
        <v>577.08333333333337</v>
      </c>
      <c r="E100" s="40">
        <v>555.16666666666674</v>
      </c>
      <c r="F100" s="40">
        <v>528.13333333333333</v>
      </c>
      <c r="G100" s="40">
        <v>506.2166666666667</v>
      </c>
      <c r="H100" s="40">
        <v>604.11666666666679</v>
      </c>
      <c r="I100" s="40">
        <v>626.03333333333353</v>
      </c>
      <c r="J100" s="40">
        <v>653.06666666666683</v>
      </c>
      <c r="K100" s="31">
        <v>599</v>
      </c>
      <c r="L100" s="31">
        <v>550.04999999999995</v>
      </c>
      <c r="M100" s="31">
        <v>32.167360000000002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161.05000000000001</v>
      </c>
      <c r="D101" s="40">
        <v>160.15</v>
      </c>
      <c r="E101" s="40">
        <v>158.10000000000002</v>
      </c>
      <c r="F101" s="40">
        <v>155.15</v>
      </c>
      <c r="G101" s="40">
        <v>153.10000000000002</v>
      </c>
      <c r="H101" s="40">
        <v>163.10000000000002</v>
      </c>
      <c r="I101" s="40">
        <v>165.15000000000003</v>
      </c>
      <c r="J101" s="40">
        <v>168.10000000000002</v>
      </c>
      <c r="K101" s="31">
        <v>162.19999999999999</v>
      </c>
      <c r="L101" s="31">
        <v>157.19999999999999</v>
      </c>
      <c r="M101" s="31">
        <v>166.00380999999999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729.6</v>
      </c>
      <c r="D102" s="40">
        <v>732.30000000000007</v>
      </c>
      <c r="E102" s="40">
        <v>723.15000000000009</v>
      </c>
      <c r="F102" s="40">
        <v>716.7</v>
      </c>
      <c r="G102" s="40">
        <v>707.55000000000007</v>
      </c>
      <c r="H102" s="40">
        <v>738.75000000000011</v>
      </c>
      <c r="I102" s="40">
        <v>747.9</v>
      </c>
      <c r="J102" s="40">
        <v>754.35000000000014</v>
      </c>
      <c r="K102" s="31">
        <v>741.45</v>
      </c>
      <c r="L102" s="31">
        <v>725.85</v>
      </c>
      <c r="M102" s="31">
        <v>1.2220899999999999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513.70000000000005</v>
      </c>
      <c r="D103" s="40">
        <v>510.81666666666666</v>
      </c>
      <c r="E103" s="40">
        <v>503.93333333333328</v>
      </c>
      <c r="F103" s="40">
        <v>494.16666666666663</v>
      </c>
      <c r="G103" s="40">
        <v>487.28333333333325</v>
      </c>
      <c r="H103" s="40">
        <v>520.58333333333326</v>
      </c>
      <c r="I103" s="40">
        <v>527.4666666666667</v>
      </c>
      <c r="J103" s="40">
        <v>537.23333333333335</v>
      </c>
      <c r="K103" s="31">
        <v>517.70000000000005</v>
      </c>
      <c r="L103" s="31">
        <v>501.05</v>
      </c>
      <c r="M103" s="31">
        <v>1.48062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815.2</v>
      </c>
      <c r="D104" s="40">
        <v>822.66666666666663</v>
      </c>
      <c r="E104" s="40">
        <v>802.68333333333328</v>
      </c>
      <c r="F104" s="40">
        <v>790.16666666666663</v>
      </c>
      <c r="G104" s="40">
        <v>770.18333333333328</v>
      </c>
      <c r="H104" s="40">
        <v>835.18333333333328</v>
      </c>
      <c r="I104" s="40">
        <v>855.16666666666663</v>
      </c>
      <c r="J104" s="40">
        <v>867.68333333333328</v>
      </c>
      <c r="K104" s="31">
        <v>842.65</v>
      </c>
      <c r="L104" s="31">
        <v>810.15</v>
      </c>
      <c r="M104" s="31">
        <v>2.9784899999999999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133.94999999999999</v>
      </c>
      <c r="D105" s="40">
        <v>134.15</v>
      </c>
      <c r="E105" s="40">
        <v>133.30000000000001</v>
      </c>
      <c r="F105" s="40">
        <v>132.65</v>
      </c>
      <c r="G105" s="40">
        <v>131.80000000000001</v>
      </c>
      <c r="H105" s="40">
        <v>134.80000000000001</v>
      </c>
      <c r="I105" s="40">
        <v>135.64999999999998</v>
      </c>
      <c r="J105" s="40">
        <v>136.30000000000001</v>
      </c>
      <c r="K105" s="31">
        <v>135</v>
      </c>
      <c r="L105" s="31">
        <v>133.5</v>
      </c>
      <c r="M105" s="31">
        <v>3.12826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1271.5</v>
      </c>
      <c r="D106" s="40">
        <v>1274.5333333333333</v>
      </c>
      <c r="E106" s="40">
        <v>1262.0666666666666</v>
      </c>
      <c r="F106" s="40">
        <v>1252.6333333333332</v>
      </c>
      <c r="G106" s="40">
        <v>1240.1666666666665</v>
      </c>
      <c r="H106" s="40">
        <v>1283.9666666666667</v>
      </c>
      <c r="I106" s="40">
        <v>1296.4333333333334</v>
      </c>
      <c r="J106" s="40">
        <v>1305.8666666666668</v>
      </c>
      <c r="K106" s="31">
        <v>1287</v>
      </c>
      <c r="L106" s="31">
        <v>1265.0999999999999</v>
      </c>
      <c r="M106" s="31">
        <v>1.0164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20.75</v>
      </c>
      <c r="D107" s="40">
        <v>20.783333333333335</v>
      </c>
      <c r="E107" s="40">
        <v>20.466666666666669</v>
      </c>
      <c r="F107" s="40">
        <v>20.183333333333334</v>
      </c>
      <c r="G107" s="40">
        <v>19.866666666666667</v>
      </c>
      <c r="H107" s="40">
        <v>21.06666666666667</v>
      </c>
      <c r="I107" s="40">
        <v>21.38333333333334</v>
      </c>
      <c r="J107" s="40">
        <v>21.666666666666671</v>
      </c>
      <c r="K107" s="31">
        <v>21.1</v>
      </c>
      <c r="L107" s="31">
        <v>20.5</v>
      </c>
      <c r="M107" s="31">
        <v>37.750120000000003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1183.5</v>
      </c>
      <c r="D108" s="40">
        <v>1188.5166666666667</v>
      </c>
      <c r="E108" s="40">
        <v>1170.0333333333333</v>
      </c>
      <c r="F108" s="40">
        <v>1156.5666666666666</v>
      </c>
      <c r="G108" s="40">
        <v>1138.0833333333333</v>
      </c>
      <c r="H108" s="40">
        <v>1201.9833333333333</v>
      </c>
      <c r="I108" s="40">
        <v>1220.4666666666665</v>
      </c>
      <c r="J108" s="40">
        <v>1233.9333333333334</v>
      </c>
      <c r="K108" s="31">
        <v>1207</v>
      </c>
      <c r="L108" s="31">
        <v>1175.05</v>
      </c>
      <c r="M108" s="31">
        <v>3.0949599999999999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397.95</v>
      </c>
      <c r="D109" s="40">
        <v>400.5333333333333</v>
      </c>
      <c r="E109" s="40">
        <v>390.06666666666661</v>
      </c>
      <c r="F109" s="40">
        <v>382.18333333333328</v>
      </c>
      <c r="G109" s="40">
        <v>371.71666666666658</v>
      </c>
      <c r="H109" s="40">
        <v>408.41666666666663</v>
      </c>
      <c r="I109" s="40">
        <v>418.88333333333333</v>
      </c>
      <c r="J109" s="40">
        <v>426.76666666666665</v>
      </c>
      <c r="K109" s="31">
        <v>411</v>
      </c>
      <c r="L109" s="31">
        <v>392.65</v>
      </c>
      <c r="M109" s="31">
        <v>2.4841000000000002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827.1</v>
      </c>
      <c r="D110" s="40">
        <v>812.61666666666667</v>
      </c>
      <c r="E110" s="40">
        <v>785.48333333333335</v>
      </c>
      <c r="F110" s="40">
        <v>743.86666666666667</v>
      </c>
      <c r="G110" s="40">
        <v>716.73333333333335</v>
      </c>
      <c r="H110" s="40">
        <v>854.23333333333335</v>
      </c>
      <c r="I110" s="40">
        <v>881.36666666666679</v>
      </c>
      <c r="J110" s="40">
        <v>922.98333333333335</v>
      </c>
      <c r="K110" s="31">
        <v>839.75</v>
      </c>
      <c r="L110" s="31">
        <v>771</v>
      </c>
      <c r="M110" s="31">
        <v>19.663640000000001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4358.1499999999996</v>
      </c>
      <c r="D111" s="40">
        <v>4395.7833333333328</v>
      </c>
      <c r="E111" s="40">
        <v>4312.3666666666659</v>
      </c>
      <c r="F111" s="40">
        <v>4266.583333333333</v>
      </c>
      <c r="G111" s="40">
        <v>4183.1666666666661</v>
      </c>
      <c r="H111" s="40">
        <v>4441.5666666666657</v>
      </c>
      <c r="I111" s="40">
        <v>4524.9833333333336</v>
      </c>
      <c r="J111" s="40">
        <v>4570.7666666666655</v>
      </c>
      <c r="K111" s="31">
        <v>4479.2</v>
      </c>
      <c r="L111" s="31">
        <v>4350</v>
      </c>
      <c r="M111" s="31">
        <v>0.14366999999999999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171.6</v>
      </c>
      <c r="D112" s="40">
        <v>171.20000000000002</v>
      </c>
      <c r="E112" s="40">
        <v>168.40000000000003</v>
      </c>
      <c r="F112" s="40">
        <v>165.20000000000002</v>
      </c>
      <c r="G112" s="40">
        <v>162.40000000000003</v>
      </c>
      <c r="H112" s="40">
        <v>174.40000000000003</v>
      </c>
      <c r="I112" s="40">
        <v>177.20000000000005</v>
      </c>
      <c r="J112" s="40">
        <v>180.40000000000003</v>
      </c>
      <c r="K112" s="31">
        <v>174</v>
      </c>
      <c r="L112" s="31">
        <v>168</v>
      </c>
      <c r="M112" s="31">
        <v>1.2186600000000001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316.8</v>
      </c>
      <c r="D113" s="40">
        <v>319.16666666666669</v>
      </c>
      <c r="E113" s="40">
        <v>313.43333333333339</v>
      </c>
      <c r="F113" s="40">
        <v>310.06666666666672</v>
      </c>
      <c r="G113" s="40">
        <v>304.33333333333343</v>
      </c>
      <c r="H113" s="40">
        <v>322.53333333333336</v>
      </c>
      <c r="I113" s="40">
        <v>328.26666666666659</v>
      </c>
      <c r="J113" s="40">
        <v>331.63333333333333</v>
      </c>
      <c r="K113" s="31">
        <v>324.89999999999998</v>
      </c>
      <c r="L113" s="31">
        <v>315.8</v>
      </c>
      <c r="M113" s="31">
        <v>3.8002199999999999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667.15</v>
      </c>
      <c r="D114" s="40">
        <v>677.81666666666672</v>
      </c>
      <c r="E114" s="40">
        <v>650.63333333333344</v>
      </c>
      <c r="F114" s="40">
        <v>634.11666666666667</v>
      </c>
      <c r="G114" s="40">
        <v>606.93333333333339</v>
      </c>
      <c r="H114" s="40">
        <v>694.33333333333348</v>
      </c>
      <c r="I114" s="40">
        <v>721.51666666666665</v>
      </c>
      <c r="J114" s="40">
        <v>738.03333333333353</v>
      </c>
      <c r="K114" s="31">
        <v>705</v>
      </c>
      <c r="L114" s="31">
        <v>661.3</v>
      </c>
      <c r="M114" s="31">
        <v>0.66486000000000001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568.85</v>
      </c>
      <c r="D115" s="40">
        <v>565.41666666666663</v>
      </c>
      <c r="E115" s="40">
        <v>554.83333333333326</v>
      </c>
      <c r="F115" s="40">
        <v>540.81666666666661</v>
      </c>
      <c r="G115" s="40">
        <v>530.23333333333323</v>
      </c>
      <c r="H115" s="40">
        <v>579.43333333333328</v>
      </c>
      <c r="I115" s="40">
        <v>590.01666666666654</v>
      </c>
      <c r="J115" s="40">
        <v>604.0333333333333</v>
      </c>
      <c r="K115" s="31">
        <v>576</v>
      </c>
      <c r="L115" s="31">
        <v>551.4</v>
      </c>
      <c r="M115" s="31">
        <v>37.113309999999998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922.85</v>
      </c>
      <c r="D116" s="40">
        <v>932.58333333333337</v>
      </c>
      <c r="E116" s="40">
        <v>910.26666666666677</v>
      </c>
      <c r="F116" s="40">
        <v>897.68333333333339</v>
      </c>
      <c r="G116" s="40">
        <v>875.36666666666679</v>
      </c>
      <c r="H116" s="40">
        <v>945.16666666666674</v>
      </c>
      <c r="I116" s="40">
        <v>967.48333333333335</v>
      </c>
      <c r="J116" s="40">
        <v>980.06666666666672</v>
      </c>
      <c r="K116" s="31">
        <v>954.9</v>
      </c>
      <c r="L116" s="31">
        <v>920</v>
      </c>
      <c r="M116" s="31">
        <v>44.341529999999999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160.05000000000001</v>
      </c>
      <c r="D117" s="40">
        <v>157.61666666666667</v>
      </c>
      <c r="E117" s="40">
        <v>153.73333333333335</v>
      </c>
      <c r="F117" s="40">
        <v>147.41666666666669</v>
      </c>
      <c r="G117" s="40">
        <v>143.53333333333336</v>
      </c>
      <c r="H117" s="40">
        <v>163.93333333333334</v>
      </c>
      <c r="I117" s="40">
        <v>167.81666666666666</v>
      </c>
      <c r="J117" s="40">
        <v>174.13333333333333</v>
      </c>
      <c r="K117" s="31">
        <v>161.5</v>
      </c>
      <c r="L117" s="31">
        <v>151.30000000000001</v>
      </c>
      <c r="M117" s="31">
        <v>76.343270000000004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144.19999999999999</v>
      </c>
      <c r="D118" s="40">
        <v>144.91666666666666</v>
      </c>
      <c r="E118" s="40">
        <v>143.18333333333331</v>
      </c>
      <c r="F118" s="40">
        <v>142.16666666666666</v>
      </c>
      <c r="G118" s="40">
        <v>140.43333333333331</v>
      </c>
      <c r="H118" s="40">
        <v>145.93333333333331</v>
      </c>
      <c r="I118" s="40">
        <v>147.66666666666666</v>
      </c>
      <c r="J118" s="40">
        <v>148.68333333333331</v>
      </c>
      <c r="K118" s="31">
        <v>146.65</v>
      </c>
      <c r="L118" s="31">
        <v>143.9</v>
      </c>
      <c r="M118" s="31">
        <v>84.158760000000001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353.25</v>
      </c>
      <c r="D119" s="40">
        <v>354.58333333333331</v>
      </c>
      <c r="E119" s="40">
        <v>351.21666666666664</v>
      </c>
      <c r="F119" s="40">
        <v>349.18333333333334</v>
      </c>
      <c r="G119" s="40">
        <v>345.81666666666666</v>
      </c>
      <c r="H119" s="40">
        <v>356.61666666666662</v>
      </c>
      <c r="I119" s="40">
        <v>359.98333333333329</v>
      </c>
      <c r="J119" s="40">
        <v>362.01666666666659</v>
      </c>
      <c r="K119" s="31">
        <v>357.95</v>
      </c>
      <c r="L119" s="31">
        <v>352.55</v>
      </c>
      <c r="M119" s="31">
        <v>0.99629999999999996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5167.55</v>
      </c>
      <c r="D120" s="40">
        <v>5185.7</v>
      </c>
      <c r="E120" s="40">
        <v>5125.0999999999995</v>
      </c>
      <c r="F120" s="40">
        <v>5082.6499999999996</v>
      </c>
      <c r="G120" s="40">
        <v>5022.0499999999993</v>
      </c>
      <c r="H120" s="40">
        <v>5228.1499999999996</v>
      </c>
      <c r="I120" s="40">
        <v>5288.75</v>
      </c>
      <c r="J120" s="40">
        <v>5331.2</v>
      </c>
      <c r="K120" s="31">
        <v>5246.3</v>
      </c>
      <c r="L120" s="31">
        <v>5143.25</v>
      </c>
      <c r="M120" s="31">
        <v>1.9939800000000001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1701.3</v>
      </c>
      <c r="D121" s="40">
        <v>1704.4666666666665</v>
      </c>
      <c r="E121" s="40">
        <v>1689.9833333333329</v>
      </c>
      <c r="F121" s="40">
        <v>1678.6666666666665</v>
      </c>
      <c r="G121" s="40">
        <v>1664.1833333333329</v>
      </c>
      <c r="H121" s="40">
        <v>1715.7833333333328</v>
      </c>
      <c r="I121" s="40">
        <v>1730.2666666666664</v>
      </c>
      <c r="J121" s="40">
        <v>1741.5833333333328</v>
      </c>
      <c r="K121" s="31">
        <v>1718.95</v>
      </c>
      <c r="L121" s="31">
        <v>1693.15</v>
      </c>
      <c r="M121" s="31">
        <v>6.21889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3960.45</v>
      </c>
      <c r="D122" s="40">
        <v>3972.2333333333336</v>
      </c>
      <c r="E122" s="40">
        <v>3877.0666666666671</v>
      </c>
      <c r="F122" s="40">
        <v>3793.6833333333334</v>
      </c>
      <c r="G122" s="40">
        <v>3698.5166666666669</v>
      </c>
      <c r="H122" s="40">
        <v>4055.6166666666672</v>
      </c>
      <c r="I122" s="40">
        <v>4150.7833333333328</v>
      </c>
      <c r="J122" s="40">
        <v>4234.1666666666679</v>
      </c>
      <c r="K122" s="31">
        <v>4067.4</v>
      </c>
      <c r="L122" s="31">
        <v>3888.85</v>
      </c>
      <c r="M122" s="31">
        <v>8.3993099999999998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688.5</v>
      </c>
      <c r="D123" s="40">
        <v>687.38333333333333</v>
      </c>
      <c r="E123" s="40">
        <v>677.36666666666667</v>
      </c>
      <c r="F123" s="40">
        <v>666.23333333333335</v>
      </c>
      <c r="G123" s="40">
        <v>656.2166666666667</v>
      </c>
      <c r="H123" s="40">
        <v>698.51666666666665</v>
      </c>
      <c r="I123" s="40">
        <v>708.5333333333333</v>
      </c>
      <c r="J123" s="40">
        <v>719.66666666666663</v>
      </c>
      <c r="K123" s="31">
        <v>697.4</v>
      </c>
      <c r="L123" s="31">
        <v>676.25</v>
      </c>
      <c r="M123" s="31">
        <v>23.96818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794.95</v>
      </c>
      <c r="D124" s="40">
        <v>795.63333333333321</v>
      </c>
      <c r="E124" s="40">
        <v>788.36666666666645</v>
      </c>
      <c r="F124" s="40">
        <v>781.78333333333319</v>
      </c>
      <c r="G124" s="40">
        <v>774.51666666666642</v>
      </c>
      <c r="H124" s="40">
        <v>802.21666666666647</v>
      </c>
      <c r="I124" s="40">
        <v>809.48333333333335</v>
      </c>
      <c r="J124" s="40">
        <v>816.06666666666649</v>
      </c>
      <c r="K124" s="31">
        <v>802.9</v>
      </c>
      <c r="L124" s="31">
        <v>789.05</v>
      </c>
      <c r="M124" s="31">
        <v>3.7813699999999999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686.75</v>
      </c>
      <c r="D125" s="40">
        <v>694.23333333333323</v>
      </c>
      <c r="E125" s="40">
        <v>678.56666666666649</v>
      </c>
      <c r="F125" s="40">
        <v>670.38333333333321</v>
      </c>
      <c r="G125" s="40">
        <v>654.71666666666647</v>
      </c>
      <c r="H125" s="40">
        <v>702.41666666666652</v>
      </c>
      <c r="I125" s="40">
        <v>718.08333333333326</v>
      </c>
      <c r="J125" s="40">
        <v>726.26666666666654</v>
      </c>
      <c r="K125" s="31">
        <v>709.9</v>
      </c>
      <c r="L125" s="31">
        <v>686.05</v>
      </c>
      <c r="M125" s="31">
        <v>0.79466999999999999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487.95</v>
      </c>
      <c r="D126" s="40">
        <v>487.61666666666662</v>
      </c>
      <c r="E126" s="40">
        <v>480.33333333333326</v>
      </c>
      <c r="F126" s="40">
        <v>472.71666666666664</v>
      </c>
      <c r="G126" s="40">
        <v>465.43333333333328</v>
      </c>
      <c r="H126" s="40">
        <v>495.23333333333323</v>
      </c>
      <c r="I126" s="40">
        <v>502.51666666666665</v>
      </c>
      <c r="J126" s="40">
        <v>510.13333333333321</v>
      </c>
      <c r="K126" s="31">
        <v>494.9</v>
      </c>
      <c r="L126" s="31">
        <v>480</v>
      </c>
      <c r="M126" s="31">
        <v>20.384979999999999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1005.95</v>
      </c>
      <c r="D127" s="40">
        <v>1005.9833333333332</v>
      </c>
      <c r="E127" s="40">
        <v>996.01666666666642</v>
      </c>
      <c r="F127" s="40">
        <v>986.08333333333314</v>
      </c>
      <c r="G127" s="40">
        <v>976.11666666666633</v>
      </c>
      <c r="H127" s="40">
        <v>1015.9166666666665</v>
      </c>
      <c r="I127" s="40">
        <v>1025.8833333333334</v>
      </c>
      <c r="J127" s="40">
        <v>1035.8166666666666</v>
      </c>
      <c r="K127" s="31">
        <v>1015.95</v>
      </c>
      <c r="L127" s="31">
        <v>996.05</v>
      </c>
      <c r="M127" s="31">
        <v>6.5353500000000002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982.65</v>
      </c>
      <c r="D128" s="40">
        <v>984.25</v>
      </c>
      <c r="E128" s="40">
        <v>973.55</v>
      </c>
      <c r="F128" s="40">
        <v>964.44999999999993</v>
      </c>
      <c r="G128" s="40">
        <v>953.74999999999989</v>
      </c>
      <c r="H128" s="40">
        <v>993.35</v>
      </c>
      <c r="I128" s="40">
        <v>1004.0500000000001</v>
      </c>
      <c r="J128" s="40">
        <v>1013.1500000000001</v>
      </c>
      <c r="K128" s="31">
        <v>994.95</v>
      </c>
      <c r="L128" s="31">
        <v>975.15</v>
      </c>
      <c r="M128" s="31">
        <v>5.8147399999999996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93.4</v>
      </c>
      <c r="D129" s="40">
        <v>93.583333333333329</v>
      </c>
      <c r="E129" s="40">
        <v>91.966666666666654</v>
      </c>
      <c r="F129" s="40">
        <v>90.533333333333331</v>
      </c>
      <c r="G129" s="40">
        <v>88.916666666666657</v>
      </c>
      <c r="H129" s="40">
        <v>95.016666666666652</v>
      </c>
      <c r="I129" s="40">
        <v>96.633333333333326</v>
      </c>
      <c r="J129" s="40">
        <v>98.066666666666649</v>
      </c>
      <c r="K129" s="31">
        <v>95.2</v>
      </c>
      <c r="L129" s="31">
        <v>92.15</v>
      </c>
      <c r="M129" s="31">
        <v>13.712009999999999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871.35</v>
      </c>
      <c r="D130" s="40">
        <v>880.4</v>
      </c>
      <c r="E130" s="40">
        <v>861.19999999999993</v>
      </c>
      <c r="F130" s="40">
        <v>851.05</v>
      </c>
      <c r="G130" s="40">
        <v>831.84999999999991</v>
      </c>
      <c r="H130" s="40">
        <v>890.55</v>
      </c>
      <c r="I130" s="40">
        <v>909.75</v>
      </c>
      <c r="J130" s="40">
        <v>919.9</v>
      </c>
      <c r="K130" s="31">
        <v>899.6</v>
      </c>
      <c r="L130" s="31">
        <v>870.25</v>
      </c>
      <c r="M130" s="31">
        <v>0.52205999999999997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332.85</v>
      </c>
      <c r="D131" s="40">
        <v>329.03333333333336</v>
      </c>
      <c r="E131" s="40">
        <v>323.06666666666672</v>
      </c>
      <c r="F131" s="40">
        <v>313.28333333333336</v>
      </c>
      <c r="G131" s="40">
        <v>307.31666666666672</v>
      </c>
      <c r="H131" s="40">
        <v>338.81666666666672</v>
      </c>
      <c r="I131" s="40">
        <v>344.7833333333333</v>
      </c>
      <c r="J131" s="40">
        <v>354.56666666666672</v>
      </c>
      <c r="K131" s="31">
        <v>335</v>
      </c>
      <c r="L131" s="31">
        <v>319.25</v>
      </c>
      <c r="M131" s="31">
        <v>142.96207000000001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626.25</v>
      </c>
      <c r="D132" s="40">
        <v>623.19999999999993</v>
      </c>
      <c r="E132" s="40">
        <v>618.69999999999982</v>
      </c>
      <c r="F132" s="40">
        <v>611.14999999999986</v>
      </c>
      <c r="G132" s="40">
        <v>606.64999999999975</v>
      </c>
      <c r="H132" s="40">
        <v>630.74999999999989</v>
      </c>
      <c r="I132" s="40">
        <v>635.25000000000011</v>
      </c>
      <c r="J132" s="40">
        <v>642.79999999999995</v>
      </c>
      <c r="K132" s="31">
        <v>627.70000000000005</v>
      </c>
      <c r="L132" s="31">
        <v>615.65</v>
      </c>
      <c r="M132" s="31">
        <v>24.679849999999998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2141.4499999999998</v>
      </c>
      <c r="D133" s="40">
        <v>2179.8166666666666</v>
      </c>
      <c r="E133" s="40">
        <v>2089.6333333333332</v>
      </c>
      <c r="F133" s="40">
        <v>2037.8166666666666</v>
      </c>
      <c r="G133" s="40">
        <v>1947.6333333333332</v>
      </c>
      <c r="H133" s="40">
        <v>2231.6333333333332</v>
      </c>
      <c r="I133" s="40">
        <v>2321.8166666666666</v>
      </c>
      <c r="J133" s="40">
        <v>2373.6333333333332</v>
      </c>
      <c r="K133" s="31">
        <v>2270</v>
      </c>
      <c r="L133" s="31">
        <v>2128</v>
      </c>
      <c r="M133" s="31">
        <v>3.8948700000000001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2304.4499999999998</v>
      </c>
      <c r="D134" s="40">
        <v>2303.1833333333329</v>
      </c>
      <c r="E134" s="40">
        <v>2273.266666666666</v>
      </c>
      <c r="F134" s="40">
        <v>2242.083333333333</v>
      </c>
      <c r="G134" s="40">
        <v>2212.1666666666661</v>
      </c>
      <c r="H134" s="40">
        <v>2334.3666666666659</v>
      </c>
      <c r="I134" s="40">
        <v>2364.2833333333328</v>
      </c>
      <c r="J134" s="40">
        <v>2395.4666666666658</v>
      </c>
      <c r="K134" s="31">
        <v>2333.1</v>
      </c>
      <c r="L134" s="31">
        <v>2272</v>
      </c>
      <c r="M134" s="31">
        <v>7.4548199999999998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189</v>
      </c>
      <c r="D135" s="40">
        <v>186.93333333333331</v>
      </c>
      <c r="E135" s="40">
        <v>183.46666666666661</v>
      </c>
      <c r="F135" s="40">
        <v>177.93333333333331</v>
      </c>
      <c r="G135" s="40">
        <v>174.46666666666661</v>
      </c>
      <c r="H135" s="40">
        <v>192.46666666666661</v>
      </c>
      <c r="I135" s="40">
        <v>195.93333333333331</v>
      </c>
      <c r="J135" s="40">
        <v>201.46666666666661</v>
      </c>
      <c r="K135" s="31">
        <v>190.4</v>
      </c>
      <c r="L135" s="31">
        <v>181.4</v>
      </c>
      <c r="M135" s="31">
        <v>75.852279999999993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200.25</v>
      </c>
      <c r="D136" s="40">
        <v>199.94999999999996</v>
      </c>
      <c r="E136" s="40">
        <v>195.49999999999991</v>
      </c>
      <c r="F136" s="40">
        <v>190.74999999999994</v>
      </c>
      <c r="G136" s="40">
        <v>186.2999999999999</v>
      </c>
      <c r="H136" s="40">
        <v>204.69999999999993</v>
      </c>
      <c r="I136" s="40">
        <v>209.14999999999998</v>
      </c>
      <c r="J136" s="40">
        <v>213.89999999999995</v>
      </c>
      <c r="K136" s="31">
        <v>204.4</v>
      </c>
      <c r="L136" s="31">
        <v>195.2</v>
      </c>
      <c r="M136" s="31">
        <v>12.160679999999999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833.8</v>
      </c>
      <c r="D137" s="40">
        <v>837.4666666666667</v>
      </c>
      <c r="E137" s="40">
        <v>822.93333333333339</v>
      </c>
      <c r="F137" s="40">
        <v>812.06666666666672</v>
      </c>
      <c r="G137" s="40">
        <v>797.53333333333342</v>
      </c>
      <c r="H137" s="40">
        <v>848.33333333333337</v>
      </c>
      <c r="I137" s="40">
        <v>862.86666666666667</v>
      </c>
      <c r="J137" s="40">
        <v>873.73333333333335</v>
      </c>
      <c r="K137" s="31">
        <v>852</v>
      </c>
      <c r="L137" s="31">
        <v>826.6</v>
      </c>
      <c r="M137" s="31">
        <v>0.43972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509.95</v>
      </c>
      <c r="D138" s="40">
        <v>511.45</v>
      </c>
      <c r="E138" s="40">
        <v>499.5</v>
      </c>
      <c r="F138" s="40">
        <v>489.05</v>
      </c>
      <c r="G138" s="40">
        <v>477.1</v>
      </c>
      <c r="H138" s="40">
        <v>521.9</v>
      </c>
      <c r="I138" s="40">
        <v>533.84999999999991</v>
      </c>
      <c r="J138" s="40">
        <v>544.29999999999995</v>
      </c>
      <c r="K138" s="31">
        <v>523.4</v>
      </c>
      <c r="L138" s="31">
        <v>501</v>
      </c>
      <c r="M138" s="31">
        <v>3.0881400000000001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12.7</v>
      </c>
      <c r="D139" s="40">
        <v>12.733333333333334</v>
      </c>
      <c r="E139" s="40">
        <v>12.566666666666668</v>
      </c>
      <c r="F139" s="40">
        <v>12.433333333333334</v>
      </c>
      <c r="G139" s="40">
        <v>12.266666666666667</v>
      </c>
      <c r="H139" s="40">
        <v>12.866666666666669</v>
      </c>
      <c r="I139" s="40">
        <v>13.033333333333333</v>
      </c>
      <c r="J139" s="40">
        <v>13.16666666666667</v>
      </c>
      <c r="K139" s="31">
        <v>12.9</v>
      </c>
      <c r="L139" s="31">
        <v>12.6</v>
      </c>
      <c r="M139" s="31">
        <v>29.121970000000001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184.9</v>
      </c>
      <c r="D140" s="40">
        <v>186.38333333333333</v>
      </c>
      <c r="E140" s="40">
        <v>181.86666666666665</v>
      </c>
      <c r="F140" s="40">
        <v>178.83333333333331</v>
      </c>
      <c r="G140" s="40">
        <v>174.31666666666663</v>
      </c>
      <c r="H140" s="40">
        <v>189.41666666666666</v>
      </c>
      <c r="I140" s="40">
        <v>193.93333333333331</v>
      </c>
      <c r="J140" s="40">
        <v>196.96666666666667</v>
      </c>
      <c r="K140" s="31">
        <v>190.9</v>
      </c>
      <c r="L140" s="31">
        <v>183.35</v>
      </c>
      <c r="M140" s="31">
        <v>2.5084900000000001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5202.6499999999996</v>
      </c>
      <c r="D141" s="40">
        <v>5208.0999999999995</v>
      </c>
      <c r="E141" s="40">
        <v>5144.5499999999993</v>
      </c>
      <c r="F141" s="40">
        <v>5086.45</v>
      </c>
      <c r="G141" s="40">
        <v>5022.8999999999996</v>
      </c>
      <c r="H141" s="40">
        <v>5266.1999999999989</v>
      </c>
      <c r="I141" s="40">
        <v>5329.75</v>
      </c>
      <c r="J141" s="40">
        <v>5387.8499999999985</v>
      </c>
      <c r="K141" s="31">
        <v>5271.65</v>
      </c>
      <c r="L141" s="31">
        <v>5150</v>
      </c>
      <c r="M141" s="31">
        <v>5.8188599999999999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4142.7</v>
      </c>
      <c r="D142" s="40">
        <v>4157.6833333333334</v>
      </c>
      <c r="E142" s="40">
        <v>4117.5166666666664</v>
      </c>
      <c r="F142" s="40">
        <v>4092.333333333333</v>
      </c>
      <c r="G142" s="40">
        <v>4052.1666666666661</v>
      </c>
      <c r="H142" s="40">
        <v>4182.8666666666668</v>
      </c>
      <c r="I142" s="40">
        <v>4223.0333333333328</v>
      </c>
      <c r="J142" s="40">
        <v>4248.2166666666672</v>
      </c>
      <c r="K142" s="31">
        <v>4197.8500000000004</v>
      </c>
      <c r="L142" s="31">
        <v>4132.5</v>
      </c>
      <c r="M142" s="31">
        <v>2.1981799999999998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4179.5</v>
      </c>
      <c r="D143" s="40">
        <v>4154.8833333333332</v>
      </c>
      <c r="E143" s="40">
        <v>4071.7666666666664</v>
      </c>
      <c r="F143" s="40">
        <v>3964.0333333333333</v>
      </c>
      <c r="G143" s="40">
        <v>3880.9166666666665</v>
      </c>
      <c r="H143" s="40">
        <v>4262.6166666666668</v>
      </c>
      <c r="I143" s="40">
        <v>4345.7333333333336</v>
      </c>
      <c r="J143" s="40">
        <v>4453.4666666666662</v>
      </c>
      <c r="K143" s="31">
        <v>4238</v>
      </c>
      <c r="L143" s="31">
        <v>4047.15</v>
      </c>
      <c r="M143" s="31">
        <v>5.6303599999999996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4763.45</v>
      </c>
      <c r="D144" s="40">
        <v>4744.9666666666662</v>
      </c>
      <c r="E144" s="40">
        <v>4705.4833333333327</v>
      </c>
      <c r="F144" s="40">
        <v>4647.5166666666664</v>
      </c>
      <c r="G144" s="40">
        <v>4608.0333333333328</v>
      </c>
      <c r="H144" s="40">
        <v>4802.9333333333325</v>
      </c>
      <c r="I144" s="40">
        <v>4842.4166666666661</v>
      </c>
      <c r="J144" s="40">
        <v>4900.3833333333323</v>
      </c>
      <c r="K144" s="31">
        <v>4784.45</v>
      </c>
      <c r="L144" s="31">
        <v>4687</v>
      </c>
      <c r="M144" s="31">
        <v>5.6295099999999998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396.65</v>
      </c>
      <c r="D145" s="40">
        <v>401.68333333333334</v>
      </c>
      <c r="E145" s="40">
        <v>389.9666666666667</v>
      </c>
      <c r="F145" s="40">
        <v>383.28333333333336</v>
      </c>
      <c r="G145" s="40">
        <v>371.56666666666672</v>
      </c>
      <c r="H145" s="40">
        <v>408.36666666666667</v>
      </c>
      <c r="I145" s="40">
        <v>420.08333333333326</v>
      </c>
      <c r="J145" s="40">
        <v>426.76666666666665</v>
      </c>
      <c r="K145" s="31">
        <v>413.4</v>
      </c>
      <c r="L145" s="31">
        <v>395</v>
      </c>
      <c r="M145" s="31">
        <v>3.7151299999999998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103</v>
      </c>
      <c r="D146" s="40">
        <v>103.05</v>
      </c>
      <c r="E146" s="40">
        <v>101.75</v>
      </c>
      <c r="F146" s="40">
        <v>100.5</v>
      </c>
      <c r="G146" s="40">
        <v>99.2</v>
      </c>
      <c r="H146" s="40">
        <v>104.3</v>
      </c>
      <c r="I146" s="40">
        <v>105.59999999999998</v>
      </c>
      <c r="J146" s="40">
        <v>106.85</v>
      </c>
      <c r="K146" s="31">
        <v>104.35</v>
      </c>
      <c r="L146" s="31">
        <v>101.8</v>
      </c>
      <c r="M146" s="31">
        <v>3.9447800000000002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241.55</v>
      </c>
      <c r="D147" s="40">
        <v>239.18333333333331</v>
      </c>
      <c r="E147" s="40">
        <v>234.86666666666662</v>
      </c>
      <c r="F147" s="40">
        <v>228.18333333333331</v>
      </c>
      <c r="G147" s="40">
        <v>223.86666666666662</v>
      </c>
      <c r="H147" s="40">
        <v>245.86666666666662</v>
      </c>
      <c r="I147" s="40">
        <v>250.18333333333328</v>
      </c>
      <c r="J147" s="40">
        <v>256.86666666666662</v>
      </c>
      <c r="K147" s="31">
        <v>243.5</v>
      </c>
      <c r="L147" s="31">
        <v>232.5</v>
      </c>
      <c r="M147" s="31">
        <v>6.20404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79.5</v>
      </c>
      <c r="D148" s="40">
        <v>80.216666666666669</v>
      </c>
      <c r="E148" s="40">
        <v>77.433333333333337</v>
      </c>
      <c r="F148" s="40">
        <v>75.366666666666674</v>
      </c>
      <c r="G148" s="40">
        <v>72.583333333333343</v>
      </c>
      <c r="H148" s="40">
        <v>82.283333333333331</v>
      </c>
      <c r="I148" s="40">
        <v>85.066666666666663</v>
      </c>
      <c r="J148" s="40">
        <v>87.133333333333326</v>
      </c>
      <c r="K148" s="31">
        <v>83</v>
      </c>
      <c r="L148" s="31">
        <v>78.150000000000006</v>
      </c>
      <c r="M148" s="31">
        <v>30.366129999999998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2703.15</v>
      </c>
      <c r="D149" s="40">
        <v>2710.7333333333331</v>
      </c>
      <c r="E149" s="40">
        <v>2654.4666666666662</v>
      </c>
      <c r="F149" s="40">
        <v>2605.7833333333333</v>
      </c>
      <c r="G149" s="40">
        <v>2549.5166666666664</v>
      </c>
      <c r="H149" s="40">
        <v>2759.4166666666661</v>
      </c>
      <c r="I149" s="40">
        <v>2815.6833333333334</v>
      </c>
      <c r="J149" s="40">
        <v>2864.3666666666659</v>
      </c>
      <c r="K149" s="31">
        <v>2767</v>
      </c>
      <c r="L149" s="31">
        <v>2662.05</v>
      </c>
      <c r="M149" s="31">
        <v>19.973849999999999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198.35</v>
      </c>
      <c r="D150" s="40">
        <v>198.11666666666667</v>
      </c>
      <c r="E150" s="40">
        <v>195.23333333333335</v>
      </c>
      <c r="F150" s="40">
        <v>192.11666666666667</v>
      </c>
      <c r="G150" s="40">
        <v>189.23333333333335</v>
      </c>
      <c r="H150" s="40">
        <v>201.23333333333335</v>
      </c>
      <c r="I150" s="40">
        <v>204.11666666666667</v>
      </c>
      <c r="J150" s="40">
        <v>207.23333333333335</v>
      </c>
      <c r="K150" s="31">
        <v>201</v>
      </c>
      <c r="L150" s="31">
        <v>195</v>
      </c>
      <c r="M150" s="31">
        <v>1.34405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598.45000000000005</v>
      </c>
      <c r="D151" s="40">
        <v>598.75</v>
      </c>
      <c r="E151" s="40">
        <v>592.54999999999995</v>
      </c>
      <c r="F151" s="40">
        <v>586.65</v>
      </c>
      <c r="G151" s="40">
        <v>580.44999999999993</v>
      </c>
      <c r="H151" s="40">
        <v>604.65</v>
      </c>
      <c r="I151" s="40">
        <v>610.85</v>
      </c>
      <c r="J151" s="40">
        <v>616.75</v>
      </c>
      <c r="K151" s="31">
        <v>604.95000000000005</v>
      </c>
      <c r="L151" s="31">
        <v>592.85</v>
      </c>
      <c r="M151" s="31">
        <v>4.3010900000000003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1689.45</v>
      </c>
      <c r="D152" s="40">
        <v>1684.8666666666668</v>
      </c>
      <c r="E152" s="40">
        <v>1666.6333333333337</v>
      </c>
      <c r="F152" s="40">
        <v>1643.8166666666668</v>
      </c>
      <c r="G152" s="40">
        <v>1625.5833333333337</v>
      </c>
      <c r="H152" s="40">
        <v>1707.6833333333336</v>
      </c>
      <c r="I152" s="40">
        <v>1725.9166666666667</v>
      </c>
      <c r="J152" s="40">
        <v>1748.7333333333336</v>
      </c>
      <c r="K152" s="31">
        <v>1703.1</v>
      </c>
      <c r="L152" s="31">
        <v>1662.05</v>
      </c>
      <c r="M152" s="31">
        <v>0.65042999999999995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72.25</v>
      </c>
      <c r="D153" s="40">
        <v>72.616666666666674</v>
      </c>
      <c r="E153" s="40">
        <v>71.583333333333343</v>
      </c>
      <c r="F153" s="40">
        <v>70.916666666666671</v>
      </c>
      <c r="G153" s="40">
        <v>69.88333333333334</v>
      </c>
      <c r="H153" s="40">
        <v>73.283333333333346</v>
      </c>
      <c r="I153" s="40">
        <v>74.316666666666677</v>
      </c>
      <c r="J153" s="40">
        <v>74.983333333333348</v>
      </c>
      <c r="K153" s="31">
        <v>73.650000000000006</v>
      </c>
      <c r="L153" s="31">
        <v>71.95</v>
      </c>
      <c r="M153" s="31">
        <v>8.7036899999999999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125</v>
      </c>
      <c r="D154" s="40">
        <v>122.93333333333334</v>
      </c>
      <c r="E154" s="40">
        <v>119.56666666666668</v>
      </c>
      <c r="F154" s="40">
        <v>114.13333333333334</v>
      </c>
      <c r="G154" s="40">
        <v>110.76666666666668</v>
      </c>
      <c r="H154" s="40">
        <v>128.36666666666667</v>
      </c>
      <c r="I154" s="40">
        <v>131.73333333333335</v>
      </c>
      <c r="J154" s="40">
        <v>137.16666666666669</v>
      </c>
      <c r="K154" s="31">
        <v>126.3</v>
      </c>
      <c r="L154" s="31">
        <v>117.5</v>
      </c>
      <c r="M154" s="31">
        <v>14.79344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726.05</v>
      </c>
      <c r="D155" s="40">
        <v>727.56666666666661</v>
      </c>
      <c r="E155" s="40">
        <v>720.48333333333323</v>
      </c>
      <c r="F155" s="40">
        <v>714.91666666666663</v>
      </c>
      <c r="G155" s="40">
        <v>707.83333333333326</v>
      </c>
      <c r="H155" s="40">
        <v>733.13333333333321</v>
      </c>
      <c r="I155" s="40">
        <v>740.2166666666667</v>
      </c>
      <c r="J155" s="40">
        <v>745.78333333333319</v>
      </c>
      <c r="K155" s="31">
        <v>734.65</v>
      </c>
      <c r="L155" s="31">
        <v>722</v>
      </c>
      <c r="M155" s="31">
        <v>0.30120000000000002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1347.8</v>
      </c>
      <c r="D156" s="40">
        <v>1344.6333333333334</v>
      </c>
      <c r="E156" s="40">
        <v>1314.2666666666669</v>
      </c>
      <c r="F156" s="40">
        <v>1280.7333333333333</v>
      </c>
      <c r="G156" s="40">
        <v>1250.3666666666668</v>
      </c>
      <c r="H156" s="40">
        <v>1378.166666666667</v>
      </c>
      <c r="I156" s="40">
        <v>1408.5333333333333</v>
      </c>
      <c r="J156" s="40">
        <v>1442.0666666666671</v>
      </c>
      <c r="K156" s="31">
        <v>1375</v>
      </c>
      <c r="L156" s="31">
        <v>1311.1</v>
      </c>
      <c r="M156" s="31">
        <v>12.979570000000001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170.05</v>
      </c>
      <c r="D157" s="40">
        <v>167.95000000000002</v>
      </c>
      <c r="E157" s="40">
        <v>164.90000000000003</v>
      </c>
      <c r="F157" s="40">
        <v>159.75000000000003</v>
      </c>
      <c r="G157" s="40">
        <v>156.70000000000005</v>
      </c>
      <c r="H157" s="40">
        <v>173.10000000000002</v>
      </c>
      <c r="I157" s="40">
        <v>176.15000000000003</v>
      </c>
      <c r="J157" s="40">
        <v>181.3</v>
      </c>
      <c r="K157" s="31">
        <v>171</v>
      </c>
      <c r="L157" s="31">
        <v>162.80000000000001</v>
      </c>
      <c r="M157" s="31">
        <v>148.37295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341.5</v>
      </c>
      <c r="D158" s="40">
        <v>343.56666666666666</v>
      </c>
      <c r="E158" s="40">
        <v>337.93333333333334</v>
      </c>
      <c r="F158" s="40">
        <v>334.36666666666667</v>
      </c>
      <c r="G158" s="40">
        <v>328.73333333333335</v>
      </c>
      <c r="H158" s="40">
        <v>347.13333333333333</v>
      </c>
      <c r="I158" s="40">
        <v>352.76666666666665</v>
      </c>
      <c r="J158" s="40">
        <v>356.33333333333331</v>
      </c>
      <c r="K158" s="31">
        <v>349.2</v>
      </c>
      <c r="L158" s="31">
        <v>340</v>
      </c>
      <c r="M158" s="31">
        <v>0.89732000000000001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82.4</v>
      </c>
      <c r="D159" s="40">
        <v>82.25</v>
      </c>
      <c r="E159" s="40">
        <v>81.25</v>
      </c>
      <c r="F159" s="40">
        <v>80.099999999999994</v>
      </c>
      <c r="G159" s="40">
        <v>79.099999999999994</v>
      </c>
      <c r="H159" s="40">
        <v>83.4</v>
      </c>
      <c r="I159" s="40">
        <v>84.4</v>
      </c>
      <c r="J159" s="40">
        <v>85.550000000000011</v>
      </c>
      <c r="K159" s="31">
        <v>83.25</v>
      </c>
      <c r="L159" s="31">
        <v>81.099999999999994</v>
      </c>
      <c r="M159" s="31">
        <v>163.10516999999999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2831.05</v>
      </c>
      <c r="D160" s="40">
        <v>2843.35</v>
      </c>
      <c r="E160" s="40">
        <v>2812.7</v>
      </c>
      <c r="F160" s="40">
        <v>2794.35</v>
      </c>
      <c r="G160" s="40">
        <v>2763.7</v>
      </c>
      <c r="H160" s="40">
        <v>2861.7</v>
      </c>
      <c r="I160" s="40">
        <v>2892.3500000000004</v>
      </c>
      <c r="J160" s="40">
        <v>2910.7</v>
      </c>
      <c r="K160" s="31">
        <v>2874</v>
      </c>
      <c r="L160" s="31">
        <v>2825</v>
      </c>
      <c r="M160" s="31">
        <v>0.11471000000000001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469.05</v>
      </c>
      <c r="D161" s="40">
        <v>465.83333333333331</v>
      </c>
      <c r="E161" s="40">
        <v>461.36666666666662</v>
      </c>
      <c r="F161" s="40">
        <v>453.68333333333328</v>
      </c>
      <c r="G161" s="40">
        <v>449.21666666666658</v>
      </c>
      <c r="H161" s="40">
        <v>473.51666666666665</v>
      </c>
      <c r="I161" s="40">
        <v>477.98333333333335</v>
      </c>
      <c r="J161" s="40">
        <v>485.66666666666669</v>
      </c>
      <c r="K161" s="31">
        <v>470.3</v>
      </c>
      <c r="L161" s="31">
        <v>458.15</v>
      </c>
      <c r="M161" s="31">
        <v>1.78233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168.1</v>
      </c>
      <c r="D162" s="40">
        <v>168.25</v>
      </c>
      <c r="E162" s="40">
        <v>166.85</v>
      </c>
      <c r="F162" s="40">
        <v>165.6</v>
      </c>
      <c r="G162" s="40">
        <v>164.2</v>
      </c>
      <c r="H162" s="40">
        <v>169.5</v>
      </c>
      <c r="I162" s="40">
        <v>170.89999999999998</v>
      </c>
      <c r="J162" s="40">
        <v>172.15</v>
      </c>
      <c r="K162" s="31">
        <v>169.65</v>
      </c>
      <c r="L162" s="31">
        <v>167</v>
      </c>
      <c r="M162" s="31">
        <v>5.7334800000000001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179.5</v>
      </c>
      <c r="D163" s="40">
        <v>180.23333333333335</v>
      </c>
      <c r="E163" s="40">
        <v>177.76666666666671</v>
      </c>
      <c r="F163" s="40">
        <v>176.03333333333336</v>
      </c>
      <c r="G163" s="40">
        <v>173.56666666666672</v>
      </c>
      <c r="H163" s="40">
        <v>181.9666666666667</v>
      </c>
      <c r="I163" s="40">
        <v>184.43333333333334</v>
      </c>
      <c r="J163" s="40">
        <v>186.16666666666669</v>
      </c>
      <c r="K163" s="31">
        <v>182.7</v>
      </c>
      <c r="L163" s="31">
        <v>178.5</v>
      </c>
      <c r="M163" s="31">
        <v>18.236830000000001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284.39999999999998</v>
      </c>
      <c r="D164" s="40">
        <v>286.98333333333335</v>
      </c>
      <c r="E164" s="40">
        <v>280.16666666666669</v>
      </c>
      <c r="F164" s="40">
        <v>275.93333333333334</v>
      </c>
      <c r="G164" s="40">
        <v>269.11666666666667</v>
      </c>
      <c r="H164" s="40">
        <v>291.2166666666667</v>
      </c>
      <c r="I164" s="40">
        <v>298.0333333333333</v>
      </c>
      <c r="J164" s="40">
        <v>302.26666666666671</v>
      </c>
      <c r="K164" s="31">
        <v>293.8</v>
      </c>
      <c r="L164" s="31">
        <v>282.75</v>
      </c>
      <c r="M164" s="31">
        <v>33.319809999999997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6.7</v>
      </c>
      <c r="D165" s="40">
        <v>6.7333333333333343</v>
      </c>
      <c r="E165" s="40">
        <v>6.6166666666666689</v>
      </c>
      <c r="F165" s="40">
        <v>6.533333333333335</v>
      </c>
      <c r="G165" s="40">
        <v>6.4166666666666696</v>
      </c>
      <c r="H165" s="40">
        <v>6.8166666666666682</v>
      </c>
      <c r="I165" s="40">
        <v>6.9333333333333336</v>
      </c>
      <c r="J165" s="40">
        <v>7.0166666666666675</v>
      </c>
      <c r="K165" s="31">
        <v>6.85</v>
      </c>
      <c r="L165" s="31">
        <v>6.65</v>
      </c>
      <c r="M165" s="31">
        <v>32.147300000000001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44.6</v>
      </c>
      <c r="D166" s="40">
        <v>44.516666666666673</v>
      </c>
      <c r="E166" s="40">
        <v>43.833333333333343</v>
      </c>
      <c r="F166" s="40">
        <v>43.06666666666667</v>
      </c>
      <c r="G166" s="40">
        <v>42.38333333333334</v>
      </c>
      <c r="H166" s="40">
        <v>45.283333333333346</v>
      </c>
      <c r="I166" s="40">
        <v>45.966666666666669</v>
      </c>
      <c r="J166" s="40">
        <v>46.733333333333348</v>
      </c>
      <c r="K166" s="31">
        <v>45.2</v>
      </c>
      <c r="L166" s="31">
        <v>43.75</v>
      </c>
      <c r="M166" s="31">
        <v>9.4341399999999993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144.80000000000001</v>
      </c>
      <c r="D167" s="40">
        <v>145.85</v>
      </c>
      <c r="E167" s="40">
        <v>143.44999999999999</v>
      </c>
      <c r="F167" s="40">
        <v>142.1</v>
      </c>
      <c r="G167" s="40">
        <v>139.69999999999999</v>
      </c>
      <c r="H167" s="40">
        <v>147.19999999999999</v>
      </c>
      <c r="I167" s="40">
        <v>149.60000000000002</v>
      </c>
      <c r="J167" s="40">
        <v>150.94999999999999</v>
      </c>
      <c r="K167" s="31">
        <v>148.25</v>
      </c>
      <c r="L167" s="31">
        <v>144.5</v>
      </c>
      <c r="M167" s="31">
        <v>108.17269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325.25</v>
      </c>
      <c r="D168" s="40">
        <v>326.18333333333334</v>
      </c>
      <c r="E168" s="40">
        <v>322.06666666666666</v>
      </c>
      <c r="F168" s="40">
        <v>318.88333333333333</v>
      </c>
      <c r="G168" s="40">
        <v>314.76666666666665</v>
      </c>
      <c r="H168" s="40">
        <v>329.36666666666667</v>
      </c>
      <c r="I168" s="40">
        <v>333.48333333333335</v>
      </c>
      <c r="J168" s="40">
        <v>336.66666666666669</v>
      </c>
      <c r="K168" s="31">
        <v>330.3</v>
      </c>
      <c r="L168" s="31">
        <v>323</v>
      </c>
      <c r="M168" s="31">
        <v>0.63202000000000003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4273.3500000000004</v>
      </c>
      <c r="D169" s="40">
        <v>4276.7666666666664</v>
      </c>
      <c r="E169" s="40">
        <v>4246.5333333333328</v>
      </c>
      <c r="F169" s="40">
        <v>4219.7166666666662</v>
      </c>
      <c r="G169" s="40">
        <v>4189.4833333333327</v>
      </c>
      <c r="H169" s="40">
        <v>4303.583333333333</v>
      </c>
      <c r="I169" s="40">
        <v>4333.8166666666666</v>
      </c>
      <c r="J169" s="40">
        <v>4360.6333333333332</v>
      </c>
      <c r="K169" s="31">
        <v>4307</v>
      </c>
      <c r="L169" s="31">
        <v>4249.95</v>
      </c>
      <c r="M169" s="31">
        <v>0.2132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30.3</v>
      </c>
      <c r="D170" s="40">
        <v>29.95</v>
      </c>
      <c r="E170" s="40">
        <v>29.25</v>
      </c>
      <c r="F170" s="40">
        <v>28.2</v>
      </c>
      <c r="G170" s="40">
        <v>27.5</v>
      </c>
      <c r="H170" s="40">
        <v>31</v>
      </c>
      <c r="I170" s="40">
        <v>31.699999999999996</v>
      </c>
      <c r="J170" s="40">
        <v>32.75</v>
      </c>
      <c r="K170" s="31">
        <v>30.65</v>
      </c>
      <c r="L170" s="31">
        <v>28.9</v>
      </c>
      <c r="M170" s="31">
        <v>114.82944000000001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3164.95</v>
      </c>
      <c r="D171" s="40">
        <v>3168</v>
      </c>
      <c r="E171" s="40">
        <v>3138.45</v>
      </c>
      <c r="F171" s="40">
        <v>3111.95</v>
      </c>
      <c r="G171" s="40">
        <v>3082.3999999999996</v>
      </c>
      <c r="H171" s="40">
        <v>3194.5</v>
      </c>
      <c r="I171" s="40">
        <v>3224.05</v>
      </c>
      <c r="J171" s="40">
        <v>3250.55</v>
      </c>
      <c r="K171" s="31">
        <v>3197.55</v>
      </c>
      <c r="L171" s="31">
        <v>3141.5</v>
      </c>
      <c r="M171" s="31">
        <v>0.68588000000000005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190.55</v>
      </c>
      <c r="D172" s="40">
        <v>190.98333333333335</v>
      </c>
      <c r="E172" s="40">
        <v>189.06666666666669</v>
      </c>
      <c r="F172" s="40">
        <v>187.58333333333334</v>
      </c>
      <c r="G172" s="40">
        <v>185.66666666666669</v>
      </c>
      <c r="H172" s="40">
        <v>192.4666666666667</v>
      </c>
      <c r="I172" s="40">
        <v>194.38333333333333</v>
      </c>
      <c r="J172" s="40">
        <v>195.8666666666667</v>
      </c>
      <c r="K172" s="31">
        <v>192.9</v>
      </c>
      <c r="L172" s="31">
        <v>189.5</v>
      </c>
      <c r="M172" s="31">
        <v>1.2752600000000001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3164.8</v>
      </c>
      <c r="D173" s="40">
        <v>3151.75</v>
      </c>
      <c r="E173" s="40">
        <v>3113.1</v>
      </c>
      <c r="F173" s="40">
        <v>3061.4</v>
      </c>
      <c r="G173" s="40">
        <v>3022.75</v>
      </c>
      <c r="H173" s="40">
        <v>3203.45</v>
      </c>
      <c r="I173" s="40">
        <v>3242.0999999999995</v>
      </c>
      <c r="J173" s="40">
        <v>3293.7999999999997</v>
      </c>
      <c r="K173" s="31">
        <v>3190.4</v>
      </c>
      <c r="L173" s="31">
        <v>3100.05</v>
      </c>
      <c r="M173" s="31">
        <v>0.46361000000000002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149.94999999999999</v>
      </c>
      <c r="D174" s="40">
        <v>149.38333333333333</v>
      </c>
      <c r="E174" s="40">
        <v>147.56666666666666</v>
      </c>
      <c r="F174" s="40">
        <v>145.18333333333334</v>
      </c>
      <c r="G174" s="40">
        <v>143.36666666666667</v>
      </c>
      <c r="H174" s="40">
        <v>151.76666666666665</v>
      </c>
      <c r="I174" s="40">
        <v>153.58333333333331</v>
      </c>
      <c r="J174" s="40">
        <v>155.96666666666664</v>
      </c>
      <c r="K174" s="31">
        <v>151.19999999999999</v>
      </c>
      <c r="L174" s="31">
        <v>147</v>
      </c>
      <c r="M174" s="31">
        <v>13.153320000000001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5803.65</v>
      </c>
      <c r="D175" s="40">
        <v>5805.3833333333341</v>
      </c>
      <c r="E175" s="40">
        <v>5751.7666666666682</v>
      </c>
      <c r="F175" s="40">
        <v>5699.8833333333341</v>
      </c>
      <c r="G175" s="40">
        <v>5646.2666666666682</v>
      </c>
      <c r="H175" s="40">
        <v>5857.2666666666682</v>
      </c>
      <c r="I175" s="40">
        <v>5910.883333333335</v>
      </c>
      <c r="J175" s="40">
        <v>5962.7666666666682</v>
      </c>
      <c r="K175" s="31">
        <v>5859</v>
      </c>
      <c r="L175" s="31">
        <v>5753.5</v>
      </c>
      <c r="M175" s="31">
        <v>6.6009999999999999E-2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3900.7</v>
      </c>
      <c r="D176" s="40">
        <v>3901.9833333333336</v>
      </c>
      <c r="E176" s="40">
        <v>3861.9666666666672</v>
      </c>
      <c r="F176" s="40">
        <v>3823.2333333333336</v>
      </c>
      <c r="G176" s="40">
        <v>3783.2166666666672</v>
      </c>
      <c r="H176" s="40">
        <v>3940.7166666666672</v>
      </c>
      <c r="I176" s="40">
        <v>3980.7333333333336</v>
      </c>
      <c r="J176" s="40">
        <v>4019.4666666666672</v>
      </c>
      <c r="K176" s="31">
        <v>3942</v>
      </c>
      <c r="L176" s="31">
        <v>3863.25</v>
      </c>
      <c r="M176" s="31">
        <v>2.05342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1528.85</v>
      </c>
      <c r="D177" s="40">
        <v>1540.3166666666666</v>
      </c>
      <c r="E177" s="40">
        <v>1513.6333333333332</v>
      </c>
      <c r="F177" s="40">
        <v>1498.4166666666665</v>
      </c>
      <c r="G177" s="40">
        <v>1471.7333333333331</v>
      </c>
      <c r="H177" s="40">
        <v>1555.5333333333333</v>
      </c>
      <c r="I177" s="40">
        <v>1582.2166666666667</v>
      </c>
      <c r="J177" s="40">
        <v>1597.4333333333334</v>
      </c>
      <c r="K177" s="31">
        <v>1567</v>
      </c>
      <c r="L177" s="31">
        <v>1525.1</v>
      </c>
      <c r="M177" s="31">
        <v>0.48807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532.04999999999995</v>
      </c>
      <c r="D178" s="40">
        <v>531.98333333333323</v>
      </c>
      <c r="E178" s="40">
        <v>528.46666666666647</v>
      </c>
      <c r="F178" s="40">
        <v>524.88333333333321</v>
      </c>
      <c r="G178" s="40">
        <v>521.36666666666645</v>
      </c>
      <c r="H178" s="40">
        <v>535.56666666666649</v>
      </c>
      <c r="I178" s="40">
        <v>539.08333333333314</v>
      </c>
      <c r="J178" s="40">
        <v>542.66666666666652</v>
      </c>
      <c r="K178" s="31">
        <v>535.5</v>
      </c>
      <c r="L178" s="31">
        <v>528.4</v>
      </c>
      <c r="M178" s="31">
        <v>10.23967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984.7</v>
      </c>
      <c r="D179" s="40">
        <v>986.44999999999993</v>
      </c>
      <c r="E179" s="40">
        <v>978.24999999999989</v>
      </c>
      <c r="F179" s="40">
        <v>971.8</v>
      </c>
      <c r="G179" s="40">
        <v>963.59999999999991</v>
      </c>
      <c r="H179" s="40">
        <v>992.89999999999986</v>
      </c>
      <c r="I179" s="40">
        <v>1001.0999999999999</v>
      </c>
      <c r="J179" s="40">
        <v>1007.5499999999998</v>
      </c>
      <c r="K179" s="31">
        <v>994.65</v>
      </c>
      <c r="L179" s="31">
        <v>980</v>
      </c>
      <c r="M179" s="31">
        <v>0.15045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635.25</v>
      </c>
      <c r="D180" s="40">
        <v>636.58333333333337</v>
      </c>
      <c r="E180" s="40">
        <v>631.41666666666674</v>
      </c>
      <c r="F180" s="40">
        <v>627.58333333333337</v>
      </c>
      <c r="G180" s="40">
        <v>622.41666666666674</v>
      </c>
      <c r="H180" s="40">
        <v>640.41666666666674</v>
      </c>
      <c r="I180" s="40">
        <v>645.58333333333348</v>
      </c>
      <c r="J180" s="40">
        <v>649.41666666666674</v>
      </c>
      <c r="K180" s="31">
        <v>641.75</v>
      </c>
      <c r="L180" s="31">
        <v>632.75</v>
      </c>
      <c r="M180" s="31">
        <v>0.80696999999999997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1097.8499999999999</v>
      </c>
      <c r="D181" s="40">
        <v>1097.9666666666665</v>
      </c>
      <c r="E181" s="40">
        <v>1088.9333333333329</v>
      </c>
      <c r="F181" s="40">
        <v>1080.0166666666664</v>
      </c>
      <c r="G181" s="40">
        <v>1070.9833333333329</v>
      </c>
      <c r="H181" s="40">
        <v>1106.883333333333</v>
      </c>
      <c r="I181" s="40">
        <v>1115.9166666666663</v>
      </c>
      <c r="J181" s="40">
        <v>1124.833333333333</v>
      </c>
      <c r="K181" s="31">
        <v>1107</v>
      </c>
      <c r="L181" s="31">
        <v>1089.05</v>
      </c>
      <c r="M181" s="31">
        <v>10.387790000000001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559.25</v>
      </c>
      <c r="D182" s="40">
        <v>560.75</v>
      </c>
      <c r="E182" s="40">
        <v>556.5</v>
      </c>
      <c r="F182" s="40">
        <v>553.75</v>
      </c>
      <c r="G182" s="40">
        <v>549.5</v>
      </c>
      <c r="H182" s="40">
        <v>563.5</v>
      </c>
      <c r="I182" s="40">
        <v>567.75</v>
      </c>
      <c r="J182" s="40">
        <v>570.5</v>
      </c>
      <c r="K182" s="31">
        <v>565</v>
      </c>
      <c r="L182" s="31">
        <v>558</v>
      </c>
      <c r="M182" s="31">
        <v>1.8851899999999999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1560.55</v>
      </c>
      <c r="D183" s="40">
        <v>1536.9333333333334</v>
      </c>
      <c r="E183" s="40">
        <v>1501.0666666666668</v>
      </c>
      <c r="F183" s="40">
        <v>1441.5833333333335</v>
      </c>
      <c r="G183" s="40">
        <v>1405.7166666666669</v>
      </c>
      <c r="H183" s="40">
        <v>1596.4166666666667</v>
      </c>
      <c r="I183" s="40">
        <v>1632.2833333333335</v>
      </c>
      <c r="J183" s="40">
        <v>1691.7666666666667</v>
      </c>
      <c r="K183" s="31">
        <v>1572.8</v>
      </c>
      <c r="L183" s="31">
        <v>1477.45</v>
      </c>
      <c r="M183" s="31">
        <v>14.965730000000001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344.95</v>
      </c>
      <c r="D184" s="40">
        <v>341.34999999999997</v>
      </c>
      <c r="E184" s="40">
        <v>334.79999999999995</v>
      </c>
      <c r="F184" s="40">
        <v>324.64999999999998</v>
      </c>
      <c r="G184" s="40">
        <v>318.09999999999997</v>
      </c>
      <c r="H184" s="40">
        <v>351.49999999999994</v>
      </c>
      <c r="I184" s="40">
        <v>358.05</v>
      </c>
      <c r="J184" s="40">
        <v>368.19999999999993</v>
      </c>
      <c r="K184" s="31">
        <v>347.9</v>
      </c>
      <c r="L184" s="31">
        <v>331.2</v>
      </c>
      <c r="M184" s="31">
        <v>45.222880000000004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641.5</v>
      </c>
      <c r="D185" s="40">
        <v>642.5</v>
      </c>
      <c r="E185" s="40">
        <v>635</v>
      </c>
      <c r="F185" s="40">
        <v>628.5</v>
      </c>
      <c r="G185" s="40">
        <v>621</v>
      </c>
      <c r="H185" s="40">
        <v>649</v>
      </c>
      <c r="I185" s="40">
        <v>656.5</v>
      </c>
      <c r="J185" s="40">
        <v>663</v>
      </c>
      <c r="K185" s="31">
        <v>650</v>
      </c>
      <c r="L185" s="31">
        <v>636</v>
      </c>
      <c r="M185" s="31">
        <v>2.4555500000000001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1486</v>
      </c>
      <c r="D186" s="40">
        <v>1493.5666666666666</v>
      </c>
      <c r="E186" s="40">
        <v>1472.6333333333332</v>
      </c>
      <c r="F186" s="40">
        <v>1459.2666666666667</v>
      </c>
      <c r="G186" s="40">
        <v>1438.3333333333333</v>
      </c>
      <c r="H186" s="40">
        <v>1506.9333333333332</v>
      </c>
      <c r="I186" s="40">
        <v>1527.8666666666666</v>
      </c>
      <c r="J186" s="40">
        <v>1541.2333333333331</v>
      </c>
      <c r="K186" s="31">
        <v>1514.5</v>
      </c>
      <c r="L186" s="31">
        <v>1480.2</v>
      </c>
      <c r="M186" s="31">
        <v>6.6402599999999996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355.95</v>
      </c>
      <c r="D187" s="40">
        <v>359.0333333333333</v>
      </c>
      <c r="E187" s="40">
        <v>350.11666666666662</v>
      </c>
      <c r="F187" s="40">
        <v>344.2833333333333</v>
      </c>
      <c r="G187" s="40">
        <v>335.36666666666662</v>
      </c>
      <c r="H187" s="40">
        <v>364.86666666666662</v>
      </c>
      <c r="I187" s="40">
        <v>373.78333333333336</v>
      </c>
      <c r="J187" s="40">
        <v>379.61666666666662</v>
      </c>
      <c r="K187" s="31">
        <v>367.95</v>
      </c>
      <c r="L187" s="31">
        <v>353.2</v>
      </c>
      <c r="M187" s="31">
        <v>4.7725499999999998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139.05000000000001</v>
      </c>
      <c r="D188" s="40">
        <v>138.51666666666668</v>
      </c>
      <c r="E188" s="40">
        <v>135.03333333333336</v>
      </c>
      <c r="F188" s="40">
        <v>131.01666666666668</v>
      </c>
      <c r="G188" s="40">
        <v>127.53333333333336</v>
      </c>
      <c r="H188" s="40">
        <v>142.53333333333336</v>
      </c>
      <c r="I188" s="40">
        <v>146.01666666666665</v>
      </c>
      <c r="J188" s="40">
        <v>150.03333333333336</v>
      </c>
      <c r="K188" s="31">
        <v>142</v>
      </c>
      <c r="L188" s="31">
        <v>134.5</v>
      </c>
      <c r="M188" s="31">
        <v>28.672820000000002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1262.7</v>
      </c>
      <c r="D189" s="40">
        <v>1269.05</v>
      </c>
      <c r="E189" s="40">
        <v>1245.1499999999999</v>
      </c>
      <c r="F189" s="40">
        <v>1227.5999999999999</v>
      </c>
      <c r="G189" s="40">
        <v>1203.6999999999998</v>
      </c>
      <c r="H189" s="40">
        <v>1286.5999999999999</v>
      </c>
      <c r="I189" s="40">
        <v>1310.5</v>
      </c>
      <c r="J189" s="40">
        <v>1328.05</v>
      </c>
      <c r="K189" s="31">
        <v>1292.95</v>
      </c>
      <c r="L189" s="31">
        <v>1251.5</v>
      </c>
      <c r="M189" s="31">
        <v>0.51692000000000005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454.35</v>
      </c>
      <c r="D190" s="40">
        <v>456.59999999999997</v>
      </c>
      <c r="E190" s="40">
        <v>449.24999999999994</v>
      </c>
      <c r="F190" s="40">
        <v>444.15</v>
      </c>
      <c r="G190" s="40">
        <v>436.79999999999995</v>
      </c>
      <c r="H190" s="40">
        <v>461.69999999999993</v>
      </c>
      <c r="I190" s="40">
        <v>469.04999999999995</v>
      </c>
      <c r="J190" s="40">
        <v>474.14999999999992</v>
      </c>
      <c r="K190" s="31">
        <v>463.95</v>
      </c>
      <c r="L190" s="31">
        <v>451.5</v>
      </c>
      <c r="M190" s="31">
        <v>1.5345200000000001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177</v>
      </c>
      <c r="D191" s="40">
        <v>179.5</v>
      </c>
      <c r="E191" s="40">
        <v>173.6</v>
      </c>
      <c r="F191" s="40">
        <v>170.2</v>
      </c>
      <c r="G191" s="40">
        <v>164.29999999999998</v>
      </c>
      <c r="H191" s="40">
        <v>182.9</v>
      </c>
      <c r="I191" s="40">
        <v>188.79999999999998</v>
      </c>
      <c r="J191" s="40">
        <v>192.20000000000002</v>
      </c>
      <c r="K191" s="31">
        <v>185.4</v>
      </c>
      <c r="L191" s="31">
        <v>176.1</v>
      </c>
      <c r="M191" s="31">
        <v>3.9300700000000002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1699.1</v>
      </c>
      <c r="D192" s="40">
        <v>1714.7</v>
      </c>
      <c r="E192" s="40">
        <v>1674.4</v>
      </c>
      <c r="F192" s="40">
        <v>1649.7</v>
      </c>
      <c r="G192" s="40">
        <v>1609.4</v>
      </c>
      <c r="H192" s="40">
        <v>1739.4</v>
      </c>
      <c r="I192" s="40">
        <v>1779.6999999999998</v>
      </c>
      <c r="J192" s="40">
        <v>1804.4</v>
      </c>
      <c r="K192" s="31">
        <v>1755</v>
      </c>
      <c r="L192" s="31">
        <v>1690</v>
      </c>
      <c r="M192" s="31">
        <v>1.6354900000000001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704.35</v>
      </c>
      <c r="D193" s="40">
        <v>712.13333333333333</v>
      </c>
      <c r="E193" s="40">
        <v>694.9666666666667</v>
      </c>
      <c r="F193" s="40">
        <v>685.58333333333337</v>
      </c>
      <c r="G193" s="40">
        <v>668.41666666666674</v>
      </c>
      <c r="H193" s="40">
        <v>721.51666666666665</v>
      </c>
      <c r="I193" s="40">
        <v>738.68333333333339</v>
      </c>
      <c r="J193" s="40">
        <v>748.06666666666661</v>
      </c>
      <c r="K193" s="31">
        <v>729.3</v>
      </c>
      <c r="L193" s="31">
        <v>702.75</v>
      </c>
      <c r="M193" s="31">
        <v>15.56898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325.2</v>
      </c>
      <c r="D194" s="40">
        <v>327.13333333333333</v>
      </c>
      <c r="E194" s="40">
        <v>320.66666666666663</v>
      </c>
      <c r="F194" s="40">
        <v>316.13333333333333</v>
      </c>
      <c r="G194" s="40">
        <v>309.66666666666663</v>
      </c>
      <c r="H194" s="40">
        <v>331.66666666666663</v>
      </c>
      <c r="I194" s="40">
        <v>338.13333333333333</v>
      </c>
      <c r="J194" s="40">
        <v>342.66666666666663</v>
      </c>
      <c r="K194" s="31">
        <v>333.6</v>
      </c>
      <c r="L194" s="31">
        <v>322.60000000000002</v>
      </c>
      <c r="M194" s="31">
        <v>3.3062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101.4</v>
      </c>
      <c r="D195" s="40">
        <v>101.81666666666666</v>
      </c>
      <c r="E195" s="40">
        <v>100.63333333333333</v>
      </c>
      <c r="F195" s="40">
        <v>99.86666666666666</v>
      </c>
      <c r="G195" s="40">
        <v>98.683333333333323</v>
      </c>
      <c r="H195" s="40">
        <v>102.58333333333333</v>
      </c>
      <c r="I195" s="40">
        <v>103.76666666666667</v>
      </c>
      <c r="J195" s="40">
        <v>104.53333333333333</v>
      </c>
      <c r="K195" s="31">
        <v>103</v>
      </c>
      <c r="L195" s="31">
        <v>101.05</v>
      </c>
      <c r="M195" s="31">
        <v>4.7559899999999997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101.55</v>
      </c>
      <c r="D196" s="40">
        <v>101.78333333333335</v>
      </c>
      <c r="E196" s="40">
        <v>100.56666666666669</v>
      </c>
      <c r="F196" s="40">
        <v>99.583333333333343</v>
      </c>
      <c r="G196" s="40">
        <v>98.366666666666688</v>
      </c>
      <c r="H196" s="40">
        <v>102.76666666666669</v>
      </c>
      <c r="I196" s="40">
        <v>103.98333333333336</v>
      </c>
      <c r="J196" s="40">
        <v>104.9666666666667</v>
      </c>
      <c r="K196" s="31">
        <v>103</v>
      </c>
      <c r="L196" s="31">
        <v>100.8</v>
      </c>
      <c r="M196" s="31">
        <v>8.8942599999999992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349.75</v>
      </c>
      <c r="D197" s="40">
        <v>351.7</v>
      </c>
      <c r="E197" s="40">
        <v>346.4</v>
      </c>
      <c r="F197" s="40">
        <v>343.05</v>
      </c>
      <c r="G197" s="40">
        <v>337.75</v>
      </c>
      <c r="H197" s="40">
        <v>355.04999999999995</v>
      </c>
      <c r="I197" s="40">
        <v>360.35</v>
      </c>
      <c r="J197" s="40">
        <v>363.69999999999993</v>
      </c>
      <c r="K197" s="31">
        <v>357</v>
      </c>
      <c r="L197" s="31">
        <v>348.35</v>
      </c>
      <c r="M197" s="31">
        <v>10.646520000000001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601.95000000000005</v>
      </c>
      <c r="D198" s="40">
        <v>604.58333333333337</v>
      </c>
      <c r="E198" s="40">
        <v>595.36666666666679</v>
      </c>
      <c r="F198" s="40">
        <v>588.78333333333342</v>
      </c>
      <c r="G198" s="40">
        <v>579.56666666666683</v>
      </c>
      <c r="H198" s="40">
        <v>611.16666666666674</v>
      </c>
      <c r="I198" s="40">
        <v>620.38333333333321</v>
      </c>
      <c r="J198" s="40">
        <v>626.9666666666667</v>
      </c>
      <c r="K198" s="31">
        <v>613.79999999999995</v>
      </c>
      <c r="L198" s="31">
        <v>598</v>
      </c>
      <c r="M198" s="31">
        <v>0.36305999999999999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2237.6999999999998</v>
      </c>
      <c r="D199" s="40">
        <v>2242.6</v>
      </c>
      <c r="E199" s="40">
        <v>2222.6999999999998</v>
      </c>
      <c r="F199" s="40">
        <v>2207.6999999999998</v>
      </c>
      <c r="G199" s="40">
        <v>2187.7999999999997</v>
      </c>
      <c r="H199" s="40">
        <v>2257.6</v>
      </c>
      <c r="I199" s="40">
        <v>2277.5000000000005</v>
      </c>
      <c r="J199" s="40">
        <v>2292.5</v>
      </c>
      <c r="K199" s="31">
        <v>2262.5</v>
      </c>
      <c r="L199" s="31">
        <v>2227.6</v>
      </c>
      <c r="M199" s="31">
        <v>0.64671999999999996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1164.6500000000001</v>
      </c>
      <c r="D200" s="40">
        <v>1172.3</v>
      </c>
      <c r="E200" s="40">
        <v>1154.0999999999999</v>
      </c>
      <c r="F200" s="40">
        <v>1143.55</v>
      </c>
      <c r="G200" s="40">
        <v>1125.3499999999999</v>
      </c>
      <c r="H200" s="40">
        <v>1182.8499999999999</v>
      </c>
      <c r="I200" s="40">
        <v>1201.0500000000002</v>
      </c>
      <c r="J200" s="40">
        <v>1211.5999999999999</v>
      </c>
      <c r="K200" s="31">
        <v>1190.5</v>
      </c>
      <c r="L200" s="31">
        <v>1161.75</v>
      </c>
      <c r="M200" s="31">
        <v>32.004100000000001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3097.95</v>
      </c>
      <c r="D201" s="40">
        <v>3086.9833333333336</v>
      </c>
      <c r="E201" s="40">
        <v>3063.0166666666673</v>
      </c>
      <c r="F201" s="40">
        <v>3028.0833333333339</v>
      </c>
      <c r="G201" s="40">
        <v>3004.1166666666677</v>
      </c>
      <c r="H201" s="40">
        <v>3121.916666666667</v>
      </c>
      <c r="I201" s="40">
        <v>3145.8833333333332</v>
      </c>
      <c r="J201" s="40">
        <v>3180.8166666666666</v>
      </c>
      <c r="K201" s="31">
        <v>3110.95</v>
      </c>
      <c r="L201" s="31">
        <v>3052.05</v>
      </c>
      <c r="M201" s="31">
        <v>3.0344199999999999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1579.1</v>
      </c>
      <c r="D202" s="40">
        <v>1583.8666666666668</v>
      </c>
      <c r="E202" s="40">
        <v>1569.7333333333336</v>
      </c>
      <c r="F202" s="40">
        <v>1560.3666666666668</v>
      </c>
      <c r="G202" s="40">
        <v>1546.2333333333336</v>
      </c>
      <c r="H202" s="40">
        <v>1593.2333333333336</v>
      </c>
      <c r="I202" s="40">
        <v>1607.3666666666668</v>
      </c>
      <c r="J202" s="40">
        <v>1616.7333333333336</v>
      </c>
      <c r="K202" s="31">
        <v>1598</v>
      </c>
      <c r="L202" s="31">
        <v>1574.5</v>
      </c>
      <c r="M202" s="31">
        <v>62.112789999999997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718.55</v>
      </c>
      <c r="D203" s="40">
        <v>716.81666666666661</v>
      </c>
      <c r="E203" s="40">
        <v>709.03333333333319</v>
      </c>
      <c r="F203" s="40">
        <v>699.51666666666654</v>
      </c>
      <c r="G203" s="40">
        <v>691.73333333333312</v>
      </c>
      <c r="H203" s="40">
        <v>726.33333333333326</v>
      </c>
      <c r="I203" s="40">
        <v>734.11666666666656</v>
      </c>
      <c r="J203" s="40">
        <v>743.63333333333333</v>
      </c>
      <c r="K203" s="31">
        <v>724.6</v>
      </c>
      <c r="L203" s="31">
        <v>707.3</v>
      </c>
      <c r="M203" s="31">
        <v>49.917720000000003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68.2</v>
      </c>
      <c r="D204" s="40">
        <v>68.683333333333337</v>
      </c>
      <c r="E204" s="40">
        <v>67.26666666666668</v>
      </c>
      <c r="F204" s="40">
        <v>66.333333333333343</v>
      </c>
      <c r="G204" s="40">
        <v>64.916666666666686</v>
      </c>
      <c r="H204" s="40">
        <v>69.616666666666674</v>
      </c>
      <c r="I204" s="40">
        <v>71.033333333333331</v>
      </c>
      <c r="J204" s="40">
        <v>71.966666666666669</v>
      </c>
      <c r="K204" s="31">
        <v>70.099999999999994</v>
      </c>
      <c r="L204" s="31">
        <v>67.75</v>
      </c>
      <c r="M204" s="31">
        <v>23.541070000000001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1417.65</v>
      </c>
      <c r="D205" s="40">
        <v>1422.2333333333333</v>
      </c>
      <c r="E205" s="40">
        <v>1405.6666666666667</v>
      </c>
      <c r="F205" s="40">
        <v>1393.6833333333334</v>
      </c>
      <c r="G205" s="40">
        <v>1377.1166666666668</v>
      </c>
      <c r="H205" s="40">
        <v>1434.2166666666667</v>
      </c>
      <c r="I205" s="40">
        <v>1450.7833333333333</v>
      </c>
      <c r="J205" s="40">
        <v>1462.7666666666667</v>
      </c>
      <c r="K205" s="31">
        <v>1438.8</v>
      </c>
      <c r="L205" s="31">
        <v>1410.25</v>
      </c>
      <c r="M205" s="31">
        <v>4.3620200000000002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1075.9000000000001</v>
      </c>
      <c r="D206" s="40">
        <v>1079.3</v>
      </c>
      <c r="E206" s="40">
        <v>1066.5999999999999</v>
      </c>
      <c r="F206" s="40">
        <v>1057.3</v>
      </c>
      <c r="G206" s="40">
        <v>1044.5999999999999</v>
      </c>
      <c r="H206" s="40">
        <v>1088.5999999999999</v>
      </c>
      <c r="I206" s="40">
        <v>1101.3000000000002</v>
      </c>
      <c r="J206" s="40">
        <v>1110.5999999999999</v>
      </c>
      <c r="K206" s="31">
        <v>1092</v>
      </c>
      <c r="L206" s="31">
        <v>1070</v>
      </c>
      <c r="M206" s="31">
        <v>1.01607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1344.75</v>
      </c>
      <c r="D207" s="40">
        <v>1321.7333333333333</v>
      </c>
      <c r="E207" s="40">
        <v>1289.1666666666667</v>
      </c>
      <c r="F207" s="40">
        <v>1233.5833333333335</v>
      </c>
      <c r="G207" s="40">
        <v>1201.0166666666669</v>
      </c>
      <c r="H207" s="40">
        <v>1377.3166666666666</v>
      </c>
      <c r="I207" s="40">
        <v>1409.8833333333332</v>
      </c>
      <c r="J207" s="40">
        <v>1465.4666666666665</v>
      </c>
      <c r="K207" s="31">
        <v>1354.3</v>
      </c>
      <c r="L207" s="31">
        <v>1266.1500000000001</v>
      </c>
      <c r="M207" s="31">
        <v>50.633690000000001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262</v>
      </c>
      <c r="D208" s="40">
        <v>262.65000000000003</v>
      </c>
      <c r="E208" s="40">
        <v>259.55000000000007</v>
      </c>
      <c r="F208" s="40">
        <v>257.10000000000002</v>
      </c>
      <c r="G208" s="40">
        <v>254.00000000000006</v>
      </c>
      <c r="H208" s="40">
        <v>265.10000000000008</v>
      </c>
      <c r="I208" s="40">
        <v>268.2000000000001</v>
      </c>
      <c r="J208" s="40">
        <v>270.65000000000009</v>
      </c>
      <c r="K208" s="31">
        <v>265.75</v>
      </c>
      <c r="L208" s="31">
        <v>260.2</v>
      </c>
      <c r="M208" s="31">
        <v>1.6067400000000001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136.85</v>
      </c>
      <c r="D209" s="40">
        <v>137.05000000000001</v>
      </c>
      <c r="E209" s="40">
        <v>133.10000000000002</v>
      </c>
      <c r="F209" s="40">
        <v>129.35000000000002</v>
      </c>
      <c r="G209" s="40">
        <v>125.40000000000003</v>
      </c>
      <c r="H209" s="40">
        <v>140.80000000000001</v>
      </c>
      <c r="I209" s="40">
        <v>144.75</v>
      </c>
      <c r="J209" s="40">
        <v>148.5</v>
      </c>
      <c r="K209" s="31">
        <v>141</v>
      </c>
      <c r="L209" s="31">
        <v>133.30000000000001</v>
      </c>
      <c r="M209" s="31">
        <v>18.08794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2740.85</v>
      </c>
      <c r="D210" s="40">
        <v>2745.15</v>
      </c>
      <c r="E210" s="40">
        <v>2726.3</v>
      </c>
      <c r="F210" s="40">
        <v>2711.75</v>
      </c>
      <c r="G210" s="40">
        <v>2692.9</v>
      </c>
      <c r="H210" s="40">
        <v>2759.7000000000003</v>
      </c>
      <c r="I210" s="40">
        <v>2778.5499999999997</v>
      </c>
      <c r="J210" s="40">
        <v>2793.1000000000004</v>
      </c>
      <c r="K210" s="31">
        <v>2764</v>
      </c>
      <c r="L210" s="31">
        <v>2730.6</v>
      </c>
      <c r="M210" s="31">
        <v>4.4228199999999998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46.55</v>
      </c>
      <c r="D211" s="40">
        <v>46.75</v>
      </c>
      <c r="E211" s="40">
        <v>46.05</v>
      </c>
      <c r="F211" s="40">
        <v>45.55</v>
      </c>
      <c r="G211" s="40">
        <v>44.849999999999994</v>
      </c>
      <c r="H211" s="40">
        <v>47.25</v>
      </c>
      <c r="I211" s="40">
        <v>47.95</v>
      </c>
      <c r="J211" s="40">
        <v>48.45</v>
      </c>
      <c r="K211" s="31">
        <v>47.45</v>
      </c>
      <c r="L211" s="31">
        <v>46.25</v>
      </c>
      <c r="M211" s="31">
        <v>23.39545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458.1</v>
      </c>
      <c r="D212" s="40">
        <v>462.38333333333338</v>
      </c>
      <c r="E212" s="40">
        <v>450.76666666666677</v>
      </c>
      <c r="F212" s="40">
        <v>443.43333333333339</v>
      </c>
      <c r="G212" s="40">
        <v>431.81666666666678</v>
      </c>
      <c r="H212" s="40">
        <v>469.71666666666675</v>
      </c>
      <c r="I212" s="40">
        <v>481.33333333333343</v>
      </c>
      <c r="J212" s="40">
        <v>488.66666666666674</v>
      </c>
      <c r="K212" s="31">
        <v>474</v>
      </c>
      <c r="L212" s="31">
        <v>455.05</v>
      </c>
      <c r="M212" s="31">
        <v>100.38500000000001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1349.9</v>
      </c>
      <c r="D213" s="40">
        <v>1357.2</v>
      </c>
      <c r="E213" s="40">
        <v>1332.25</v>
      </c>
      <c r="F213" s="40">
        <v>1314.6</v>
      </c>
      <c r="G213" s="40">
        <v>1289.6499999999999</v>
      </c>
      <c r="H213" s="40">
        <v>1374.8500000000001</v>
      </c>
      <c r="I213" s="40">
        <v>1399.8000000000004</v>
      </c>
      <c r="J213" s="40">
        <v>1417.4500000000003</v>
      </c>
      <c r="K213" s="31">
        <v>1382.15</v>
      </c>
      <c r="L213" s="31">
        <v>1339.55</v>
      </c>
      <c r="M213" s="31">
        <v>6.64262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117.3</v>
      </c>
      <c r="D214" s="40">
        <v>117.68333333333334</v>
      </c>
      <c r="E214" s="40">
        <v>115.86666666666667</v>
      </c>
      <c r="F214" s="40">
        <v>114.43333333333334</v>
      </c>
      <c r="G214" s="40">
        <v>112.61666666666667</v>
      </c>
      <c r="H214" s="40">
        <v>119.11666666666667</v>
      </c>
      <c r="I214" s="40">
        <v>120.93333333333334</v>
      </c>
      <c r="J214" s="40">
        <v>122.36666666666667</v>
      </c>
      <c r="K214" s="31">
        <v>119.5</v>
      </c>
      <c r="L214" s="31">
        <v>116.25</v>
      </c>
      <c r="M214" s="31">
        <v>15.464219999999999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266.64999999999998</v>
      </c>
      <c r="D215" s="40">
        <v>266.73333333333329</v>
      </c>
      <c r="E215" s="40">
        <v>263.56666666666661</v>
      </c>
      <c r="F215" s="40">
        <v>260.48333333333329</v>
      </c>
      <c r="G215" s="40">
        <v>257.31666666666661</v>
      </c>
      <c r="H215" s="40">
        <v>269.81666666666661</v>
      </c>
      <c r="I215" s="40">
        <v>272.98333333333323</v>
      </c>
      <c r="J215" s="40">
        <v>276.06666666666661</v>
      </c>
      <c r="K215" s="31">
        <v>269.89999999999998</v>
      </c>
      <c r="L215" s="31">
        <v>263.64999999999998</v>
      </c>
      <c r="M215" s="31">
        <v>23.713799999999999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2732.9</v>
      </c>
      <c r="D216" s="40">
        <v>2740.9666666666667</v>
      </c>
      <c r="E216" s="40">
        <v>2706.9333333333334</v>
      </c>
      <c r="F216" s="40">
        <v>2680.9666666666667</v>
      </c>
      <c r="G216" s="40">
        <v>2646.9333333333334</v>
      </c>
      <c r="H216" s="40">
        <v>2766.9333333333334</v>
      </c>
      <c r="I216" s="40">
        <v>2800.9666666666672</v>
      </c>
      <c r="J216" s="40">
        <v>2826.9333333333334</v>
      </c>
      <c r="K216" s="31">
        <v>2775</v>
      </c>
      <c r="L216" s="31">
        <v>2715</v>
      </c>
      <c r="M216" s="31">
        <v>17.757919999999999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322.75</v>
      </c>
      <c r="D217" s="40">
        <v>322.38333333333338</v>
      </c>
      <c r="E217" s="40">
        <v>318.06666666666678</v>
      </c>
      <c r="F217" s="40">
        <v>313.38333333333338</v>
      </c>
      <c r="G217" s="40">
        <v>309.06666666666678</v>
      </c>
      <c r="H217" s="40">
        <v>327.06666666666678</v>
      </c>
      <c r="I217" s="40">
        <v>331.38333333333338</v>
      </c>
      <c r="J217" s="40">
        <v>336.06666666666678</v>
      </c>
      <c r="K217" s="31">
        <v>326.7</v>
      </c>
      <c r="L217" s="31">
        <v>317.7</v>
      </c>
      <c r="M217" s="31">
        <v>9.0989000000000004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40299.1</v>
      </c>
      <c r="D218" s="40">
        <v>40145.700000000004</v>
      </c>
      <c r="E218" s="40">
        <v>39403.400000000009</v>
      </c>
      <c r="F218" s="40">
        <v>38507.700000000004</v>
      </c>
      <c r="G218" s="40">
        <v>37765.400000000009</v>
      </c>
      <c r="H218" s="40">
        <v>41041.400000000009</v>
      </c>
      <c r="I218" s="40">
        <v>41783.700000000012</v>
      </c>
      <c r="J218" s="40">
        <v>42679.400000000009</v>
      </c>
      <c r="K218" s="31">
        <v>40888</v>
      </c>
      <c r="L218" s="31">
        <v>39250</v>
      </c>
      <c r="M218" s="31">
        <v>5.7209999999999997E-2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43.25</v>
      </c>
      <c r="D219" s="40">
        <v>43.300000000000004</v>
      </c>
      <c r="E219" s="40">
        <v>42.800000000000011</v>
      </c>
      <c r="F219" s="40">
        <v>42.350000000000009</v>
      </c>
      <c r="G219" s="40">
        <v>41.850000000000016</v>
      </c>
      <c r="H219" s="40">
        <v>43.750000000000007</v>
      </c>
      <c r="I219" s="40">
        <v>44.249999999999993</v>
      </c>
      <c r="J219" s="40">
        <v>44.7</v>
      </c>
      <c r="K219" s="31">
        <v>43.8</v>
      </c>
      <c r="L219" s="31">
        <v>42.85</v>
      </c>
      <c r="M219" s="31">
        <v>12.52595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2747.75</v>
      </c>
      <c r="D220" s="40">
        <v>2760.4333333333329</v>
      </c>
      <c r="E220" s="40">
        <v>2723.9166666666661</v>
      </c>
      <c r="F220" s="40">
        <v>2700.083333333333</v>
      </c>
      <c r="G220" s="40">
        <v>2663.5666666666662</v>
      </c>
      <c r="H220" s="40">
        <v>2784.266666666666</v>
      </c>
      <c r="I220" s="40">
        <v>2820.7833333333333</v>
      </c>
      <c r="J220" s="40">
        <v>2844.6166666666659</v>
      </c>
      <c r="K220" s="31">
        <v>2796.95</v>
      </c>
      <c r="L220" s="31">
        <v>2736.6</v>
      </c>
      <c r="M220" s="31">
        <v>30.84291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271.85000000000002</v>
      </c>
      <c r="D221" s="40">
        <v>270.75</v>
      </c>
      <c r="E221" s="40">
        <v>267.14999999999998</v>
      </c>
      <c r="F221" s="40">
        <v>262.45</v>
      </c>
      <c r="G221" s="40">
        <v>258.84999999999997</v>
      </c>
      <c r="H221" s="40">
        <v>275.45</v>
      </c>
      <c r="I221" s="40">
        <v>279.05</v>
      </c>
      <c r="J221" s="40">
        <v>283.75</v>
      </c>
      <c r="K221" s="31">
        <v>274.35000000000002</v>
      </c>
      <c r="L221" s="31">
        <v>266.05</v>
      </c>
      <c r="M221" s="31">
        <v>0.94984000000000002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719.9</v>
      </c>
      <c r="D222" s="40">
        <v>723.96666666666658</v>
      </c>
      <c r="E222" s="40">
        <v>713.13333333333321</v>
      </c>
      <c r="F222" s="40">
        <v>706.36666666666667</v>
      </c>
      <c r="G222" s="40">
        <v>695.5333333333333</v>
      </c>
      <c r="H222" s="40">
        <v>730.73333333333312</v>
      </c>
      <c r="I222" s="40">
        <v>741.56666666666638</v>
      </c>
      <c r="J222" s="40">
        <v>748.33333333333303</v>
      </c>
      <c r="K222" s="31">
        <v>734.8</v>
      </c>
      <c r="L222" s="31">
        <v>717.2</v>
      </c>
      <c r="M222" s="31">
        <v>137.29351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1633.45</v>
      </c>
      <c r="D223" s="40">
        <v>1629.0833333333333</v>
      </c>
      <c r="E223" s="40">
        <v>1604.3666666666666</v>
      </c>
      <c r="F223" s="40">
        <v>1575.2833333333333</v>
      </c>
      <c r="G223" s="40">
        <v>1550.5666666666666</v>
      </c>
      <c r="H223" s="40">
        <v>1658.1666666666665</v>
      </c>
      <c r="I223" s="40">
        <v>1682.8833333333332</v>
      </c>
      <c r="J223" s="40">
        <v>1711.9666666666665</v>
      </c>
      <c r="K223" s="31">
        <v>1653.8</v>
      </c>
      <c r="L223" s="31">
        <v>1600</v>
      </c>
      <c r="M223" s="31">
        <v>9.5581200000000006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658.45</v>
      </c>
      <c r="D224" s="40">
        <v>661.2833333333333</v>
      </c>
      <c r="E224" s="40">
        <v>653.76666666666665</v>
      </c>
      <c r="F224" s="40">
        <v>649.08333333333337</v>
      </c>
      <c r="G224" s="40">
        <v>641.56666666666672</v>
      </c>
      <c r="H224" s="40">
        <v>665.96666666666658</v>
      </c>
      <c r="I224" s="40">
        <v>673.48333333333323</v>
      </c>
      <c r="J224" s="40">
        <v>678.16666666666652</v>
      </c>
      <c r="K224" s="31">
        <v>668.8</v>
      </c>
      <c r="L224" s="31">
        <v>656.6</v>
      </c>
      <c r="M224" s="31">
        <v>21.073160000000001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744.05</v>
      </c>
      <c r="D225" s="40">
        <v>736.01666666666677</v>
      </c>
      <c r="E225" s="40">
        <v>723.03333333333353</v>
      </c>
      <c r="F225" s="40">
        <v>702.01666666666677</v>
      </c>
      <c r="G225" s="40">
        <v>689.03333333333353</v>
      </c>
      <c r="H225" s="40">
        <v>757.03333333333353</v>
      </c>
      <c r="I225" s="40">
        <v>770.01666666666688</v>
      </c>
      <c r="J225" s="40">
        <v>791.03333333333353</v>
      </c>
      <c r="K225" s="31">
        <v>749</v>
      </c>
      <c r="L225" s="31">
        <v>715</v>
      </c>
      <c r="M225" s="31">
        <v>7.5839299999999996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38.450000000000003</v>
      </c>
      <c r="D226" s="40">
        <v>38.4</v>
      </c>
      <c r="E226" s="40">
        <v>38.099999999999994</v>
      </c>
      <c r="F226" s="40">
        <v>37.749999999999993</v>
      </c>
      <c r="G226" s="40">
        <v>37.449999999999989</v>
      </c>
      <c r="H226" s="40">
        <v>38.75</v>
      </c>
      <c r="I226" s="40">
        <v>39.049999999999997</v>
      </c>
      <c r="J226" s="40">
        <v>39.400000000000006</v>
      </c>
      <c r="K226" s="31">
        <v>38.700000000000003</v>
      </c>
      <c r="L226" s="31">
        <v>38.049999999999997</v>
      </c>
      <c r="M226" s="31">
        <v>72.071749999999994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44.45</v>
      </c>
      <c r="D227" s="40">
        <v>43.916666666666664</v>
      </c>
      <c r="E227" s="40">
        <v>43.233333333333327</v>
      </c>
      <c r="F227" s="40">
        <v>42.016666666666666</v>
      </c>
      <c r="G227" s="40">
        <v>41.333333333333329</v>
      </c>
      <c r="H227" s="40">
        <v>45.133333333333326</v>
      </c>
      <c r="I227" s="40">
        <v>45.816666666666663</v>
      </c>
      <c r="J227" s="40">
        <v>47.033333333333324</v>
      </c>
      <c r="K227" s="31">
        <v>44.6</v>
      </c>
      <c r="L227" s="31">
        <v>42.7</v>
      </c>
      <c r="M227" s="31">
        <v>310.44252999999998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51</v>
      </c>
      <c r="D228" s="40">
        <v>50.966666666666669</v>
      </c>
      <c r="E228" s="40">
        <v>50.283333333333339</v>
      </c>
      <c r="F228" s="40">
        <v>49.56666666666667</v>
      </c>
      <c r="G228" s="40">
        <v>48.88333333333334</v>
      </c>
      <c r="H228" s="40">
        <v>51.683333333333337</v>
      </c>
      <c r="I228" s="40">
        <v>52.366666666666674</v>
      </c>
      <c r="J228" s="40">
        <v>53.083333333333336</v>
      </c>
      <c r="K228" s="31">
        <v>51.65</v>
      </c>
      <c r="L228" s="31">
        <v>50.25</v>
      </c>
      <c r="M228" s="31">
        <v>34.191690000000001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936.05</v>
      </c>
      <c r="D229" s="40">
        <v>934.05000000000007</v>
      </c>
      <c r="E229" s="40">
        <v>920.00000000000011</v>
      </c>
      <c r="F229" s="40">
        <v>903.95</v>
      </c>
      <c r="G229" s="40">
        <v>889.90000000000009</v>
      </c>
      <c r="H229" s="40">
        <v>950.10000000000014</v>
      </c>
      <c r="I229" s="40">
        <v>964.15000000000009</v>
      </c>
      <c r="J229" s="40">
        <v>980.20000000000016</v>
      </c>
      <c r="K229" s="31">
        <v>948.1</v>
      </c>
      <c r="L229" s="31">
        <v>918</v>
      </c>
      <c r="M229" s="31">
        <v>0.26328000000000001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277.8</v>
      </c>
      <c r="D230" s="40">
        <v>279.7166666666667</v>
      </c>
      <c r="E230" s="40">
        <v>274.63333333333338</v>
      </c>
      <c r="F230" s="40">
        <v>271.4666666666667</v>
      </c>
      <c r="G230" s="40">
        <v>266.38333333333338</v>
      </c>
      <c r="H230" s="40">
        <v>282.88333333333338</v>
      </c>
      <c r="I230" s="40">
        <v>287.96666666666664</v>
      </c>
      <c r="J230" s="40">
        <v>291.13333333333338</v>
      </c>
      <c r="K230" s="31">
        <v>284.8</v>
      </c>
      <c r="L230" s="31">
        <v>276.55</v>
      </c>
      <c r="M230" s="31">
        <v>0.31058000000000002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1600.8</v>
      </c>
      <c r="D231" s="40">
        <v>1613.6000000000001</v>
      </c>
      <c r="E231" s="40">
        <v>1567.2000000000003</v>
      </c>
      <c r="F231" s="40">
        <v>1533.6000000000001</v>
      </c>
      <c r="G231" s="40">
        <v>1487.2000000000003</v>
      </c>
      <c r="H231" s="40">
        <v>1647.2000000000003</v>
      </c>
      <c r="I231" s="40">
        <v>1693.6000000000004</v>
      </c>
      <c r="J231" s="40">
        <v>1727.2000000000003</v>
      </c>
      <c r="K231" s="31">
        <v>1660</v>
      </c>
      <c r="L231" s="31">
        <v>1580</v>
      </c>
      <c r="M231" s="31">
        <v>0.51539000000000001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556.20000000000005</v>
      </c>
      <c r="D232" s="40">
        <v>557.9</v>
      </c>
      <c r="E232" s="40">
        <v>552.09999999999991</v>
      </c>
      <c r="F232" s="40">
        <v>547.99999999999989</v>
      </c>
      <c r="G232" s="40">
        <v>542.19999999999982</v>
      </c>
      <c r="H232" s="40">
        <v>562</v>
      </c>
      <c r="I232" s="40">
        <v>567.79999999999995</v>
      </c>
      <c r="J232" s="40">
        <v>571.90000000000009</v>
      </c>
      <c r="K232" s="31">
        <v>563.70000000000005</v>
      </c>
      <c r="L232" s="31">
        <v>553.79999999999995</v>
      </c>
      <c r="M232" s="31">
        <v>2.51288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162.25</v>
      </c>
      <c r="D233" s="40">
        <v>163.11666666666667</v>
      </c>
      <c r="E233" s="40">
        <v>160.63333333333335</v>
      </c>
      <c r="F233" s="40">
        <v>159.01666666666668</v>
      </c>
      <c r="G233" s="40">
        <v>156.53333333333336</v>
      </c>
      <c r="H233" s="40">
        <v>164.73333333333335</v>
      </c>
      <c r="I233" s="40">
        <v>167.2166666666667</v>
      </c>
      <c r="J233" s="40">
        <v>168.83333333333334</v>
      </c>
      <c r="K233" s="31">
        <v>165.6</v>
      </c>
      <c r="L233" s="31">
        <v>161.5</v>
      </c>
      <c r="M233" s="31">
        <v>11.65564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43</v>
      </c>
      <c r="D234" s="40">
        <v>43.050000000000004</v>
      </c>
      <c r="E234" s="40">
        <v>42.800000000000011</v>
      </c>
      <c r="F234" s="40">
        <v>42.600000000000009</v>
      </c>
      <c r="G234" s="40">
        <v>42.350000000000016</v>
      </c>
      <c r="H234" s="40">
        <v>43.250000000000007</v>
      </c>
      <c r="I234" s="40">
        <v>43.499999999999993</v>
      </c>
      <c r="J234" s="40">
        <v>43.7</v>
      </c>
      <c r="K234" s="31">
        <v>43.3</v>
      </c>
      <c r="L234" s="31">
        <v>42.85</v>
      </c>
      <c r="M234" s="31">
        <v>9.6743900000000007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209.5</v>
      </c>
      <c r="D235" s="40">
        <v>210.36666666666667</v>
      </c>
      <c r="E235" s="40">
        <v>208.43333333333334</v>
      </c>
      <c r="F235" s="40">
        <v>207.36666666666667</v>
      </c>
      <c r="G235" s="40">
        <v>205.43333333333334</v>
      </c>
      <c r="H235" s="40">
        <v>211.43333333333334</v>
      </c>
      <c r="I235" s="40">
        <v>213.36666666666667</v>
      </c>
      <c r="J235" s="40">
        <v>214.43333333333334</v>
      </c>
      <c r="K235" s="31">
        <v>212.3</v>
      </c>
      <c r="L235" s="31">
        <v>209.3</v>
      </c>
      <c r="M235" s="31">
        <v>162.4196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114.45</v>
      </c>
      <c r="D236" s="40">
        <v>114.78333333333335</v>
      </c>
      <c r="E236" s="40">
        <v>113.86666666666669</v>
      </c>
      <c r="F236" s="40">
        <v>113.28333333333335</v>
      </c>
      <c r="G236" s="40">
        <v>112.36666666666669</v>
      </c>
      <c r="H236" s="40">
        <v>115.36666666666669</v>
      </c>
      <c r="I236" s="40">
        <v>116.28333333333335</v>
      </c>
      <c r="J236" s="40">
        <v>116.86666666666669</v>
      </c>
      <c r="K236" s="31">
        <v>115.7</v>
      </c>
      <c r="L236" s="31">
        <v>114.2</v>
      </c>
      <c r="M236" s="31">
        <v>1.3473599999999999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175.9</v>
      </c>
      <c r="D237" s="40">
        <v>174.41666666666666</v>
      </c>
      <c r="E237" s="40">
        <v>170.48333333333332</v>
      </c>
      <c r="F237" s="40">
        <v>165.06666666666666</v>
      </c>
      <c r="G237" s="40">
        <v>161.13333333333333</v>
      </c>
      <c r="H237" s="40">
        <v>179.83333333333331</v>
      </c>
      <c r="I237" s="40">
        <v>183.76666666666665</v>
      </c>
      <c r="J237" s="40">
        <v>189.18333333333331</v>
      </c>
      <c r="K237" s="31">
        <v>178.35</v>
      </c>
      <c r="L237" s="31">
        <v>169</v>
      </c>
      <c r="M237" s="31">
        <v>93.416730000000001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232.1</v>
      </c>
      <c r="D238" s="40">
        <v>230.5</v>
      </c>
      <c r="E238" s="40">
        <v>224.8</v>
      </c>
      <c r="F238" s="40">
        <v>217.5</v>
      </c>
      <c r="G238" s="40">
        <v>211.8</v>
      </c>
      <c r="H238" s="40">
        <v>237.8</v>
      </c>
      <c r="I238" s="40">
        <v>243.5</v>
      </c>
      <c r="J238" s="40">
        <v>250.8</v>
      </c>
      <c r="K238" s="31">
        <v>236.2</v>
      </c>
      <c r="L238" s="31">
        <v>223.2</v>
      </c>
      <c r="M238" s="31">
        <v>193.09370000000001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144.25</v>
      </c>
      <c r="D239" s="40">
        <v>140.9</v>
      </c>
      <c r="E239" s="40">
        <v>135.55000000000001</v>
      </c>
      <c r="F239" s="40">
        <v>126.85</v>
      </c>
      <c r="G239" s="40">
        <v>121.5</v>
      </c>
      <c r="H239" s="40">
        <v>149.60000000000002</v>
      </c>
      <c r="I239" s="40">
        <v>154.94999999999999</v>
      </c>
      <c r="J239" s="40">
        <v>163.65000000000003</v>
      </c>
      <c r="K239" s="31">
        <v>146.25</v>
      </c>
      <c r="L239" s="31">
        <v>132.19999999999999</v>
      </c>
      <c r="M239" s="31">
        <v>185.98969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7668.45</v>
      </c>
      <c r="D240" s="40">
        <v>7760.05</v>
      </c>
      <c r="E240" s="40">
        <v>7563.4000000000005</v>
      </c>
      <c r="F240" s="40">
        <v>7458.35</v>
      </c>
      <c r="G240" s="40">
        <v>7261.7000000000007</v>
      </c>
      <c r="H240" s="40">
        <v>7865.1</v>
      </c>
      <c r="I240" s="40">
        <v>8061.75</v>
      </c>
      <c r="J240" s="40">
        <v>8166.8</v>
      </c>
      <c r="K240" s="31">
        <v>7956.7</v>
      </c>
      <c r="L240" s="31">
        <v>7655</v>
      </c>
      <c r="M240" s="31">
        <v>1.0946400000000001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126.65</v>
      </c>
      <c r="D241" s="40">
        <v>126.16666666666667</v>
      </c>
      <c r="E241" s="40">
        <v>125.18333333333334</v>
      </c>
      <c r="F241" s="40">
        <v>123.71666666666667</v>
      </c>
      <c r="G241" s="40">
        <v>122.73333333333333</v>
      </c>
      <c r="H241" s="40">
        <v>127.63333333333334</v>
      </c>
      <c r="I241" s="40">
        <v>128.61666666666667</v>
      </c>
      <c r="J241" s="40">
        <v>130.08333333333334</v>
      </c>
      <c r="K241" s="31">
        <v>127.15</v>
      </c>
      <c r="L241" s="31">
        <v>124.7</v>
      </c>
      <c r="M241" s="31">
        <v>16.31277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560.29999999999995</v>
      </c>
      <c r="D242" s="40">
        <v>543.58333333333337</v>
      </c>
      <c r="E242" s="40">
        <v>513.4666666666667</v>
      </c>
      <c r="F242" s="40">
        <v>466.63333333333333</v>
      </c>
      <c r="G242" s="40">
        <v>436.51666666666665</v>
      </c>
      <c r="H242" s="40">
        <v>590.41666666666674</v>
      </c>
      <c r="I242" s="40">
        <v>620.5333333333333</v>
      </c>
      <c r="J242" s="40">
        <v>667.36666666666679</v>
      </c>
      <c r="K242" s="31">
        <v>573.70000000000005</v>
      </c>
      <c r="L242" s="31">
        <v>496.75</v>
      </c>
      <c r="M242" s="31">
        <v>336.52618999999999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147</v>
      </c>
      <c r="D243" s="40">
        <v>144.95000000000002</v>
      </c>
      <c r="E243" s="40">
        <v>141.60000000000002</v>
      </c>
      <c r="F243" s="40">
        <v>136.20000000000002</v>
      </c>
      <c r="G243" s="40">
        <v>132.85000000000002</v>
      </c>
      <c r="H243" s="40">
        <v>150.35000000000002</v>
      </c>
      <c r="I243" s="40">
        <v>153.69999999999999</v>
      </c>
      <c r="J243" s="40">
        <v>159.10000000000002</v>
      </c>
      <c r="K243" s="31">
        <v>148.30000000000001</v>
      </c>
      <c r="L243" s="31">
        <v>139.55000000000001</v>
      </c>
      <c r="M243" s="31">
        <v>50.198140000000002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110.75</v>
      </c>
      <c r="D244" s="40">
        <v>110.68333333333332</v>
      </c>
      <c r="E244" s="40">
        <v>109.66666666666664</v>
      </c>
      <c r="F244" s="40">
        <v>108.58333333333331</v>
      </c>
      <c r="G244" s="40">
        <v>107.56666666666663</v>
      </c>
      <c r="H244" s="40">
        <v>111.76666666666665</v>
      </c>
      <c r="I244" s="40">
        <v>112.78333333333333</v>
      </c>
      <c r="J244" s="40">
        <v>113.86666666666666</v>
      </c>
      <c r="K244" s="31">
        <v>111.7</v>
      </c>
      <c r="L244" s="31">
        <v>109.6</v>
      </c>
      <c r="M244" s="31">
        <v>118.00118999999999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19.649999999999999</v>
      </c>
      <c r="D245" s="40">
        <v>19.7</v>
      </c>
      <c r="E245" s="40">
        <v>19.45</v>
      </c>
      <c r="F245" s="40">
        <v>19.25</v>
      </c>
      <c r="G245" s="40">
        <v>19</v>
      </c>
      <c r="H245" s="40">
        <v>19.899999999999999</v>
      </c>
      <c r="I245" s="40">
        <v>20.149999999999999</v>
      </c>
      <c r="J245" s="40">
        <v>20.349999999999998</v>
      </c>
      <c r="K245" s="31">
        <v>19.95</v>
      </c>
      <c r="L245" s="31">
        <v>19.5</v>
      </c>
      <c r="M245" s="31">
        <v>67.434640000000002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2746.25</v>
      </c>
      <c r="D246" s="40">
        <v>2743.2166666666667</v>
      </c>
      <c r="E246" s="40">
        <v>2721.0333333333333</v>
      </c>
      <c r="F246" s="40">
        <v>2695.8166666666666</v>
      </c>
      <c r="G246" s="40">
        <v>2673.6333333333332</v>
      </c>
      <c r="H246" s="40">
        <v>2768.4333333333334</v>
      </c>
      <c r="I246" s="40">
        <v>2790.6166666666668</v>
      </c>
      <c r="J246" s="40">
        <v>2815.8333333333335</v>
      </c>
      <c r="K246" s="31">
        <v>2765.4</v>
      </c>
      <c r="L246" s="31">
        <v>2718</v>
      </c>
      <c r="M246" s="31">
        <v>9.1496499999999994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234.75</v>
      </c>
      <c r="D247" s="40">
        <v>234.48333333333335</v>
      </c>
      <c r="E247" s="40">
        <v>231.26666666666671</v>
      </c>
      <c r="F247" s="40">
        <v>227.78333333333336</v>
      </c>
      <c r="G247" s="40">
        <v>224.56666666666672</v>
      </c>
      <c r="H247" s="40">
        <v>237.9666666666667</v>
      </c>
      <c r="I247" s="40">
        <v>241.18333333333334</v>
      </c>
      <c r="J247" s="40">
        <v>244.66666666666669</v>
      </c>
      <c r="K247" s="31">
        <v>237.7</v>
      </c>
      <c r="L247" s="31">
        <v>231</v>
      </c>
      <c r="M247" s="31">
        <v>1.7165999999999999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476.95</v>
      </c>
      <c r="D248" s="40">
        <v>479.7</v>
      </c>
      <c r="E248" s="40">
        <v>471.09999999999997</v>
      </c>
      <c r="F248" s="40">
        <v>465.25</v>
      </c>
      <c r="G248" s="40">
        <v>456.65</v>
      </c>
      <c r="H248" s="40">
        <v>485.54999999999995</v>
      </c>
      <c r="I248" s="40">
        <v>494.15</v>
      </c>
      <c r="J248" s="40">
        <v>499.99999999999994</v>
      </c>
      <c r="K248" s="31">
        <v>488.3</v>
      </c>
      <c r="L248" s="31">
        <v>473.85</v>
      </c>
      <c r="M248" s="31">
        <v>5.00244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549.29999999999995</v>
      </c>
      <c r="D249" s="40">
        <v>547.58333333333326</v>
      </c>
      <c r="E249" s="40">
        <v>541.76666666666654</v>
      </c>
      <c r="F249" s="40">
        <v>534.23333333333323</v>
      </c>
      <c r="G249" s="40">
        <v>528.41666666666652</v>
      </c>
      <c r="H249" s="40">
        <v>555.11666666666656</v>
      </c>
      <c r="I249" s="40">
        <v>560.93333333333317</v>
      </c>
      <c r="J249" s="40">
        <v>568.46666666666658</v>
      </c>
      <c r="K249" s="31">
        <v>553.4</v>
      </c>
      <c r="L249" s="31">
        <v>540.04999999999995</v>
      </c>
      <c r="M249" s="31">
        <v>20.229389999999999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216.4</v>
      </c>
      <c r="D250" s="40">
        <v>217.56666666666669</v>
      </c>
      <c r="E250" s="40">
        <v>214.33333333333337</v>
      </c>
      <c r="F250" s="40">
        <v>212.26666666666668</v>
      </c>
      <c r="G250" s="40">
        <v>209.03333333333336</v>
      </c>
      <c r="H250" s="40">
        <v>219.63333333333338</v>
      </c>
      <c r="I250" s="40">
        <v>222.86666666666667</v>
      </c>
      <c r="J250" s="40">
        <v>224.93333333333339</v>
      </c>
      <c r="K250" s="31">
        <v>220.8</v>
      </c>
      <c r="L250" s="31">
        <v>215.5</v>
      </c>
      <c r="M250" s="31">
        <v>22.11111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998.75</v>
      </c>
      <c r="D251" s="40">
        <v>1005.5833333333334</v>
      </c>
      <c r="E251" s="40">
        <v>986.16666666666674</v>
      </c>
      <c r="F251" s="40">
        <v>973.58333333333337</v>
      </c>
      <c r="G251" s="40">
        <v>954.16666666666674</v>
      </c>
      <c r="H251" s="40">
        <v>1018.1666666666667</v>
      </c>
      <c r="I251" s="40">
        <v>1037.5833333333335</v>
      </c>
      <c r="J251" s="40">
        <v>1050.1666666666667</v>
      </c>
      <c r="K251" s="31">
        <v>1025</v>
      </c>
      <c r="L251" s="31">
        <v>993</v>
      </c>
      <c r="M251" s="31">
        <v>38.545580000000001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46.3</v>
      </c>
      <c r="D252" s="40">
        <v>46.5</v>
      </c>
      <c r="E252" s="40">
        <v>44.5</v>
      </c>
      <c r="F252" s="40">
        <v>42.7</v>
      </c>
      <c r="G252" s="40">
        <v>40.700000000000003</v>
      </c>
      <c r="H252" s="40">
        <v>48.3</v>
      </c>
      <c r="I252" s="40">
        <v>50.3</v>
      </c>
      <c r="J252" s="40">
        <v>52.099999999999994</v>
      </c>
      <c r="K252" s="31">
        <v>48.5</v>
      </c>
      <c r="L252" s="31">
        <v>44.7</v>
      </c>
      <c r="M252" s="31">
        <v>224.10122999999999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6215</v>
      </c>
      <c r="D253" s="40">
        <v>6194.6833333333334</v>
      </c>
      <c r="E253" s="40">
        <v>6124.1166666666668</v>
      </c>
      <c r="F253" s="40">
        <v>6033.2333333333336</v>
      </c>
      <c r="G253" s="40">
        <v>5962.666666666667</v>
      </c>
      <c r="H253" s="40">
        <v>6285.5666666666666</v>
      </c>
      <c r="I253" s="40">
        <v>6356.1333333333341</v>
      </c>
      <c r="J253" s="40">
        <v>6447.0166666666664</v>
      </c>
      <c r="K253" s="31">
        <v>6265.25</v>
      </c>
      <c r="L253" s="31">
        <v>6103.8</v>
      </c>
      <c r="M253" s="31">
        <v>3.7818000000000001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1677.75</v>
      </c>
      <c r="D254" s="40">
        <v>1686.8</v>
      </c>
      <c r="E254" s="40">
        <v>1664.1</v>
      </c>
      <c r="F254" s="40">
        <v>1650.45</v>
      </c>
      <c r="G254" s="40">
        <v>1627.75</v>
      </c>
      <c r="H254" s="40">
        <v>1700.4499999999998</v>
      </c>
      <c r="I254" s="40">
        <v>1723.15</v>
      </c>
      <c r="J254" s="40">
        <v>1736.7999999999997</v>
      </c>
      <c r="K254" s="31">
        <v>1709.5</v>
      </c>
      <c r="L254" s="31">
        <v>1673.15</v>
      </c>
      <c r="M254" s="31">
        <v>78.019739999999999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914.45</v>
      </c>
      <c r="D255" s="40">
        <v>916.15</v>
      </c>
      <c r="E255" s="40">
        <v>904.34999999999991</v>
      </c>
      <c r="F255" s="40">
        <v>894.24999999999989</v>
      </c>
      <c r="G255" s="40">
        <v>882.44999999999982</v>
      </c>
      <c r="H255" s="40">
        <v>926.25</v>
      </c>
      <c r="I255" s="40">
        <v>938.05</v>
      </c>
      <c r="J255" s="40">
        <v>948.15000000000009</v>
      </c>
      <c r="K255" s="31">
        <v>927.95</v>
      </c>
      <c r="L255" s="31">
        <v>906.05</v>
      </c>
      <c r="M255" s="31">
        <v>8.2979999999999998E-2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307.35000000000002</v>
      </c>
      <c r="D256" s="40">
        <v>307.81666666666666</v>
      </c>
      <c r="E256" s="40">
        <v>303.7833333333333</v>
      </c>
      <c r="F256" s="40">
        <v>300.21666666666664</v>
      </c>
      <c r="G256" s="40">
        <v>296.18333333333328</v>
      </c>
      <c r="H256" s="40">
        <v>311.38333333333333</v>
      </c>
      <c r="I256" s="40">
        <v>315.41666666666674</v>
      </c>
      <c r="J256" s="40">
        <v>318.98333333333335</v>
      </c>
      <c r="K256" s="31">
        <v>311.85000000000002</v>
      </c>
      <c r="L256" s="31">
        <v>304.25</v>
      </c>
      <c r="M256" s="31">
        <v>3.3650600000000002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646.45000000000005</v>
      </c>
      <c r="D257" s="40">
        <v>650.19999999999993</v>
      </c>
      <c r="E257" s="40">
        <v>641.24999999999989</v>
      </c>
      <c r="F257" s="40">
        <v>636.04999999999995</v>
      </c>
      <c r="G257" s="40">
        <v>627.09999999999991</v>
      </c>
      <c r="H257" s="40">
        <v>655.39999999999986</v>
      </c>
      <c r="I257" s="40">
        <v>664.34999999999991</v>
      </c>
      <c r="J257" s="40">
        <v>669.54999999999984</v>
      </c>
      <c r="K257" s="31">
        <v>659.15</v>
      </c>
      <c r="L257" s="31">
        <v>645</v>
      </c>
      <c r="M257" s="31">
        <v>1.12883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1916</v>
      </c>
      <c r="D258" s="40">
        <v>1915.2666666666667</v>
      </c>
      <c r="E258" s="40">
        <v>1895.6333333333332</v>
      </c>
      <c r="F258" s="40">
        <v>1875.2666666666667</v>
      </c>
      <c r="G258" s="40">
        <v>1855.6333333333332</v>
      </c>
      <c r="H258" s="40">
        <v>1935.6333333333332</v>
      </c>
      <c r="I258" s="40">
        <v>1955.2666666666669</v>
      </c>
      <c r="J258" s="40">
        <v>1975.6333333333332</v>
      </c>
      <c r="K258" s="31">
        <v>1934.9</v>
      </c>
      <c r="L258" s="31">
        <v>1894.9</v>
      </c>
      <c r="M258" s="31">
        <v>6.87249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2533</v>
      </c>
      <c r="D259" s="40">
        <v>2555.4833333333331</v>
      </c>
      <c r="E259" s="40">
        <v>2468.5166666666664</v>
      </c>
      <c r="F259" s="40">
        <v>2404.0333333333333</v>
      </c>
      <c r="G259" s="40">
        <v>2317.0666666666666</v>
      </c>
      <c r="H259" s="40">
        <v>2619.9666666666662</v>
      </c>
      <c r="I259" s="40">
        <v>2706.9333333333325</v>
      </c>
      <c r="J259" s="40">
        <v>2771.4166666666661</v>
      </c>
      <c r="K259" s="31">
        <v>2642.45</v>
      </c>
      <c r="L259" s="31">
        <v>2491</v>
      </c>
      <c r="M259" s="31">
        <v>2.74234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1700.3</v>
      </c>
      <c r="D260" s="40">
        <v>1698.8</v>
      </c>
      <c r="E260" s="40">
        <v>1681.5</v>
      </c>
      <c r="F260" s="40">
        <v>1662.7</v>
      </c>
      <c r="G260" s="40">
        <v>1645.4</v>
      </c>
      <c r="H260" s="40">
        <v>1717.6</v>
      </c>
      <c r="I260" s="40">
        <v>1734.8999999999996</v>
      </c>
      <c r="J260" s="40">
        <v>1753.6999999999998</v>
      </c>
      <c r="K260" s="31">
        <v>1716.1</v>
      </c>
      <c r="L260" s="31">
        <v>1680</v>
      </c>
      <c r="M260" s="31">
        <v>1.24542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3392.4</v>
      </c>
      <c r="D261" s="40">
        <v>3374.0333333333333</v>
      </c>
      <c r="E261" s="40">
        <v>3338.0166666666664</v>
      </c>
      <c r="F261" s="40">
        <v>3283.6333333333332</v>
      </c>
      <c r="G261" s="40">
        <v>3247.6166666666663</v>
      </c>
      <c r="H261" s="40">
        <v>3428.4166666666665</v>
      </c>
      <c r="I261" s="40">
        <v>3464.4333333333338</v>
      </c>
      <c r="J261" s="40">
        <v>3518.8166666666666</v>
      </c>
      <c r="K261" s="31">
        <v>3410.05</v>
      </c>
      <c r="L261" s="31">
        <v>3319.65</v>
      </c>
      <c r="M261" s="31">
        <v>2.1939299999999999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703.4</v>
      </c>
      <c r="D262" s="40">
        <v>705.69999999999993</v>
      </c>
      <c r="E262" s="40">
        <v>696.69999999999982</v>
      </c>
      <c r="F262" s="40">
        <v>689.99999999999989</v>
      </c>
      <c r="G262" s="40">
        <v>680.99999999999977</v>
      </c>
      <c r="H262" s="40">
        <v>712.39999999999986</v>
      </c>
      <c r="I262" s="40">
        <v>721.40000000000009</v>
      </c>
      <c r="J262" s="40">
        <v>728.09999999999991</v>
      </c>
      <c r="K262" s="31">
        <v>714.7</v>
      </c>
      <c r="L262" s="31">
        <v>699</v>
      </c>
      <c r="M262" s="31">
        <v>2.4509699999999999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240.55</v>
      </c>
      <c r="D263" s="40">
        <v>242.83333333333334</v>
      </c>
      <c r="E263" s="40">
        <v>236.7166666666667</v>
      </c>
      <c r="F263" s="40">
        <v>232.88333333333335</v>
      </c>
      <c r="G263" s="40">
        <v>226.76666666666671</v>
      </c>
      <c r="H263" s="40">
        <v>246.66666666666669</v>
      </c>
      <c r="I263" s="40">
        <v>252.7833333333333</v>
      </c>
      <c r="J263" s="40">
        <v>256.61666666666667</v>
      </c>
      <c r="K263" s="31">
        <v>248.95</v>
      </c>
      <c r="L263" s="31">
        <v>239</v>
      </c>
      <c r="M263" s="31">
        <v>13.01412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144.1</v>
      </c>
      <c r="D264" s="40">
        <v>144.54999999999998</v>
      </c>
      <c r="E264" s="40">
        <v>143.04999999999995</v>
      </c>
      <c r="F264" s="40">
        <v>141.99999999999997</v>
      </c>
      <c r="G264" s="40">
        <v>140.49999999999994</v>
      </c>
      <c r="H264" s="40">
        <v>145.59999999999997</v>
      </c>
      <c r="I264" s="40">
        <v>147.10000000000002</v>
      </c>
      <c r="J264" s="40">
        <v>148.14999999999998</v>
      </c>
      <c r="K264" s="31">
        <v>146.05000000000001</v>
      </c>
      <c r="L264" s="31">
        <v>143.5</v>
      </c>
      <c r="M264" s="31">
        <v>5.6405599999999998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91.6</v>
      </c>
      <c r="D265" s="40">
        <v>92.216666666666654</v>
      </c>
      <c r="E265" s="40">
        <v>90.183333333333309</v>
      </c>
      <c r="F265" s="40">
        <v>88.766666666666652</v>
      </c>
      <c r="G265" s="40">
        <v>86.733333333333306</v>
      </c>
      <c r="H265" s="40">
        <v>93.633333333333312</v>
      </c>
      <c r="I265" s="40">
        <v>95.666666666666643</v>
      </c>
      <c r="J265" s="40">
        <v>97.083333333333314</v>
      </c>
      <c r="K265" s="31">
        <v>94.25</v>
      </c>
      <c r="L265" s="31">
        <v>90.8</v>
      </c>
      <c r="M265" s="31">
        <v>22.055820000000001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255.3</v>
      </c>
      <c r="D266" s="40">
        <v>258.96666666666664</v>
      </c>
      <c r="E266" s="40">
        <v>249.43333333333328</v>
      </c>
      <c r="F266" s="40">
        <v>243.56666666666663</v>
      </c>
      <c r="G266" s="40">
        <v>234.03333333333327</v>
      </c>
      <c r="H266" s="40">
        <v>264.83333333333326</v>
      </c>
      <c r="I266" s="40">
        <v>274.36666666666667</v>
      </c>
      <c r="J266" s="40">
        <v>280.23333333333329</v>
      </c>
      <c r="K266" s="31">
        <v>268.5</v>
      </c>
      <c r="L266" s="31">
        <v>253.1</v>
      </c>
      <c r="M266" s="31">
        <v>9.6529100000000003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676.65</v>
      </c>
      <c r="D267" s="40">
        <v>680.2166666666667</v>
      </c>
      <c r="E267" s="40">
        <v>671.43333333333339</v>
      </c>
      <c r="F267" s="40">
        <v>666.2166666666667</v>
      </c>
      <c r="G267" s="40">
        <v>657.43333333333339</v>
      </c>
      <c r="H267" s="40">
        <v>685.43333333333339</v>
      </c>
      <c r="I267" s="40">
        <v>694.2166666666667</v>
      </c>
      <c r="J267" s="40">
        <v>699.43333333333339</v>
      </c>
      <c r="K267" s="31">
        <v>689</v>
      </c>
      <c r="L267" s="31">
        <v>675</v>
      </c>
      <c r="M267" s="31">
        <v>43.168010000000002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102.3</v>
      </c>
      <c r="D268" s="40">
        <v>102.71666666666665</v>
      </c>
      <c r="E268" s="40">
        <v>101.43333333333331</v>
      </c>
      <c r="F268" s="40">
        <v>100.56666666666665</v>
      </c>
      <c r="G268" s="40">
        <v>99.283333333333303</v>
      </c>
      <c r="H268" s="40">
        <v>103.58333333333331</v>
      </c>
      <c r="I268" s="40">
        <v>104.86666666666665</v>
      </c>
      <c r="J268" s="40">
        <v>105.73333333333332</v>
      </c>
      <c r="K268" s="31">
        <v>104</v>
      </c>
      <c r="L268" s="31">
        <v>101.85</v>
      </c>
      <c r="M268" s="31">
        <v>1.3672500000000001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88.1</v>
      </c>
      <c r="D269" s="40">
        <v>89.616666666666674</v>
      </c>
      <c r="E269" s="40">
        <v>85.983333333333348</v>
      </c>
      <c r="F269" s="40">
        <v>83.866666666666674</v>
      </c>
      <c r="G269" s="40">
        <v>80.233333333333348</v>
      </c>
      <c r="H269" s="40">
        <v>91.733333333333348</v>
      </c>
      <c r="I269" s="40">
        <v>95.366666666666674</v>
      </c>
      <c r="J269" s="40">
        <v>97.483333333333348</v>
      </c>
      <c r="K269" s="31">
        <v>93.25</v>
      </c>
      <c r="L269" s="31">
        <v>87.5</v>
      </c>
      <c r="M269" s="31">
        <v>9.5199200000000008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118.25</v>
      </c>
      <c r="D270" s="40">
        <v>118.31666666666668</v>
      </c>
      <c r="E270" s="40">
        <v>116.83333333333336</v>
      </c>
      <c r="F270" s="40">
        <v>115.41666666666669</v>
      </c>
      <c r="G270" s="40">
        <v>113.93333333333337</v>
      </c>
      <c r="H270" s="40">
        <v>119.73333333333335</v>
      </c>
      <c r="I270" s="40">
        <v>121.21666666666667</v>
      </c>
      <c r="J270" s="40">
        <v>122.63333333333334</v>
      </c>
      <c r="K270" s="31">
        <v>119.8</v>
      </c>
      <c r="L270" s="31">
        <v>116.9</v>
      </c>
      <c r="M270" s="31">
        <v>11.576779999999999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278.3</v>
      </c>
      <c r="D271" s="40">
        <v>281.09999999999997</v>
      </c>
      <c r="E271" s="40">
        <v>275.19999999999993</v>
      </c>
      <c r="F271" s="40">
        <v>272.09999999999997</v>
      </c>
      <c r="G271" s="40">
        <v>266.19999999999993</v>
      </c>
      <c r="H271" s="40">
        <v>284.19999999999993</v>
      </c>
      <c r="I271" s="40">
        <v>290.09999999999991</v>
      </c>
      <c r="J271" s="40">
        <v>293.19999999999993</v>
      </c>
      <c r="K271" s="31">
        <v>287</v>
      </c>
      <c r="L271" s="31">
        <v>278</v>
      </c>
      <c r="M271" s="31">
        <v>2.6976200000000001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147.6</v>
      </c>
      <c r="D272" s="40">
        <v>148.1</v>
      </c>
      <c r="E272" s="40">
        <v>144.79999999999998</v>
      </c>
      <c r="F272" s="40">
        <v>142</v>
      </c>
      <c r="G272" s="40">
        <v>138.69999999999999</v>
      </c>
      <c r="H272" s="40">
        <v>150.89999999999998</v>
      </c>
      <c r="I272" s="40">
        <v>154.19999999999999</v>
      </c>
      <c r="J272" s="40">
        <v>156.99999999999997</v>
      </c>
      <c r="K272" s="31">
        <v>151.4</v>
      </c>
      <c r="L272" s="31">
        <v>145.30000000000001</v>
      </c>
      <c r="M272" s="31">
        <v>15.70079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370.8</v>
      </c>
      <c r="D273" s="40">
        <v>373.06666666666666</v>
      </c>
      <c r="E273" s="40">
        <v>366.23333333333335</v>
      </c>
      <c r="F273" s="40">
        <v>361.66666666666669</v>
      </c>
      <c r="G273" s="40">
        <v>354.83333333333337</v>
      </c>
      <c r="H273" s="40">
        <v>377.63333333333333</v>
      </c>
      <c r="I273" s="40">
        <v>384.4666666666667</v>
      </c>
      <c r="J273" s="40">
        <v>389.0333333333333</v>
      </c>
      <c r="K273" s="31">
        <v>379.9</v>
      </c>
      <c r="L273" s="31">
        <v>368.5</v>
      </c>
      <c r="M273" s="31">
        <v>83.619420000000005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2202.85</v>
      </c>
      <c r="D274" s="40">
        <v>2211.2666666666664</v>
      </c>
      <c r="E274" s="40">
        <v>2181.583333333333</v>
      </c>
      <c r="F274" s="40">
        <v>2160.3166666666666</v>
      </c>
      <c r="G274" s="40">
        <v>2130.6333333333332</v>
      </c>
      <c r="H274" s="40">
        <v>2232.5333333333328</v>
      </c>
      <c r="I274" s="40">
        <v>2262.2166666666662</v>
      </c>
      <c r="J274" s="40">
        <v>2283.4833333333327</v>
      </c>
      <c r="K274" s="31">
        <v>2240.9499999999998</v>
      </c>
      <c r="L274" s="31">
        <v>2190</v>
      </c>
      <c r="M274" s="31">
        <v>0.10684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4002.65</v>
      </c>
      <c r="D275" s="40">
        <v>4020.1666666666665</v>
      </c>
      <c r="E275" s="40">
        <v>3960.333333333333</v>
      </c>
      <c r="F275" s="40">
        <v>3918.0166666666664</v>
      </c>
      <c r="G275" s="40">
        <v>3858.1833333333329</v>
      </c>
      <c r="H275" s="40">
        <v>4062.4833333333331</v>
      </c>
      <c r="I275" s="40">
        <v>4122.3166666666657</v>
      </c>
      <c r="J275" s="40">
        <v>4164.6333333333332</v>
      </c>
      <c r="K275" s="31">
        <v>4080</v>
      </c>
      <c r="L275" s="31">
        <v>3977.85</v>
      </c>
      <c r="M275" s="31">
        <v>5.09762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958.1</v>
      </c>
      <c r="D276" s="40">
        <v>958.23333333333323</v>
      </c>
      <c r="E276" s="40">
        <v>951.46666666666647</v>
      </c>
      <c r="F276" s="40">
        <v>944.83333333333326</v>
      </c>
      <c r="G276" s="40">
        <v>938.06666666666649</v>
      </c>
      <c r="H276" s="40">
        <v>964.86666666666645</v>
      </c>
      <c r="I276" s="40">
        <v>971.6333333333331</v>
      </c>
      <c r="J276" s="40">
        <v>978.26666666666642</v>
      </c>
      <c r="K276" s="31">
        <v>965</v>
      </c>
      <c r="L276" s="31">
        <v>951.6</v>
      </c>
      <c r="M276" s="31">
        <v>4.1352599999999997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158.75</v>
      </c>
      <c r="D277" s="40">
        <v>159.68333333333334</v>
      </c>
      <c r="E277" s="40">
        <v>157.36666666666667</v>
      </c>
      <c r="F277" s="40">
        <v>155.98333333333335</v>
      </c>
      <c r="G277" s="40">
        <v>153.66666666666669</v>
      </c>
      <c r="H277" s="40">
        <v>161.06666666666666</v>
      </c>
      <c r="I277" s="40">
        <v>163.38333333333333</v>
      </c>
      <c r="J277" s="40">
        <v>164.76666666666665</v>
      </c>
      <c r="K277" s="31">
        <v>162</v>
      </c>
      <c r="L277" s="31">
        <v>158.30000000000001</v>
      </c>
      <c r="M277" s="31">
        <v>2.0793900000000001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1778.5</v>
      </c>
      <c r="D278" s="40">
        <v>1778</v>
      </c>
      <c r="E278" s="40">
        <v>1760.5</v>
      </c>
      <c r="F278" s="40">
        <v>1742.5</v>
      </c>
      <c r="G278" s="40">
        <v>1725</v>
      </c>
      <c r="H278" s="40">
        <v>1796</v>
      </c>
      <c r="I278" s="40">
        <v>1813.5</v>
      </c>
      <c r="J278" s="40">
        <v>1831.5</v>
      </c>
      <c r="K278" s="31">
        <v>1795.5</v>
      </c>
      <c r="L278" s="31">
        <v>1760</v>
      </c>
      <c r="M278" s="31">
        <v>0.23211000000000001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774.55</v>
      </c>
      <c r="D279" s="40">
        <v>774.0333333333333</v>
      </c>
      <c r="E279" s="40">
        <v>763.06666666666661</v>
      </c>
      <c r="F279" s="40">
        <v>751.58333333333326</v>
      </c>
      <c r="G279" s="40">
        <v>740.61666666666656</v>
      </c>
      <c r="H279" s="40">
        <v>785.51666666666665</v>
      </c>
      <c r="I279" s="40">
        <v>796.48333333333335</v>
      </c>
      <c r="J279" s="40">
        <v>807.9666666666667</v>
      </c>
      <c r="K279" s="31">
        <v>785</v>
      </c>
      <c r="L279" s="31">
        <v>762.55</v>
      </c>
      <c r="M279" s="31">
        <v>4.1036299999999999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332.45</v>
      </c>
      <c r="D280" s="40">
        <v>334.48333333333329</v>
      </c>
      <c r="E280" s="40">
        <v>325.06666666666661</v>
      </c>
      <c r="F280" s="40">
        <v>317.68333333333334</v>
      </c>
      <c r="G280" s="40">
        <v>308.26666666666665</v>
      </c>
      <c r="H280" s="40">
        <v>341.86666666666656</v>
      </c>
      <c r="I280" s="40">
        <v>351.28333333333319</v>
      </c>
      <c r="J280" s="40">
        <v>358.66666666666652</v>
      </c>
      <c r="K280" s="31">
        <v>343.9</v>
      </c>
      <c r="L280" s="31">
        <v>327.10000000000002</v>
      </c>
      <c r="M280" s="31">
        <v>9.3207199999999997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329.95</v>
      </c>
      <c r="D281" s="40">
        <v>331.91666666666669</v>
      </c>
      <c r="E281" s="40">
        <v>325.03333333333336</v>
      </c>
      <c r="F281" s="40">
        <v>320.11666666666667</v>
      </c>
      <c r="G281" s="40">
        <v>313.23333333333335</v>
      </c>
      <c r="H281" s="40">
        <v>336.83333333333337</v>
      </c>
      <c r="I281" s="40">
        <v>343.7166666666667</v>
      </c>
      <c r="J281" s="40">
        <v>348.63333333333338</v>
      </c>
      <c r="K281" s="31">
        <v>338.8</v>
      </c>
      <c r="L281" s="31">
        <v>327</v>
      </c>
      <c r="M281" s="31">
        <v>6.9958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243.45</v>
      </c>
      <c r="D282" s="40">
        <v>244.18333333333331</v>
      </c>
      <c r="E282" s="40">
        <v>241.36666666666662</v>
      </c>
      <c r="F282" s="40">
        <v>239.2833333333333</v>
      </c>
      <c r="G282" s="40">
        <v>236.46666666666661</v>
      </c>
      <c r="H282" s="40">
        <v>246.26666666666662</v>
      </c>
      <c r="I282" s="40">
        <v>249.08333333333329</v>
      </c>
      <c r="J282" s="40">
        <v>251.16666666666663</v>
      </c>
      <c r="K282" s="31">
        <v>247</v>
      </c>
      <c r="L282" s="31">
        <v>242.1</v>
      </c>
      <c r="M282" s="31">
        <v>2.1318700000000002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1197.9000000000001</v>
      </c>
      <c r="D283" s="40">
        <v>1191</v>
      </c>
      <c r="E283" s="40">
        <v>1157</v>
      </c>
      <c r="F283" s="40">
        <v>1116.0999999999999</v>
      </c>
      <c r="G283" s="40">
        <v>1082.0999999999999</v>
      </c>
      <c r="H283" s="40">
        <v>1231.9000000000001</v>
      </c>
      <c r="I283" s="40">
        <v>1265.9000000000001</v>
      </c>
      <c r="J283" s="40">
        <v>1306.8000000000002</v>
      </c>
      <c r="K283" s="31">
        <v>1225</v>
      </c>
      <c r="L283" s="31">
        <v>1150.0999999999999</v>
      </c>
      <c r="M283" s="31">
        <v>0.36460999999999999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1159.3499999999999</v>
      </c>
      <c r="D284" s="40">
        <v>1166.7166666666665</v>
      </c>
      <c r="E284" s="40">
        <v>1142.9333333333329</v>
      </c>
      <c r="F284" s="40">
        <v>1126.5166666666664</v>
      </c>
      <c r="G284" s="40">
        <v>1102.7333333333329</v>
      </c>
      <c r="H284" s="40">
        <v>1183.133333333333</v>
      </c>
      <c r="I284" s="40">
        <v>1206.9166666666663</v>
      </c>
      <c r="J284" s="40">
        <v>1223.333333333333</v>
      </c>
      <c r="K284" s="31">
        <v>1190.5</v>
      </c>
      <c r="L284" s="31">
        <v>1150.3</v>
      </c>
      <c r="M284" s="31">
        <v>1.8578300000000001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408.9</v>
      </c>
      <c r="D285" s="40">
        <v>414.3</v>
      </c>
      <c r="E285" s="40">
        <v>400.20000000000005</v>
      </c>
      <c r="F285" s="40">
        <v>391.50000000000006</v>
      </c>
      <c r="G285" s="40">
        <v>377.40000000000009</v>
      </c>
      <c r="H285" s="40">
        <v>423</v>
      </c>
      <c r="I285" s="40">
        <v>437.1</v>
      </c>
      <c r="J285" s="40">
        <v>445.79999999999995</v>
      </c>
      <c r="K285" s="31">
        <v>428.4</v>
      </c>
      <c r="L285" s="31">
        <v>405.6</v>
      </c>
      <c r="M285" s="31">
        <v>3.0891899999999999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622.5</v>
      </c>
      <c r="D286" s="40">
        <v>622.5</v>
      </c>
      <c r="E286" s="40">
        <v>619</v>
      </c>
      <c r="F286" s="40">
        <v>615.5</v>
      </c>
      <c r="G286" s="40">
        <v>612</v>
      </c>
      <c r="H286" s="40">
        <v>626</v>
      </c>
      <c r="I286" s="40">
        <v>629.5</v>
      </c>
      <c r="J286" s="40">
        <v>633</v>
      </c>
      <c r="K286" s="31">
        <v>626</v>
      </c>
      <c r="L286" s="31">
        <v>619</v>
      </c>
      <c r="M286" s="31">
        <v>0.91608999999999996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43.15</v>
      </c>
      <c r="D287" s="40">
        <v>43.5</v>
      </c>
      <c r="E287" s="40">
        <v>42.55</v>
      </c>
      <c r="F287" s="40">
        <v>41.949999999999996</v>
      </c>
      <c r="G287" s="40">
        <v>40.999999999999993</v>
      </c>
      <c r="H287" s="40">
        <v>44.1</v>
      </c>
      <c r="I287" s="40">
        <v>45.050000000000004</v>
      </c>
      <c r="J287" s="40">
        <v>45.650000000000006</v>
      </c>
      <c r="K287" s="31">
        <v>44.45</v>
      </c>
      <c r="L287" s="31">
        <v>42.9</v>
      </c>
      <c r="M287" s="31">
        <v>19.506769999999999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571</v>
      </c>
      <c r="D288" s="40">
        <v>574.65</v>
      </c>
      <c r="E288" s="40">
        <v>566.4</v>
      </c>
      <c r="F288" s="40">
        <v>561.79999999999995</v>
      </c>
      <c r="G288" s="40">
        <v>553.54999999999995</v>
      </c>
      <c r="H288" s="40">
        <v>579.25</v>
      </c>
      <c r="I288" s="40">
        <v>587.5</v>
      </c>
      <c r="J288" s="40">
        <v>592.1</v>
      </c>
      <c r="K288" s="31">
        <v>582.9</v>
      </c>
      <c r="L288" s="31">
        <v>570.04999999999995</v>
      </c>
      <c r="M288" s="31">
        <v>2.3911099999999998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421.25</v>
      </c>
      <c r="D289" s="40">
        <v>421.63333333333338</v>
      </c>
      <c r="E289" s="40">
        <v>417.61666666666679</v>
      </c>
      <c r="F289" s="40">
        <v>413.98333333333341</v>
      </c>
      <c r="G289" s="40">
        <v>409.96666666666681</v>
      </c>
      <c r="H289" s="40">
        <v>425.26666666666677</v>
      </c>
      <c r="I289" s="40">
        <v>429.2833333333333</v>
      </c>
      <c r="J289" s="40">
        <v>432.91666666666674</v>
      </c>
      <c r="K289" s="31">
        <v>425.65</v>
      </c>
      <c r="L289" s="31">
        <v>418</v>
      </c>
      <c r="M289" s="31">
        <v>1.94743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1746.65</v>
      </c>
      <c r="D290" s="40">
        <v>1746.1666666666667</v>
      </c>
      <c r="E290" s="40">
        <v>1738.4833333333336</v>
      </c>
      <c r="F290" s="40">
        <v>1730.3166666666668</v>
      </c>
      <c r="G290" s="40">
        <v>1722.6333333333337</v>
      </c>
      <c r="H290" s="40">
        <v>1754.3333333333335</v>
      </c>
      <c r="I290" s="40">
        <v>1762.0166666666664</v>
      </c>
      <c r="J290" s="40">
        <v>1770.1833333333334</v>
      </c>
      <c r="K290" s="31">
        <v>1753.85</v>
      </c>
      <c r="L290" s="31">
        <v>1738</v>
      </c>
      <c r="M290" s="31">
        <v>72.663539999999998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83.9</v>
      </c>
      <c r="D291" s="40">
        <v>83.75</v>
      </c>
      <c r="E291" s="40">
        <v>82.75</v>
      </c>
      <c r="F291" s="40">
        <v>81.599999999999994</v>
      </c>
      <c r="G291" s="40">
        <v>80.599999999999994</v>
      </c>
      <c r="H291" s="40">
        <v>84.9</v>
      </c>
      <c r="I291" s="40">
        <v>85.9</v>
      </c>
      <c r="J291" s="40">
        <v>87.050000000000011</v>
      </c>
      <c r="K291" s="31">
        <v>84.75</v>
      </c>
      <c r="L291" s="31">
        <v>82.6</v>
      </c>
      <c r="M291" s="31">
        <v>63.197719999999997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3901.8</v>
      </c>
      <c r="D292" s="40">
        <v>3905.0166666666664</v>
      </c>
      <c r="E292" s="40">
        <v>3856.083333333333</v>
      </c>
      <c r="F292" s="40">
        <v>3810.3666666666668</v>
      </c>
      <c r="G292" s="40">
        <v>3761.4333333333334</v>
      </c>
      <c r="H292" s="40">
        <v>3950.7333333333327</v>
      </c>
      <c r="I292" s="40">
        <v>3999.6666666666661</v>
      </c>
      <c r="J292" s="40">
        <v>4045.3833333333323</v>
      </c>
      <c r="K292" s="31">
        <v>3953.95</v>
      </c>
      <c r="L292" s="31">
        <v>3859.3</v>
      </c>
      <c r="M292" s="31">
        <v>1.8673299999999999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408.25</v>
      </c>
      <c r="D293" s="40">
        <v>406.83333333333331</v>
      </c>
      <c r="E293" s="40">
        <v>403.66666666666663</v>
      </c>
      <c r="F293" s="40">
        <v>399.08333333333331</v>
      </c>
      <c r="G293" s="40">
        <v>395.91666666666663</v>
      </c>
      <c r="H293" s="40">
        <v>411.41666666666663</v>
      </c>
      <c r="I293" s="40">
        <v>414.58333333333326</v>
      </c>
      <c r="J293" s="40">
        <v>419.16666666666663</v>
      </c>
      <c r="K293" s="31">
        <v>410</v>
      </c>
      <c r="L293" s="31">
        <v>402.25</v>
      </c>
      <c r="M293" s="31">
        <v>28.16217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276.3</v>
      </c>
      <c r="D294" s="40">
        <v>277.06666666666666</v>
      </c>
      <c r="E294" s="40">
        <v>274.23333333333335</v>
      </c>
      <c r="F294" s="40">
        <v>272.16666666666669</v>
      </c>
      <c r="G294" s="40">
        <v>269.33333333333337</v>
      </c>
      <c r="H294" s="40">
        <v>279.13333333333333</v>
      </c>
      <c r="I294" s="40">
        <v>281.9666666666667</v>
      </c>
      <c r="J294" s="40">
        <v>284.0333333333333</v>
      </c>
      <c r="K294" s="31">
        <v>279.89999999999998</v>
      </c>
      <c r="L294" s="31">
        <v>275</v>
      </c>
      <c r="M294" s="31">
        <v>0.57035000000000002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7942.75</v>
      </c>
      <c r="D295" s="40">
        <v>7962.0999999999995</v>
      </c>
      <c r="E295" s="40">
        <v>7892.6499999999987</v>
      </c>
      <c r="F295" s="40">
        <v>7842.5499999999993</v>
      </c>
      <c r="G295" s="40">
        <v>7773.0999999999985</v>
      </c>
      <c r="H295" s="40">
        <v>8012.1999999999989</v>
      </c>
      <c r="I295" s="40">
        <v>8081.65</v>
      </c>
      <c r="J295" s="40">
        <v>8131.7499999999991</v>
      </c>
      <c r="K295" s="31">
        <v>8031.55</v>
      </c>
      <c r="L295" s="31">
        <v>7912</v>
      </c>
      <c r="M295" s="31">
        <v>2.528E-2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5280.6</v>
      </c>
      <c r="D296" s="40">
        <v>5312.583333333333</v>
      </c>
      <c r="E296" s="40">
        <v>5236.9666666666662</v>
      </c>
      <c r="F296" s="40">
        <v>5193.333333333333</v>
      </c>
      <c r="G296" s="40">
        <v>5117.7166666666662</v>
      </c>
      <c r="H296" s="40">
        <v>5356.2166666666662</v>
      </c>
      <c r="I296" s="40">
        <v>5431.833333333333</v>
      </c>
      <c r="J296" s="40">
        <v>5475.4666666666662</v>
      </c>
      <c r="K296" s="31">
        <v>5388.2</v>
      </c>
      <c r="L296" s="31">
        <v>5268.95</v>
      </c>
      <c r="M296" s="31">
        <v>1.9940899999999999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1686.4</v>
      </c>
      <c r="D297" s="40">
        <v>1692.2</v>
      </c>
      <c r="E297" s="40">
        <v>1666.4</v>
      </c>
      <c r="F297" s="40">
        <v>1646.4</v>
      </c>
      <c r="G297" s="40">
        <v>1620.6000000000001</v>
      </c>
      <c r="H297" s="40">
        <v>1712.2</v>
      </c>
      <c r="I297" s="40">
        <v>1737.9999999999998</v>
      </c>
      <c r="J297" s="40">
        <v>1758</v>
      </c>
      <c r="K297" s="31">
        <v>1718</v>
      </c>
      <c r="L297" s="31">
        <v>1672.2</v>
      </c>
      <c r="M297" s="31">
        <v>35.301009999999998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662.7</v>
      </c>
      <c r="D298" s="40">
        <v>663.63333333333333</v>
      </c>
      <c r="E298" s="40">
        <v>656.26666666666665</v>
      </c>
      <c r="F298" s="40">
        <v>649.83333333333337</v>
      </c>
      <c r="G298" s="40">
        <v>642.4666666666667</v>
      </c>
      <c r="H298" s="40">
        <v>670.06666666666661</v>
      </c>
      <c r="I298" s="40">
        <v>677.43333333333317</v>
      </c>
      <c r="J298" s="40">
        <v>683.86666666666656</v>
      </c>
      <c r="K298" s="31">
        <v>671</v>
      </c>
      <c r="L298" s="31">
        <v>657.2</v>
      </c>
      <c r="M298" s="31">
        <v>18.09601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38.700000000000003</v>
      </c>
      <c r="D299" s="40">
        <v>38.466666666666669</v>
      </c>
      <c r="E299" s="40">
        <v>37.983333333333334</v>
      </c>
      <c r="F299" s="40">
        <v>37.266666666666666</v>
      </c>
      <c r="G299" s="40">
        <v>36.783333333333331</v>
      </c>
      <c r="H299" s="40">
        <v>39.183333333333337</v>
      </c>
      <c r="I299" s="40">
        <v>39.666666666666671</v>
      </c>
      <c r="J299" s="40">
        <v>40.38333333333334</v>
      </c>
      <c r="K299" s="31">
        <v>38.950000000000003</v>
      </c>
      <c r="L299" s="31">
        <v>37.75</v>
      </c>
      <c r="M299" s="31">
        <v>12.192740000000001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2290.1999999999998</v>
      </c>
      <c r="D300" s="40">
        <v>2311.2833333333333</v>
      </c>
      <c r="E300" s="40">
        <v>2258.9166666666665</v>
      </c>
      <c r="F300" s="40">
        <v>2227.6333333333332</v>
      </c>
      <c r="G300" s="40">
        <v>2175.2666666666664</v>
      </c>
      <c r="H300" s="40">
        <v>2342.5666666666666</v>
      </c>
      <c r="I300" s="40">
        <v>2394.9333333333334</v>
      </c>
      <c r="J300" s="40">
        <v>2426.2166666666667</v>
      </c>
      <c r="K300" s="31">
        <v>2363.65</v>
      </c>
      <c r="L300" s="31">
        <v>2280</v>
      </c>
      <c r="M300" s="31">
        <v>2.2995000000000001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962.25</v>
      </c>
      <c r="D301" s="40">
        <v>959.23333333333323</v>
      </c>
      <c r="E301" s="40">
        <v>953.01666666666642</v>
      </c>
      <c r="F301" s="40">
        <v>943.78333333333319</v>
      </c>
      <c r="G301" s="40">
        <v>937.56666666666638</v>
      </c>
      <c r="H301" s="40">
        <v>968.46666666666647</v>
      </c>
      <c r="I301" s="40">
        <v>974.68333333333339</v>
      </c>
      <c r="J301" s="40">
        <v>983.91666666666652</v>
      </c>
      <c r="K301" s="31">
        <v>965.45</v>
      </c>
      <c r="L301" s="31">
        <v>950</v>
      </c>
      <c r="M301" s="31">
        <v>10.699260000000001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4052.7</v>
      </c>
      <c r="D302" s="40">
        <v>4028.3666666666668</v>
      </c>
      <c r="E302" s="40">
        <v>3996.7333333333336</v>
      </c>
      <c r="F302" s="40">
        <v>3940.7666666666669</v>
      </c>
      <c r="G302" s="40">
        <v>3909.1333333333337</v>
      </c>
      <c r="H302" s="40">
        <v>4084.3333333333335</v>
      </c>
      <c r="I302" s="40">
        <v>4115.9666666666672</v>
      </c>
      <c r="J302" s="40">
        <v>4171.9333333333334</v>
      </c>
      <c r="K302" s="31">
        <v>4060</v>
      </c>
      <c r="L302" s="31">
        <v>3972.4</v>
      </c>
      <c r="M302" s="31">
        <v>0.67934000000000005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771.2</v>
      </c>
      <c r="D303" s="40">
        <v>772.41666666666663</v>
      </c>
      <c r="E303" s="40">
        <v>765.7833333333333</v>
      </c>
      <c r="F303" s="40">
        <v>760.36666666666667</v>
      </c>
      <c r="G303" s="40">
        <v>753.73333333333335</v>
      </c>
      <c r="H303" s="40">
        <v>777.83333333333326</v>
      </c>
      <c r="I303" s="40">
        <v>784.4666666666667</v>
      </c>
      <c r="J303" s="40">
        <v>789.88333333333321</v>
      </c>
      <c r="K303" s="31">
        <v>779.05</v>
      </c>
      <c r="L303" s="31">
        <v>767</v>
      </c>
      <c r="M303" s="31">
        <v>0.10653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43.85</v>
      </c>
      <c r="D304" s="40">
        <v>43.949999999999996</v>
      </c>
      <c r="E304" s="40">
        <v>43.54999999999999</v>
      </c>
      <c r="F304" s="40">
        <v>43.249999999999993</v>
      </c>
      <c r="G304" s="40">
        <v>42.849999999999987</v>
      </c>
      <c r="H304" s="40">
        <v>44.249999999999993</v>
      </c>
      <c r="I304" s="40">
        <v>44.65</v>
      </c>
      <c r="J304" s="40">
        <v>44.949999999999996</v>
      </c>
      <c r="K304" s="31">
        <v>44.35</v>
      </c>
      <c r="L304" s="31">
        <v>43.65</v>
      </c>
      <c r="M304" s="31">
        <v>12.280290000000001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167.65</v>
      </c>
      <c r="D305" s="40">
        <v>167.41666666666666</v>
      </c>
      <c r="E305" s="40">
        <v>165.88333333333333</v>
      </c>
      <c r="F305" s="40">
        <v>164.11666666666667</v>
      </c>
      <c r="G305" s="40">
        <v>162.58333333333334</v>
      </c>
      <c r="H305" s="40">
        <v>169.18333333333331</v>
      </c>
      <c r="I305" s="40">
        <v>170.71666666666667</v>
      </c>
      <c r="J305" s="40">
        <v>172.48333333333329</v>
      </c>
      <c r="K305" s="31">
        <v>168.95</v>
      </c>
      <c r="L305" s="31">
        <v>165.65</v>
      </c>
      <c r="M305" s="31">
        <v>2.5489099999999998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79954.649999999994</v>
      </c>
      <c r="D306" s="40">
        <v>79918.133333333317</v>
      </c>
      <c r="E306" s="40">
        <v>79276.316666666637</v>
      </c>
      <c r="F306" s="40">
        <v>78597.983333333323</v>
      </c>
      <c r="G306" s="40">
        <v>77956.166666666642</v>
      </c>
      <c r="H306" s="40">
        <v>80596.466666666631</v>
      </c>
      <c r="I306" s="40">
        <v>81238.283333333311</v>
      </c>
      <c r="J306" s="40">
        <v>81916.616666666625</v>
      </c>
      <c r="K306" s="31">
        <v>80559.95</v>
      </c>
      <c r="L306" s="31">
        <v>79239.8</v>
      </c>
      <c r="M306" s="31">
        <v>0.10789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1150</v>
      </c>
      <c r="D307" s="40">
        <v>1149.6000000000001</v>
      </c>
      <c r="E307" s="40">
        <v>1138.4000000000003</v>
      </c>
      <c r="F307" s="40">
        <v>1126.8000000000002</v>
      </c>
      <c r="G307" s="40">
        <v>1115.6000000000004</v>
      </c>
      <c r="H307" s="40">
        <v>1161.2000000000003</v>
      </c>
      <c r="I307" s="40">
        <v>1172.4000000000001</v>
      </c>
      <c r="J307" s="40">
        <v>1184.0000000000002</v>
      </c>
      <c r="K307" s="31">
        <v>1160.8</v>
      </c>
      <c r="L307" s="31">
        <v>1138</v>
      </c>
      <c r="M307" s="31">
        <v>2.2423000000000002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4572.45</v>
      </c>
      <c r="D308" s="40">
        <v>4616.1333333333332</v>
      </c>
      <c r="E308" s="40">
        <v>4501.3166666666666</v>
      </c>
      <c r="F308" s="40">
        <v>4430.1833333333334</v>
      </c>
      <c r="G308" s="40">
        <v>4315.3666666666668</v>
      </c>
      <c r="H308" s="40">
        <v>4687.2666666666664</v>
      </c>
      <c r="I308" s="40">
        <v>4802.0833333333321</v>
      </c>
      <c r="J308" s="40">
        <v>4873.2166666666662</v>
      </c>
      <c r="K308" s="31">
        <v>4730.95</v>
      </c>
      <c r="L308" s="31">
        <v>4545</v>
      </c>
      <c r="M308" s="31">
        <v>0.17741999999999999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312.2</v>
      </c>
      <c r="D309" s="40">
        <v>312.7</v>
      </c>
      <c r="E309" s="40">
        <v>307.89999999999998</v>
      </c>
      <c r="F309" s="40">
        <v>303.59999999999997</v>
      </c>
      <c r="G309" s="40">
        <v>298.79999999999995</v>
      </c>
      <c r="H309" s="40">
        <v>317</v>
      </c>
      <c r="I309" s="40">
        <v>321.80000000000007</v>
      </c>
      <c r="J309" s="40">
        <v>326.10000000000002</v>
      </c>
      <c r="K309" s="31">
        <v>317.5</v>
      </c>
      <c r="L309" s="31">
        <v>308.39999999999998</v>
      </c>
      <c r="M309" s="31">
        <v>0.69742999999999999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162.05000000000001</v>
      </c>
      <c r="D310" s="40">
        <v>162.76666666666668</v>
      </c>
      <c r="E310" s="40">
        <v>158.23333333333335</v>
      </c>
      <c r="F310" s="40">
        <v>154.41666666666666</v>
      </c>
      <c r="G310" s="40">
        <v>149.88333333333333</v>
      </c>
      <c r="H310" s="40">
        <v>166.58333333333337</v>
      </c>
      <c r="I310" s="40">
        <v>171.11666666666673</v>
      </c>
      <c r="J310" s="40">
        <v>174.93333333333339</v>
      </c>
      <c r="K310" s="31">
        <v>167.3</v>
      </c>
      <c r="L310" s="31">
        <v>158.94999999999999</v>
      </c>
      <c r="M310" s="31">
        <v>133.40564000000001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769.9</v>
      </c>
      <c r="D311" s="40">
        <v>780.43333333333339</v>
      </c>
      <c r="E311" s="40">
        <v>758.36666666666679</v>
      </c>
      <c r="F311" s="40">
        <v>746.83333333333337</v>
      </c>
      <c r="G311" s="40">
        <v>724.76666666666677</v>
      </c>
      <c r="H311" s="40">
        <v>791.96666666666681</v>
      </c>
      <c r="I311" s="40">
        <v>814.03333333333342</v>
      </c>
      <c r="J311" s="40">
        <v>825.56666666666683</v>
      </c>
      <c r="K311" s="31">
        <v>802.5</v>
      </c>
      <c r="L311" s="31">
        <v>768.9</v>
      </c>
      <c r="M311" s="31">
        <v>60.313090000000003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232.65</v>
      </c>
      <c r="D312" s="40">
        <v>237.28333333333333</v>
      </c>
      <c r="E312" s="40">
        <v>226.41666666666666</v>
      </c>
      <c r="F312" s="40">
        <v>220.18333333333334</v>
      </c>
      <c r="G312" s="40">
        <v>209.31666666666666</v>
      </c>
      <c r="H312" s="40">
        <v>243.51666666666665</v>
      </c>
      <c r="I312" s="40">
        <v>254.38333333333333</v>
      </c>
      <c r="J312" s="40">
        <v>260.61666666666667</v>
      </c>
      <c r="K312" s="31">
        <v>248.15</v>
      </c>
      <c r="L312" s="31">
        <v>231.05</v>
      </c>
      <c r="M312" s="31">
        <v>4.3913700000000002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317.85000000000002</v>
      </c>
      <c r="D313" s="40">
        <v>318.28333333333336</v>
      </c>
      <c r="E313" s="40">
        <v>314.56666666666672</v>
      </c>
      <c r="F313" s="40">
        <v>311.28333333333336</v>
      </c>
      <c r="G313" s="40">
        <v>307.56666666666672</v>
      </c>
      <c r="H313" s="40">
        <v>321.56666666666672</v>
      </c>
      <c r="I313" s="40">
        <v>325.2833333333333</v>
      </c>
      <c r="J313" s="40">
        <v>328.56666666666672</v>
      </c>
      <c r="K313" s="31">
        <v>322</v>
      </c>
      <c r="L313" s="31">
        <v>315</v>
      </c>
      <c r="M313" s="31">
        <v>1.8627800000000001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743.7</v>
      </c>
      <c r="D314" s="40">
        <v>753.91666666666663</v>
      </c>
      <c r="E314" s="40">
        <v>729.18333333333328</v>
      </c>
      <c r="F314" s="40">
        <v>714.66666666666663</v>
      </c>
      <c r="G314" s="40">
        <v>689.93333333333328</v>
      </c>
      <c r="H314" s="40">
        <v>768.43333333333328</v>
      </c>
      <c r="I314" s="40">
        <v>793.16666666666663</v>
      </c>
      <c r="J314" s="40">
        <v>807.68333333333328</v>
      </c>
      <c r="K314" s="31">
        <v>778.65</v>
      </c>
      <c r="L314" s="31">
        <v>739.4</v>
      </c>
      <c r="M314" s="31">
        <v>1.5779399999999999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164.15</v>
      </c>
      <c r="D315" s="40">
        <v>163.51666666666665</v>
      </c>
      <c r="E315" s="40">
        <v>160.7833333333333</v>
      </c>
      <c r="F315" s="40">
        <v>157.41666666666666</v>
      </c>
      <c r="G315" s="40">
        <v>154.68333333333331</v>
      </c>
      <c r="H315" s="40">
        <v>166.8833333333333</v>
      </c>
      <c r="I315" s="40">
        <v>169.61666666666665</v>
      </c>
      <c r="J315" s="40">
        <v>172.98333333333329</v>
      </c>
      <c r="K315" s="31">
        <v>166.25</v>
      </c>
      <c r="L315" s="31">
        <v>160.15</v>
      </c>
      <c r="M315" s="31">
        <v>65.084509999999995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42.65</v>
      </c>
      <c r="D316" s="40">
        <v>42.816666666666663</v>
      </c>
      <c r="E316" s="40">
        <v>42.333333333333329</v>
      </c>
      <c r="F316" s="40">
        <v>42.016666666666666</v>
      </c>
      <c r="G316" s="40">
        <v>41.533333333333331</v>
      </c>
      <c r="H316" s="40">
        <v>43.133333333333326</v>
      </c>
      <c r="I316" s="40">
        <v>43.61666666666666</v>
      </c>
      <c r="J316" s="40">
        <v>43.933333333333323</v>
      </c>
      <c r="K316" s="31">
        <v>43.3</v>
      </c>
      <c r="L316" s="31">
        <v>42.5</v>
      </c>
      <c r="M316" s="31">
        <v>5.7209300000000001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547.29999999999995</v>
      </c>
      <c r="D317" s="40">
        <v>545.88333333333333</v>
      </c>
      <c r="E317" s="40">
        <v>542.41666666666663</v>
      </c>
      <c r="F317" s="40">
        <v>537.5333333333333</v>
      </c>
      <c r="G317" s="40">
        <v>534.06666666666661</v>
      </c>
      <c r="H317" s="40">
        <v>550.76666666666665</v>
      </c>
      <c r="I317" s="40">
        <v>554.23333333333335</v>
      </c>
      <c r="J317" s="40">
        <v>559.11666666666667</v>
      </c>
      <c r="K317" s="31">
        <v>549.35</v>
      </c>
      <c r="L317" s="31">
        <v>541</v>
      </c>
      <c r="M317" s="31">
        <v>31.130199999999999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6784.9</v>
      </c>
      <c r="D318" s="40">
        <v>6769.083333333333</v>
      </c>
      <c r="E318" s="40">
        <v>6718.1666666666661</v>
      </c>
      <c r="F318" s="40">
        <v>6651.4333333333334</v>
      </c>
      <c r="G318" s="40">
        <v>6600.5166666666664</v>
      </c>
      <c r="H318" s="40">
        <v>6835.8166666666657</v>
      </c>
      <c r="I318" s="40">
        <v>6886.7333333333318</v>
      </c>
      <c r="J318" s="40">
        <v>6953.4666666666653</v>
      </c>
      <c r="K318" s="31">
        <v>6820</v>
      </c>
      <c r="L318" s="31">
        <v>6702.35</v>
      </c>
      <c r="M318" s="31">
        <v>11.084759999999999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1074.0999999999999</v>
      </c>
      <c r="D319" s="40">
        <v>1082.2166666666665</v>
      </c>
      <c r="E319" s="40">
        <v>1061.883333333333</v>
      </c>
      <c r="F319" s="40">
        <v>1049.6666666666665</v>
      </c>
      <c r="G319" s="40">
        <v>1029.333333333333</v>
      </c>
      <c r="H319" s="40">
        <v>1094.4333333333329</v>
      </c>
      <c r="I319" s="40">
        <v>1114.7666666666664</v>
      </c>
      <c r="J319" s="40">
        <v>1126.9833333333329</v>
      </c>
      <c r="K319" s="31">
        <v>1102.55</v>
      </c>
      <c r="L319" s="31">
        <v>1070</v>
      </c>
      <c r="M319" s="31">
        <v>7.0533299999999999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375.95</v>
      </c>
      <c r="D320" s="40">
        <v>380.09999999999997</v>
      </c>
      <c r="E320" s="40">
        <v>364.34999999999991</v>
      </c>
      <c r="F320" s="40">
        <v>352.74999999999994</v>
      </c>
      <c r="G320" s="40">
        <v>336.99999999999989</v>
      </c>
      <c r="H320" s="40">
        <v>391.69999999999993</v>
      </c>
      <c r="I320" s="40">
        <v>407.45000000000005</v>
      </c>
      <c r="J320" s="40">
        <v>419.04999999999995</v>
      </c>
      <c r="K320" s="31">
        <v>395.85</v>
      </c>
      <c r="L320" s="31">
        <v>368.5</v>
      </c>
      <c r="M320" s="31">
        <v>19.810510000000001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235.5</v>
      </c>
      <c r="D321" s="40">
        <v>236.83333333333334</v>
      </c>
      <c r="E321" s="40">
        <v>233.16666666666669</v>
      </c>
      <c r="F321" s="40">
        <v>230.83333333333334</v>
      </c>
      <c r="G321" s="40">
        <v>227.16666666666669</v>
      </c>
      <c r="H321" s="40">
        <v>239.16666666666669</v>
      </c>
      <c r="I321" s="40">
        <v>242.83333333333337</v>
      </c>
      <c r="J321" s="40">
        <v>245.16666666666669</v>
      </c>
      <c r="K321" s="31">
        <v>240.5</v>
      </c>
      <c r="L321" s="31">
        <v>234.5</v>
      </c>
      <c r="M321" s="31">
        <v>2.2224699999999999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2898.25</v>
      </c>
      <c r="D322" s="40">
        <v>2882.75</v>
      </c>
      <c r="E322" s="40">
        <v>2840.5</v>
      </c>
      <c r="F322" s="40">
        <v>2782.75</v>
      </c>
      <c r="G322" s="40">
        <v>2740.5</v>
      </c>
      <c r="H322" s="40">
        <v>2940.5</v>
      </c>
      <c r="I322" s="40">
        <v>2982.75</v>
      </c>
      <c r="J322" s="40">
        <v>3040.5</v>
      </c>
      <c r="K322" s="31">
        <v>2925</v>
      </c>
      <c r="L322" s="31">
        <v>2825</v>
      </c>
      <c r="M322" s="31">
        <v>2.83338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3601.15</v>
      </c>
      <c r="D323" s="40">
        <v>3615.2000000000003</v>
      </c>
      <c r="E323" s="40">
        <v>3558.5000000000005</v>
      </c>
      <c r="F323" s="40">
        <v>3515.8500000000004</v>
      </c>
      <c r="G323" s="40">
        <v>3459.1500000000005</v>
      </c>
      <c r="H323" s="40">
        <v>3657.8500000000004</v>
      </c>
      <c r="I323" s="40">
        <v>3714.55</v>
      </c>
      <c r="J323" s="40">
        <v>3757.2000000000003</v>
      </c>
      <c r="K323" s="31">
        <v>3671.9</v>
      </c>
      <c r="L323" s="31">
        <v>3572.55</v>
      </c>
      <c r="M323" s="31">
        <v>8.2177199999999999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123.6</v>
      </c>
      <c r="D324" s="40">
        <v>122.85000000000001</v>
      </c>
      <c r="E324" s="40">
        <v>120.75000000000001</v>
      </c>
      <c r="F324" s="40">
        <v>117.9</v>
      </c>
      <c r="G324" s="40">
        <v>115.80000000000001</v>
      </c>
      <c r="H324" s="40">
        <v>125.70000000000002</v>
      </c>
      <c r="I324" s="40">
        <v>127.80000000000001</v>
      </c>
      <c r="J324" s="40">
        <v>130.65000000000003</v>
      </c>
      <c r="K324" s="31">
        <v>124.95</v>
      </c>
      <c r="L324" s="31">
        <v>120</v>
      </c>
      <c r="M324" s="31">
        <v>5.5790600000000001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706.65</v>
      </c>
      <c r="D325" s="40">
        <v>710.93333333333339</v>
      </c>
      <c r="E325" s="40">
        <v>696.86666666666679</v>
      </c>
      <c r="F325" s="40">
        <v>687.08333333333337</v>
      </c>
      <c r="G325" s="40">
        <v>673.01666666666677</v>
      </c>
      <c r="H325" s="40">
        <v>720.71666666666681</v>
      </c>
      <c r="I325" s="40">
        <v>734.78333333333342</v>
      </c>
      <c r="J325" s="40">
        <v>744.56666666666683</v>
      </c>
      <c r="K325" s="31">
        <v>725</v>
      </c>
      <c r="L325" s="31">
        <v>701.15</v>
      </c>
      <c r="M325" s="31">
        <v>2.4975200000000002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182.35</v>
      </c>
      <c r="D326" s="40">
        <v>182.31666666666669</v>
      </c>
      <c r="E326" s="40">
        <v>181.13333333333338</v>
      </c>
      <c r="F326" s="40">
        <v>179.91666666666669</v>
      </c>
      <c r="G326" s="40">
        <v>178.73333333333338</v>
      </c>
      <c r="H326" s="40">
        <v>183.53333333333339</v>
      </c>
      <c r="I326" s="40">
        <v>184.71666666666673</v>
      </c>
      <c r="J326" s="40">
        <v>185.93333333333339</v>
      </c>
      <c r="K326" s="31">
        <v>183.5</v>
      </c>
      <c r="L326" s="31">
        <v>181.1</v>
      </c>
      <c r="M326" s="31">
        <v>1.14592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811.8</v>
      </c>
      <c r="D327" s="40">
        <v>816.56666666666661</v>
      </c>
      <c r="E327" s="40">
        <v>802.28333333333319</v>
      </c>
      <c r="F327" s="40">
        <v>792.76666666666654</v>
      </c>
      <c r="G327" s="40">
        <v>778.48333333333312</v>
      </c>
      <c r="H327" s="40">
        <v>826.08333333333326</v>
      </c>
      <c r="I327" s="40">
        <v>840.36666666666656</v>
      </c>
      <c r="J327" s="40">
        <v>849.88333333333333</v>
      </c>
      <c r="K327" s="31">
        <v>830.85</v>
      </c>
      <c r="L327" s="31">
        <v>807.05</v>
      </c>
      <c r="M327" s="31">
        <v>3.5205299999999999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2834.45</v>
      </c>
      <c r="D328" s="40">
        <v>2860.1833333333329</v>
      </c>
      <c r="E328" s="40">
        <v>2790.3666666666659</v>
      </c>
      <c r="F328" s="40">
        <v>2746.2833333333328</v>
      </c>
      <c r="G328" s="40">
        <v>2676.4666666666658</v>
      </c>
      <c r="H328" s="40">
        <v>2904.266666666666</v>
      </c>
      <c r="I328" s="40">
        <v>2974.0833333333326</v>
      </c>
      <c r="J328" s="40">
        <v>3018.1666666666661</v>
      </c>
      <c r="K328" s="31">
        <v>2930</v>
      </c>
      <c r="L328" s="31">
        <v>2816.1</v>
      </c>
      <c r="M328" s="31">
        <v>7.2108499999999998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1501.05</v>
      </c>
      <c r="D329" s="40">
        <v>1506.3833333333332</v>
      </c>
      <c r="E329" s="40">
        <v>1485.6666666666665</v>
      </c>
      <c r="F329" s="40">
        <v>1470.2833333333333</v>
      </c>
      <c r="G329" s="40">
        <v>1449.5666666666666</v>
      </c>
      <c r="H329" s="40">
        <v>1521.7666666666664</v>
      </c>
      <c r="I329" s="40">
        <v>1542.4833333333331</v>
      </c>
      <c r="J329" s="40">
        <v>1557.8666666666663</v>
      </c>
      <c r="K329" s="31">
        <v>1527.1</v>
      </c>
      <c r="L329" s="31">
        <v>1491</v>
      </c>
      <c r="M329" s="31">
        <v>4.7215400000000001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1525.05</v>
      </c>
      <c r="D330" s="40">
        <v>1523</v>
      </c>
      <c r="E330" s="40">
        <v>1512.65</v>
      </c>
      <c r="F330" s="40">
        <v>1500.25</v>
      </c>
      <c r="G330" s="40">
        <v>1489.9</v>
      </c>
      <c r="H330" s="40">
        <v>1535.4</v>
      </c>
      <c r="I330" s="40">
        <v>1545.75</v>
      </c>
      <c r="J330" s="40">
        <v>1558.15</v>
      </c>
      <c r="K330" s="31">
        <v>1533.35</v>
      </c>
      <c r="L330" s="31">
        <v>1510.6</v>
      </c>
      <c r="M330" s="31">
        <v>4.0675999999999997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940.95</v>
      </c>
      <c r="D331" s="40">
        <v>937.31666666666661</v>
      </c>
      <c r="E331" s="40">
        <v>925.63333333333321</v>
      </c>
      <c r="F331" s="40">
        <v>910.31666666666661</v>
      </c>
      <c r="G331" s="40">
        <v>898.63333333333321</v>
      </c>
      <c r="H331" s="40">
        <v>952.63333333333321</v>
      </c>
      <c r="I331" s="40">
        <v>964.31666666666661</v>
      </c>
      <c r="J331" s="40">
        <v>979.63333333333321</v>
      </c>
      <c r="K331" s="31">
        <v>949</v>
      </c>
      <c r="L331" s="31">
        <v>922</v>
      </c>
      <c r="M331" s="31">
        <v>1.49122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45.7</v>
      </c>
      <c r="D332" s="40">
        <v>45.5</v>
      </c>
      <c r="E332" s="40">
        <v>44.3</v>
      </c>
      <c r="F332" s="40">
        <v>42.9</v>
      </c>
      <c r="G332" s="40">
        <v>41.699999999999996</v>
      </c>
      <c r="H332" s="40">
        <v>46.9</v>
      </c>
      <c r="I332" s="40">
        <v>48.1</v>
      </c>
      <c r="J332" s="40">
        <v>49.5</v>
      </c>
      <c r="K332" s="31">
        <v>46.7</v>
      </c>
      <c r="L332" s="31">
        <v>44.1</v>
      </c>
      <c r="M332" s="31">
        <v>46.437330000000003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78.3</v>
      </c>
      <c r="D333" s="40">
        <v>78.316666666666663</v>
      </c>
      <c r="E333" s="40">
        <v>76.73333333333332</v>
      </c>
      <c r="F333" s="40">
        <v>75.166666666666657</v>
      </c>
      <c r="G333" s="40">
        <v>73.583333333333314</v>
      </c>
      <c r="H333" s="40">
        <v>79.883333333333326</v>
      </c>
      <c r="I333" s="40">
        <v>81.466666666666669</v>
      </c>
      <c r="J333" s="40">
        <v>83.033333333333331</v>
      </c>
      <c r="K333" s="31">
        <v>79.900000000000006</v>
      </c>
      <c r="L333" s="31">
        <v>76.75</v>
      </c>
      <c r="M333" s="31">
        <v>49.835790000000003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610.04999999999995</v>
      </c>
      <c r="D334" s="40">
        <v>600.36666666666667</v>
      </c>
      <c r="E334" s="40">
        <v>578.73333333333335</v>
      </c>
      <c r="F334" s="40">
        <v>547.41666666666663</v>
      </c>
      <c r="G334" s="40">
        <v>525.7833333333333</v>
      </c>
      <c r="H334" s="40">
        <v>631.68333333333339</v>
      </c>
      <c r="I334" s="40">
        <v>653.31666666666683</v>
      </c>
      <c r="J334" s="40">
        <v>684.63333333333344</v>
      </c>
      <c r="K334" s="31">
        <v>622</v>
      </c>
      <c r="L334" s="31">
        <v>569.04999999999995</v>
      </c>
      <c r="M334" s="31">
        <v>2.8590900000000001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27.2</v>
      </c>
      <c r="D335" s="40">
        <v>27.483333333333331</v>
      </c>
      <c r="E335" s="40">
        <v>26.36666666666666</v>
      </c>
      <c r="F335" s="40">
        <v>25.533333333333328</v>
      </c>
      <c r="G335" s="40">
        <v>24.416666666666657</v>
      </c>
      <c r="H335" s="40">
        <v>28.316666666666663</v>
      </c>
      <c r="I335" s="40">
        <v>29.43333333333333</v>
      </c>
      <c r="J335" s="40">
        <v>30.266666666666666</v>
      </c>
      <c r="K335" s="31">
        <v>28.6</v>
      </c>
      <c r="L335" s="31">
        <v>26.65</v>
      </c>
      <c r="M335" s="31">
        <v>1059.0526400000001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52</v>
      </c>
      <c r="D336" s="40">
        <v>52.15</v>
      </c>
      <c r="E336" s="40">
        <v>51.4</v>
      </c>
      <c r="F336" s="40">
        <v>50.8</v>
      </c>
      <c r="G336" s="40">
        <v>50.05</v>
      </c>
      <c r="H336" s="40">
        <v>52.75</v>
      </c>
      <c r="I336" s="40">
        <v>53.5</v>
      </c>
      <c r="J336" s="40">
        <v>54.1</v>
      </c>
      <c r="K336" s="31">
        <v>52.9</v>
      </c>
      <c r="L336" s="31">
        <v>51.55</v>
      </c>
      <c r="M336" s="31">
        <v>29.28856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152.19999999999999</v>
      </c>
      <c r="D337" s="40">
        <v>152.06666666666666</v>
      </c>
      <c r="E337" s="40">
        <v>150.13333333333333</v>
      </c>
      <c r="F337" s="40">
        <v>148.06666666666666</v>
      </c>
      <c r="G337" s="40">
        <v>146.13333333333333</v>
      </c>
      <c r="H337" s="40">
        <v>154.13333333333333</v>
      </c>
      <c r="I337" s="40">
        <v>156.06666666666666</v>
      </c>
      <c r="J337" s="40">
        <v>158.13333333333333</v>
      </c>
      <c r="K337" s="31">
        <v>154</v>
      </c>
      <c r="L337" s="31">
        <v>150</v>
      </c>
      <c r="M337" s="31">
        <v>130.22242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279.3</v>
      </c>
      <c r="D338" s="40">
        <v>278.26666666666665</v>
      </c>
      <c r="E338" s="40">
        <v>275.0333333333333</v>
      </c>
      <c r="F338" s="40">
        <v>270.76666666666665</v>
      </c>
      <c r="G338" s="40">
        <v>267.5333333333333</v>
      </c>
      <c r="H338" s="40">
        <v>282.5333333333333</v>
      </c>
      <c r="I338" s="40">
        <v>285.76666666666665</v>
      </c>
      <c r="J338" s="40">
        <v>290.0333333333333</v>
      </c>
      <c r="K338" s="31">
        <v>281.5</v>
      </c>
      <c r="L338" s="31">
        <v>274</v>
      </c>
      <c r="M338" s="31">
        <v>13.264950000000001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115.4</v>
      </c>
      <c r="D339" s="40">
        <v>115.61666666666667</v>
      </c>
      <c r="E339" s="40">
        <v>114.53333333333335</v>
      </c>
      <c r="F339" s="40">
        <v>113.66666666666667</v>
      </c>
      <c r="G339" s="40">
        <v>112.58333333333334</v>
      </c>
      <c r="H339" s="40">
        <v>116.48333333333335</v>
      </c>
      <c r="I339" s="40">
        <v>117.56666666666666</v>
      </c>
      <c r="J339" s="40">
        <v>118.43333333333335</v>
      </c>
      <c r="K339" s="31">
        <v>116.7</v>
      </c>
      <c r="L339" s="31">
        <v>114.75</v>
      </c>
      <c r="M339" s="31">
        <v>75.084130000000002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520.79999999999995</v>
      </c>
      <c r="D340" s="40">
        <v>527.65</v>
      </c>
      <c r="E340" s="40">
        <v>510.4</v>
      </c>
      <c r="F340" s="40">
        <v>500</v>
      </c>
      <c r="G340" s="40">
        <v>482.75</v>
      </c>
      <c r="H340" s="40">
        <v>538.04999999999995</v>
      </c>
      <c r="I340" s="40">
        <v>555.29999999999995</v>
      </c>
      <c r="J340" s="40">
        <v>565.69999999999993</v>
      </c>
      <c r="K340" s="31">
        <v>544.9</v>
      </c>
      <c r="L340" s="31">
        <v>517.25</v>
      </c>
      <c r="M340" s="31">
        <v>1.1629799999999999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88.5</v>
      </c>
      <c r="D341" s="40">
        <v>89.316666666666677</v>
      </c>
      <c r="E341" s="40">
        <v>87.083333333333357</v>
      </c>
      <c r="F341" s="40">
        <v>85.666666666666686</v>
      </c>
      <c r="G341" s="40">
        <v>83.433333333333366</v>
      </c>
      <c r="H341" s="40">
        <v>90.733333333333348</v>
      </c>
      <c r="I341" s="40">
        <v>92.966666666666669</v>
      </c>
      <c r="J341" s="40">
        <v>94.38333333333334</v>
      </c>
      <c r="K341" s="31">
        <v>91.55</v>
      </c>
      <c r="L341" s="31">
        <v>87.9</v>
      </c>
      <c r="M341" s="31">
        <v>363.69488999999999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54.35</v>
      </c>
      <c r="D342" s="40">
        <v>54.5</v>
      </c>
      <c r="E342" s="40">
        <v>53.65</v>
      </c>
      <c r="F342" s="40">
        <v>52.949999999999996</v>
      </c>
      <c r="G342" s="40">
        <v>52.099999999999994</v>
      </c>
      <c r="H342" s="40">
        <v>55.2</v>
      </c>
      <c r="I342" s="40">
        <v>56.05</v>
      </c>
      <c r="J342" s="40">
        <v>56.750000000000007</v>
      </c>
      <c r="K342" s="31">
        <v>55.35</v>
      </c>
      <c r="L342" s="31">
        <v>53.8</v>
      </c>
      <c r="M342" s="31">
        <v>6.45357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4023.7</v>
      </c>
      <c r="D343" s="40">
        <v>4022.1833333333329</v>
      </c>
      <c r="E343" s="40">
        <v>3972.516666666666</v>
      </c>
      <c r="F343" s="40">
        <v>3921.333333333333</v>
      </c>
      <c r="G343" s="40">
        <v>3871.6666666666661</v>
      </c>
      <c r="H343" s="40">
        <v>4073.3666666666659</v>
      </c>
      <c r="I343" s="40">
        <v>4123.0333333333328</v>
      </c>
      <c r="J343" s="40">
        <v>4174.2166666666653</v>
      </c>
      <c r="K343" s="31">
        <v>4071.85</v>
      </c>
      <c r="L343" s="31">
        <v>3971</v>
      </c>
      <c r="M343" s="31">
        <v>1.77457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19826.849999999999</v>
      </c>
      <c r="D344" s="40">
        <v>19756.316666666666</v>
      </c>
      <c r="E344" s="40">
        <v>19622.633333333331</v>
      </c>
      <c r="F344" s="40">
        <v>19418.416666666664</v>
      </c>
      <c r="G344" s="40">
        <v>19284.73333333333</v>
      </c>
      <c r="H344" s="40">
        <v>19960.533333333333</v>
      </c>
      <c r="I344" s="40">
        <v>20094.216666666667</v>
      </c>
      <c r="J344" s="40">
        <v>20298.433333333334</v>
      </c>
      <c r="K344" s="31">
        <v>19890</v>
      </c>
      <c r="L344" s="31">
        <v>19552.099999999999</v>
      </c>
      <c r="M344" s="31">
        <v>1.04843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48.55</v>
      </c>
      <c r="D345" s="40">
        <v>48.633333333333333</v>
      </c>
      <c r="E345" s="40">
        <v>48.016666666666666</v>
      </c>
      <c r="F345" s="40">
        <v>47.483333333333334</v>
      </c>
      <c r="G345" s="40">
        <v>46.866666666666667</v>
      </c>
      <c r="H345" s="40">
        <v>49.166666666666664</v>
      </c>
      <c r="I345" s="40">
        <v>49.783333333333324</v>
      </c>
      <c r="J345" s="40">
        <v>50.316666666666663</v>
      </c>
      <c r="K345" s="31">
        <v>49.25</v>
      </c>
      <c r="L345" s="31">
        <v>48.1</v>
      </c>
      <c r="M345" s="31">
        <v>3.4091499999999999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2754.25</v>
      </c>
      <c r="D346" s="40">
        <v>2750.85</v>
      </c>
      <c r="E346" s="40">
        <v>2726.7</v>
      </c>
      <c r="F346" s="40">
        <v>2699.15</v>
      </c>
      <c r="G346" s="40">
        <v>2675</v>
      </c>
      <c r="H346" s="40">
        <v>2778.3999999999996</v>
      </c>
      <c r="I346" s="40">
        <v>2802.55</v>
      </c>
      <c r="J346" s="40">
        <v>2830.0999999999995</v>
      </c>
      <c r="K346" s="31">
        <v>2775</v>
      </c>
      <c r="L346" s="31">
        <v>2723.3</v>
      </c>
      <c r="M346" s="31">
        <v>6.6979999999999998E-2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406.7</v>
      </c>
      <c r="D347" s="40">
        <v>412.13333333333338</v>
      </c>
      <c r="E347" s="40">
        <v>399.71666666666675</v>
      </c>
      <c r="F347" s="40">
        <v>392.73333333333335</v>
      </c>
      <c r="G347" s="40">
        <v>380.31666666666672</v>
      </c>
      <c r="H347" s="40">
        <v>419.11666666666679</v>
      </c>
      <c r="I347" s="40">
        <v>431.53333333333342</v>
      </c>
      <c r="J347" s="40">
        <v>438.51666666666682</v>
      </c>
      <c r="K347" s="31">
        <v>424.55</v>
      </c>
      <c r="L347" s="31">
        <v>405.15</v>
      </c>
      <c r="M347" s="31">
        <v>20.345549999999999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778.55</v>
      </c>
      <c r="D348" s="40">
        <v>765.94999999999993</v>
      </c>
      <c r="E348" s="40">
        <v>728.59999999999991</v>
      </c>
      <c r="F348" s="40">
        <v>678.65</v>
      </c>
      <c r="G348" s="40">
        <v>641.29999999999995</v>
      </c>
      <c r="H348" s="40">
        <v>815.89999999999986</v>
      </c>
      <c r="I348" s="40">
        <v>853.25</v>
      </c>
      <c r="J348" s="40">
        <v>903.19999999999982</v>
      </c>
      <c r="K348" s="31">
        <v>803.3</v>
      </c>
      <c r="L348" s="31">
        <v>716</v>
      </c>
      <c r="M348" s="31">
        <v>62.019150000000003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119.7</v>
      </c>
      <c r="D349" s="40">
        <v>120.45</v>
      </c>
      <c r="E349" s="40">
        <v>118.65</v>
      </c>
      <c r="F349" s="40">
        <v>117.60000000000001</v>
      </c>
      <c r="G349" s="40">
        <v>115.80000000000001</v>
      </c>
      <c r="H349" s="40">
        <v>121.5</v>
      </c>
      <c r="I349" s="40">
        <v>123.29999999999998</v>
      </c>
      <c r="J349" s="40">
        <v>124.35</v>
      </c>
      <c r="K349" s="31">
        <v>122.25</v>
      </c>
      <c r="L349" s="31">
        <v>119.4</v>
      </c>
      <c r="M349" s="31">
        <v>109.6408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179.5</v>
      </c>
      <c r="D350" s="40">
        <v>179.79999999999998</v>
      </c>
      <c r="E350" s="40">
        <v>177.79999999999995</v>
      </c>
      <c r="F350" s="40">
        <v>176.09999999999997</v>
      </c>
      <c r="G350" s="40">
        <v>174.09999999999994</v>
      </c>
      <c r="H350" s="40">
        <v>181.49999999999997</v>
      </c>
      <c r="I350" s="40">
        <v>183.50000000000003</v>
      </c>
      <c r="J350" s="40">
        <v>185.2</v>
      </c>
      <c r="K350" s="31">
        <v>181.8</v>
      </c>
      <c r="L350" s="31">
        <v>178.1</v>
      </c>
      <c r="M350" s="31">
        <v>7.5401899999999999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4653.5</v>
      </c>
      <c r="D351" s="40">
        <v>4676.95</v>
      </c>
      <c r="E351" s="40">
        <v>4607.95</v>
      </c>
      <c r="F351" s="40">
        <v>4562.3999999999996</v>
      </c>
      <c r="G351" s="40">
        <v>4493.3999999999996</v>
      </c>
      <c r="H351" s="40">
        <v>4722.5</v>
      </c>
      <c r="I351" s="40">
        <v>4791.5</v>
      </c>
      <c r="J351" s="40">
        <v>4837.05</v>
      </c>
      <c r="K351" s="31">
        <v>4745.95</v>
      </c>
      <c r="L351" s="31">
        <v>4631.3999999999996</v>
      </c>
      <c r="M351" s="31">
        <v>1.2440100000000001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331.3</v>
      </c>
      <c r="D352" s="40">
        <v>332.5333333333333</v>
      </c>
      <c r="E352" s="40">
        <v>327.06666666666661</v>
      </c>
      <c r="F352" s="40">
        <v>322.83333333333331</v>
      </c>
      <c r="G352" s="40">
        <v>317.36666666666662</v>
      </c>
      <c r="H352" s="40">
        <v>336.76666666666659</v>
      </c>
      <c r="I352" s="40">
        <v>342.23333333333329</v>
      </c>
      <c r="J352" s="40">
        <v>346.46666666666658</v>
      </c>
      <c r="K352" s="31">
        <v>338</v>
      </c>
      <c r="L352" s="31">
        <v>328.3</v>
      </c>
      <c r="M352" s="31">
        <v>3.49647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3375.15</v>
      </c>
      <c r="D354" s="40">
        <v>3387.0333333333333</v>
      </c>
      <c r="E354" s="40">
        <v>3317.1166666666668</v>
      </c>
      <c r="F354" s="40">
        <v>3259.0833333333335</v>
      </c>
      <c r="G354" s="40">
        <v>3189.166666666667</v>
      </c>
      <c r="H354" s="40">
        <v>3445.0666666666666</v>
      </c>
      <c r="I354" s="40">
        <v>3514.9833333333336</v>
      </c>
      <c r="J354" s="40">
        <v>3573.0166666666664</v>
      </c>
      <c r="K354" s="31">
        <v>3456.95</v>
      </c>
      <c r="L354" s="31">
        <v>3329</v>
      </c>
      <c r="M354" s="31">
        <v>2.8274699999999999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662.05</v>
      </c>
      <c r="D355" s="40">
        <v>663.35</v>
      </c>
      <c r="E355" s="40">
        <v>651.70000000000005</v>
      </c>
      <c r="F355" s="40">
        <v>641.35</v>
      </c>
      <c r="G355" s="40">
        <v>629.70000000000005</v>
      </c>
      <c r="H355" s="40">
        <v>673.7</v>
      </c>
      <c r="I355" s="40">
        <v>685.34999999999991</v>
      </c>
      <c r="J355" s="40">
        <v>695.7</v>
      </c>
      <c r="K355" s="31">
        <v>675</v>
      </c>
      <c r="L355" s="31">
        <v>653</v>
      </c>
      <c r="M355" s="31">
        <v>0.36443999999999999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338.25</v>
      </c>
      <c r="D356" s="40">
        <v>330.41666666666669</v>
      </c>
      <c r="E356" s="40">
        <v>319.03333333333336</v>
      </c>
      <c r="F356" s="40">
        <v>299.81666666666666</v>
      </c>
      <c r="G356" s="40">
        <v>288.43333333333334</v>
      </c>
      <c r="H356" s="40">
        <v>349.63333333333338</v>
      </c>
      <c r="I356" s="40">
        <v>361.01666666666671</v>
      </c>
      <c r="J356" s="40">
        <v>380.23333333333341</v>
      </c>
      <c r="K356" s="31">
        <v>341.8</v>
      </c>
      <c r="L356" s="31">
        <v>311.2</v>
      </c>
      <c r="M356" s="31">
        <v>22.52627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1336.05</v>
      </c>
      <c r="D357" s="40">
        <v>1333.2</v>
      </c>
      <c r="E357" s="40">
        <v>1321.4</v>
      </c>
      <c r="F357" s="40">
        <v>1306.75</v>
      </c>
      <c r="G357" s="40">
        <v>1294.95</v>
      </c>
      <c r="H357" s="40">
        <v>1347.8500000000001</v>
      </c>
      <c r="I357" s="40">
        <v>1359.6499999999999</v>
      </c>
      <c r="J357" s="40">
        <v>1374.3000000000002</v>
      </c>
      <c r="K357" s="31">
        <v>1345</v>
      </c>
      <c r="L357" s="31">
        <v>1318.55</v>
      </c>
      <c r="M357" s="31">
        <v>6.1853600000000002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32108.25</v>
      </c>
      <c r="D358" s="40">
        <v>31892.166666666668</v>
      </c>
      <c r="E358" s="40">
        <v>31495.383333333335</v>
      </c>
      <c r="F358" s="40">
        <v>30882.516666666666</v>
      </c>
      <c r="G358" s="40">
        <v>30485.733333333334</v>
      </c>
      <c r="H358" s="40">
        <v>32505.033333333336</v>
      </c>
      <c r="I358" s="40">
        <v>32901.816666666666</v>
      </c>
      <c r="J358" s="40">
        <v>33514.683333333334</v>
      </c>
      <c r="K358" s="31">
        <v>32288.95</v>
      </c>
      <c r="L358" s="31">
        <v>31279.3</v>
      </c>
      <c r="M358" s="31">
        <v>0.21226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3333.05</v>
      </c>
      <c r="D359" s="40">
        <v>3369.35</v>
      </c>
      <c r="E359" s="40">
        <v>3273.7</v>
      </c>
      <c r="F359" s="40">
        <v>3214.35</v>
      </c>
      <c r="G359" s="40">
        <v>3118.7</v>
      </c>
      <c r="H359" s="40">
        <v>3428.7</v>
      </c>
      <c r="I359" s="40">
        <v>3524.3500000000004</v>
      </c>
      <c r="J359" s="40">
        <v>3583.7</v>
      </c>
      <c r="K359" s="31">
        <v>3465</v>
      </c>
      <c r="L359" s="31">
        <v>3310</v>
      </c>
      <c r="M359" s="31">
        <v>2.98549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227.75</v>
      </c>
      <c r="D360" s="40">
        <v>228</v>
      </c>
      <c r="E360" s="40">
        <v>226.1</v>
      </c>
      <c r="F360" s="40">
        <v>224.45</v>
      </c>
      <c r="G360" s="40">
        <v>222.54999999999998</v>
      </c>
      <c r="H360" s="40">
        <v>229.65</v>
      </c>
      <c r="I360" s="40">
        <v>231.54999999999998</v>
      </c>
      <c r="J360" s="40">
        <v>233.20000000000002</v>
      </c>
      <c r="K360" s="31">
        <v>229.9</v>
      </c>
      <c r="L360" s="31">
        <v>226.35</v>
      </c>
      <c r="M360" s="31">
        <v>11.962540000000001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5836.8</v>
      </c>
      <c r="D361" s="40">
        <v>5806.8666666666659</v>
      </c>
      <c r="E361" s="40">
        <v>5738.9333333333316</v>
      </c>
      <c r="F361" s="40">
        <v>5641.0666666666657</v>
      </c>
      <c r="G361" s="40">
        <v>5573.1333333333314</v>
      </c>
      <c r="H361" s="40">
        <v>5904.7333333333318</v>
      </c>
      <c r="I361" s="40">
        <v>5972.6666666666661</v>
      </c>
      <c r="J361" s="40">
        <v>6070.5333333333319</v>
      </c>
      <c r="K361" s="31">
        <v>5874.8</v>
      </c>
      <c r="L361" s="31">
        <v>5709</v>
      </c>
      <c r="M361" s="31">
        <v>0.78300000000000003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244.15</v>
      </c>
      <c r="D362" s="40">
        <v>245.66666666666666</v>
      </c>
      <c r="E362" s="40">
        <v>241.5333333333333</v>
      </c>
      <c r="F362" s="40">
        <v>238.91666666666666</v>
      </c>
      <c r="G362" s="40">
        <v>234.7833333333333</v>
      </c>
      <c r="H362" s="40">
        <v>248.2833333333333</v>
      </c>
      <c r="I362" s="40">
        <v>252.41666666666669</v>
      </c>
      <c r="J362" s="40">
        <v>255.0333333333333</v>
      </c>
      <c r="K362" s="31">
        <v>249.8</v>
      </c>
      <c r="L362" s="31">
        <v>243.05</v>
      </c>
      <c r="M362" s="31">
        <v>7.7873700000000001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901.1</v>
      </c>
      <c r="D363" s="40">
        <v>895.5333333333333</v>
      </c>
      <c r="E363" s="40">
        <v>865.56666666666661</v>
      </c>
      <c r="F363" s="40">
        <v>830.0333333333333</v>
      </c>
      <c r="G363" s="40">
        <v>800.06666666666661</v>
      </c>
      <c r="H363" s="40">
        <v>931.06666666666661</v>
      </c>
      <c r="I363" s="40">
        <v>961.0333333333333</v>
      </c>
      <c r="J363" s="40">
        <v>996.56666666666661</v>
      </c>
      <c r="K363" s="31">
        <v>925.5</v>
      </c>
      <c r="L363" s="31">
        <v>860</v>
      </c>
      <c r="M363" s="31">
        <v>4.1382199999999996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2313.8000000000002</v>
      </c>
      <c r="D364" s="40">
        <v>2311.9666666666667</v>
      </c>
      <c r="E364" s="40">
        <v>2284.9333333333334</v>
      </c>
      <c r="F364" s="40">
        <v>2256.0666666666666</v>
      </c>
      <c r="G364" s="40">
        <v>2229.0333333333333</v>
      </c>
      <c r="H364" s="40">
        <v>2340.8333333333335</v>
      </c>
      <c r="I364" s="40">
        <v>2367.8666666666672</v>
      </c>
      <c r="J364" s="40">
        <v>2396.7333333333336</v>
      </c>
      <c r="K364" s="31">
        <v>2339</v>
      </c>
      <c r="L364" s="31">
        <v>2283.1</v>
      </c>
      <c r="M364" s="31">
        <v>12.06729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2594.5500000000002</v>
      </c>
      <c r="D365" s="40">
        <v>2621.2000000000003</v>
      </c>
      <c r="E365" s="40">
        <v>2543.4000000000005</v>
      </c>
      <c r="F365" s="40">
        <v>2492.2500000000005</v>
      </c>
      <c r="G365" s="40">
        <v>2414.4500000000007</v>
      </c>
      <c r="H365" s="40">
        <v>2672.3500000000004</v>
      </c>
      <c r="I365" s="40">
        <v>2750.1500000000005</v>
      </c>
      <c r="J365" s="40">
        <v>2801.3</v>
      </c>
      <c r="K365" s="31">
        <v>2699</v>
      </c>
      <c r="L365" s="31">
        <v>2570.0500000000002</v>
      </c>
      <c r="M365" s="31">
        <v>13.359249999999999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947.4</v>
      </c>
      <c r="D366" s="40">
        <v>951.41666666666663</v>
      </c>
      <c r="E366" s="40">
        <v>938.88333333333321</v>
      </c>
      <c r="F366" s="40">
        <v>930.36666666666656</v>
      </c>
      <c r="G366" s="40">
        <v>917.83333333333314</v>
      </c>
      <c r="H366" s="40">
        <v>959.93333333333328</v>
      </c>
      <c r="I366" s="40">
        <v>972.46666666666681</v>
      </c>
      <c r="J366" s="40">
        <v>980.98333333333335</v>
      </c>
      <c r="K366" s="31">
        <v>963.95</v>
      </c>
      <c r="L366" s="31">
        <v>942.9</v>
      </c>
      <c r="M366" s="31">
        <v>0.77847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2126.65</v>
      </c>
      <c r="D367" s="40">
        <v>2107</v>
      </c>
      <c r="E367" s="40">
        <v>2050</v>
      </c>
      <c r="F367" s="40">
        <v>1973.35</v>
      </c>
      <c r="G367" s="40">
        <v>1916.35</v>
      </c>
      <c r="H367" s="40">
        <v>2183.65</v>
      </c>
      <c r="I367" s="40">
        <v>2240.65</v>
      </c>
      <c r="J367" s="40">
        <v>2317.3000000000002</v>
      </c>
      <c r="K367" s="31">
        <v>2164</v>
      </c>
      <c r="L367" s="31">
        <v>2030.35</v>
      </c>
      <c r="M367" s="31">
        <v>9.3998399999999993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1499.2</v>
      </c>
      <c r="D368" s="40">
        <v>1508.5333333333335</v>
      </c>
      <c r="E368" s="40">
        <v>1485.666666666667</v>
      </c>
      <c r="F368" s="40">
        <v>1472.1333333333334</v>
      </c>
      <c r="G368" s="40">
        <v>1449.2666666666669</v>
      </c>
      <c r="H368" s="40">
        <v>1522.0666666666671</v>
      </c>
      <c r="I368" s="40">
        <v>1544.9333333333334</v>
      </c>
      <c r="J368" s="40">
        <v>1558.4666666666672</v>
      </c>
      <c r="K368" s="31">
        <v>1531.4</v>
      </c>
      <c r="L368" s="31">
        <v>1495</v>
      </c>
      <c r="M368" s="31">
        <v>0.62431000000000003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129.30000000000001</v>
      </c>
      <c r="D369" s="40">
        <v>129.1</v>
      </c>
      <c r="E369" s="40">
        <v>128</v>
      </c>
      <c r="F369" s="40">
        <v>126.7</v>
      </c>
      <c r="G369" s="40">
        <v>125.60000000000001</v>
      </c>
      <c r="H369" s="40">
        <v>130.39999999999998</v>
      </c>
      <c r="I369" s="40">
        <v>131.49999999999994</v>
      </c>
      <c r="J369" s="40">
        <v>132.79999999999998</v>
      </c>
      <c r="K369" s="31">
        <v>130.19999999999999</v>
      </c>
      <c r="L369" s="31">
        <v>127.8</v>
      </c>
      <c r="M369" s="31">
        <v>41.506920000000001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175.65</v>
      </c>
      <c r="D370" s="40">
        <v>176.03333333333333</v>
      </c>
      <c r="E370" s="40">
        <v>174.26666666666665</v>
      </c>
      <c r="F370" s="40">
        <v>172.88333333333333</v>
      </c>
      <c r="G370" s="40">
        <v>171.11666666666665</v>
      </c>
      <c r="H370" s="40">
        <v>177.41666666666666</v>
      </c>
      <c r="I370" s="40">
        <v>179.18333333333337</v>
      </c>
      <c r="J370" s="40">
        <v>180.56666666666666</v>
      </c>
      <c r="K370" s="31">
        <v>177.8</v>
      </c>
      <c r="L370" s="31">
        <v>174.65</v>
      </c>
      <c r="M370" s="31">
        <v>88.63194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372.25</v>
      </c>
      <c r="D371" s="40">
        <v>368.5333333333333</v>
      </c>
      <c r="E371" s="40">
        <v>353.71666666666658</v>
      </c>
      <c r="F371" s="40">
        <v>335.18333333333328</v>
      </c>
      <c r="G371" s="40">
        <v>320.36666666666656</v>
      </c>
      <c r="H371" s="40">
        <v>387.06666666666661</v>
      </c>
      <c r="I371" s="40">
        <v>401.88333333333333</v>
      </c>
      <c r="J371" s="40">
        <v>420.41666666666663</v>
      </c>
      <c r="K371" s="31">
        <v>383.35</v>
      </c>
      <c r="L371" s="31">
        <v>350</v>
      </c>
      <c r="M371" s="31">
        <v>34.703919999999997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651.85</v>
      </c>
      <c r="D372" s="40">
        <v>653.94999999999993</v>
      </c>
      <c r="E372" s="40">
        <v>640.04999999999984</v>
      </c>
      <c r="F372" s="40">
        <v>628.24999999999989</v>
      </c>
      <c r="G372" s="40">
        <v>614.3499999999998</v>
      </c>
      <c r="H372" s="40">
        <v>665.74999999999989</v>
      </c>
      <c r="I372" s="40">
        <v>679.65</v>
      </c>
      <c r="J372" s="40">
        <v>691.44999999999993</v>
      </c>
      <c r="K372" s="31">
        <v>667.85</v>
      </c>
      <c r="L372" s="31">
        <v>642.15</v>
      </c>
      <c r="M372" s="31">
        <v>2.7326600000000001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127.4</v>
      </c>
      <c r="D373" s="40">
        <v>128.63333333333333</v>
      </c>
      <c r="E373" s="40">
        <v>124.76666666666665</v>
      </c>
      <c r="F373" s="40">
        <v>122.13333333333333</v>
      </c>
      <c r="G373" s="40">
        <v>118.26666666666665</v>
      </c>
      <c r="H373" s="40">
        <v>131.26666666666665</v>
      </c>
      <c r="I373" s="40">
        <v>135.13333333333333</v>
      </c>
      <c r="J373" s="40">
        <v>137.76666666666665</v>
      </c>
      <c r="K373" s="31">
        <v>132.5</v>
      </c>
      <c r="L373" s="31">
        <v>126</v>
      </c>
      <c r="M373" s="31">
        <v>2.27223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5368.5</v>
      </c>
      <c r="D374" s="40">
        <v>5397.1333333333341</v>
      </c>
      <c r="E374" s="40">
        <v>5327.6666666666679</v>
      </c>
      <c r="F374" s="40">
        <v>5286.8333333333339</v>
      </c>
      <c r="G374" s="40">
        <v>5217.3666666666677</v>
      </c>
      <c r="H374" s="40">
        <v>5437.9666666666681</v>
      </c>
      <c r="I374" s="40">
        <v>5507.4333333333334</v>
      </c>
      <c r="J374" s="40">
        <v>5548.2666666666682</v>
      </c>
      <c r="K374" s="31">
        <v>5466.6</v>
      </c>
      <c r="L374" s="31">
        <v>5356.3</v>
      </c>
      <c r="M374" s="31">
        <v>0.19661000000000001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13756.25</v>
      </c>
      <c r="D375" s="40">
        <v>13750.666666666666</v>
      </c>
      <c r="E375" s="40">
        <v>13542.883333333331</v>
      </c>
      <c r="F375" s="40">
        <v>13329.516666666665</v>
      </c>
      <c r="G375" s="40">
        <v>13121.73333333333</v>
      </c>
      <c r="H375" s="40">
        <v>13964.033333333333</v>
      </c>
      <c r="I375" s="40">
        <v>14171.816666666669</v>
      </c>
      <c r="J375" s="40">
        <v>14385.183333333334</v>
      </c>
      <c r="K375" s="31">
        <v>13958.45</v>
      </c>
      <c r="L375" s="31">
        <v>13537.3</v>
      </c>
      <c r="M375" s="31">
        <v>7.467E-2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37.35</v>
      </c>
      <c r="D376" s="40">
        <v>37.116666666666667</v>
      </c>
      <c r="E376" s="40">
        <v>36.783333333333331</v>
      </c>
      <c r="F376" s="40">
        <v>36.216666666666661</v>
      </c>
      <c r="G376" s="40">
        <v>35.883333333333326</v>
      </c>
      <c r="H376" s="40">
        <v>37.683333333333337</v>
      </c>
      <c r="I376" s="40">
        <v>38.016666666666666</v>
      </c>
      <c r="J376" s="40">
        <v>38.583333333333343</v>
      </c>
      <c r="K376" s="31">
        <v>37.450000000000003</v>
      </c>
      <c r="L376" s="31">
        <v>36.549999999999997</v>
      </c>
      <c r="M376" s="31">
        <v>415.04906999999997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848.75</v>
      </c>
      <c r="D377" s="40">
        <v>855.78333333333342</v>
      </c>
      <c r="E377" s="40">
        <v>834.91666666666686</v>
      </c>
      <c r="F377" s="40">
        <v>821.08333333333348</v>
      </c>
      <c r="G377" s="40">
        <v>800.21666666666692</v>
      </c>
      <c r="H377" s="40">
        <v>869.61666666666679</v>
      </c>
      <c r="I377" s="40">
        <v>890.48333333333335</v>
      </c>
      <c r="J377" s="40">
        <v>904.31666666666672</v>
      </c>
      <c r="K377" s="31">
        <v>876.65</v>
      </c>
      <c r="L377" s="31">
        <v>841.95</v>
      </c>
      <c r="M377" s="31">
        <v>2.0160399999999998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170.95</v>
      </c>
      <c r="D378" s="40">
        <v>169.25</v>
      </c>
      <c r="E378" s="40">
        <v>167.2</v>
      </c>
      <c r="F378" s="40">
        <v>163.44999999999999</v>
      </c>
      <c r="G378" s="40">
        <v>161.39999999999998</v>
      </c>
      <c r="H378" s="40">
        <v>173</v>
      </c>
      <c r="I378" s="40">
        <v>175.05</v>
      </c>
      <c r="J378" s="40">
        <v>178.8</v>
      </c>
      <c r="K378" s="31">
        <v>171.3</v>
      </c>
      <c r="L378" s="31">
        <v>165.5</v>
      </c>
      <c r="M378" s="31">
        <v>91.014169999999993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152.6</v>
      </c>
      <c r="D379" s="40">
        <v>152.55000000000001</v>
      </c>
      <c r="E379" s="40">
        <v>151.10000000000002</v>
      </c>
      <c r="F379" s="40">
        <v>149.60000000000002</v>
      </c>
      <c r="G379" s="40">
        <v>148.15000000000003</v>
      </c>
      <c r="H379" s="40">
        <v>154.05000000000001</v>
      </c>
      <c r="I379" s="40">
        <v>155.5</v>
      </c>
      <c r="J379" s="40">
        <v>157</v>
      </c>
      <c r="K379" s="31">
        <v>154</v>
      </c>
      <c r="L379" s="31">
        <v>151.05000000000001</v>
      </c>
      <c r="M379" s="31">
        <v>29.807390000000002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270.89999999999998</v>
      </c>
      <c r="D380" s="40">
        <v>272.51666666666665</v>
      </c>
      <c r="E380" s="40">
        <v>268.43333333333328</v>
      </c>
      <c r="F380" s="40">
        <v>265.96666666666664</v>
      </c>
      <c r="G380" s="40">
        <v>261.88333333333327</v>
      </c>
      <c r="H380" s="40">
        <v>274.98333333333329</v>
      </c>
      <c r="I380" s="40">
        <v>279.06666666666666</v>
      </c>
      <c r="J380" s="40">
        <v>281.5333333333333</v>
      </c>
      <c r="K380" s="31">
        <v>276.60000000000002</v>
      </c>
      <c r="L380" s="31">
        <v>270.05</v>
      </c>
      <c r="M380" s="31">
        <v>0.80654000000000003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880.55</v>
      </c>
      <c r="D381" s="40">
        <v>875.63333333333333</v>
      </c>
      <c r="E381" s="40">
        <v>864.66666666666663</v>
      </c>
      <c r="F381" s="40">
        <v>848.7833333333333</v>
      </c>
      <c r="G381" s="40">
        <v>837.81666666666661</v>
      </c>
      <c r="H381" s="40">
        <v>891.51666666666665</v>
      </c>
      <c r="I381" s="40">
        <v>902.48333333333335</v>
      </c>
      <c r="J381" s="40">
        <v>918.36666666666667</v>
      </c>
      <c r="K381" s="31">
        <v>886.6</v>
      </c>
      <c r="L381" s="31">
        <v>859.75</v>
      </c>
      <c r="M381" s="31">
        <v>1.9283600000000001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28.25</v>
      </c>
      <c r="D382" s="40">
        <v>28.3</v>
      </c>
      <c r="E382" s="40">
        <v>28.150000000000002</v>
      </c>
      <c r="F382" s="40">
        <v>28.05</v>
      </c>
      <c r="G382" s="40">
        <v>27.900000000000002</v>
      </c>
      <c r="H382" s="40">
        <v>28.400000000000002</v>
      </c>
      <c r="I382" s="40">
        <v>28.55</v>
      </c>
      <c r="J382" s="40">
        <v>28.650000000000002</v>
      </c>
      <c r="K382" s="31">
        <v>28.45</v>
      </c>
      <c r="L382" s="31">
        <v>28.2</v>
      </c>
      <c r="M382" s="31">
        <v>10.073130000000001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220.85</v>
      </c>
      <c r="D383" s="40">
        <v>222.5</v>
      </c>
      <c r="E383" s="40">
        <v>216.7</v>
      </c>
      <c r="F383" s="40">
        <v>212.54999999999998</v>
      </c>
      <c r="G383" s="40">
        <v>206.74999999999997</v>
      </c>
      <c r="H383" s="40">
        <v>226.65</v>
      </c>
      <c r="I383" s="40">
        <v>232.45000000000002</v>
      </c>
      <c r="J383" s="40">
        <v>236.60000000000002</v>
      </c>
      <c r="K383" s="31">
        <v>228.3</v>
      </c>
      <c r="L383" s="31">
        <v>218.35</v>
      </c>
      <c r="M383" s="31">
        <v>24.369350000000001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583.79999999999995</v>
      </c>
      <c r="D384" s="40">
        <v>584.58333333333337</v>
      </c>
      <c r="E384" s="40">
        <v>577.31666666666672</v>
      </c>
      <c r="F384" s="40">
        <v>570.83333333333337</v>
      </c>
      <c r="G384" s="40">
        <v>563.56666666666672</v>
      </c>
      <c r="H384" s="40">
        <v>591.06666666666672</v>
      </c>
      <c r="I384" s="40">
        <v>598.33333333333337</v>
      </c>
      <c r="J384" s="40">
        <v>604.81666666666672</v>
      </c>
      <c r="K384" s="31">
        <v>591.85</v>
      </c>
      <c r="L384" s="31">
        <v>578.1</v>
      </c>
      <c r="M384" s="31">
        <v>0.91720000000000002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277.8</v>
      </c>
      <c r="D385" s="40">
        <v>278.98333333333335</v>
      </c>
      <c r="E385" s="40">
        <v>276.06666666666672</v>
      </c>
      <c r="F385" s="40">
        <v>274.33333333333337</v>
      </c>
      <c r="G385" s="40">
        <v>271.41666666666674</v>
      </c>
      <c r="H385" s="40">
        <v>280.7166666666667</v>
      </c>
      <c r="I385" s="40">
        <v>283.63333333333333</v>
      </c>
      <c r="J385" s="40">
        <v>285.36666666666667</v>
      </c>
      <c r="K385" s="31">
        <v>281.89999999999998</v>
      </c>
      <c r="L385" s="31">
        <v>277.25</v>
      </c>
      <c r="M385" s="31">
        <v>4.3296799999999998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72.95</v>
      </c>
      <c r="D386" s="40">
        <v>72.833333333333329</v>
      </c>
      <c r="E386" s="40">
        <v>71.566666666666663</v>
      </c>
      <c r="F386" s="40">
        <v>70.183333333333337</v>
      </c>
      <c r="G386" s="40">
        <v>68.916666666666671</v>
      </c>
      <c r="H386" s="40">
        <v>74.216666666666654</v>
      </c>
      <c r="I386" s="40">
        <v>75.483333333333334</v>
      </c>
      <c r="J386" s="40">
        <v>76.866666666666646</v>
      </c>
      <c r="K386" s="31">
        <v>74.099999999999994</v>
      </c>
      <c r="L386" s="31">
        <v>71.45</v>
      </c>
      <c r="M386" s="31">
        <v>16.367889999999999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2155.6</v>
      </c>
      <c r="D387" s="40">
        <v>2153.5166666666664</v>
      </c>
      <c r="E387" s="40">
        <v>2136.9333333333329</v>
      </c>
      <c r="F387" s="40">
        <v>2118.2666666666664</v>
      </c>
      <c r="G387" s="40">
        <v>2101.6833333333329</v>
      </c>
      <c r="H387" s="40">
        <v>2172.1833333333329</v>
      </c>
      <c r="I387" s="40">
        <v>2188.7666666666669</v>
      </c>
      <c r="J387" s="40">
        <v>2207.4333333333329</v>
      </c>
      <c r="K387" s="31">
        <v>2170.1</v>
      </c>
      <c r="L387" s="31">
        <v>2134.85</v>
      </c>
      <c r="M387" s="31">
        <v>0.17680000000000001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420.9</v>
      </c>
      <c r="D388" s="40">
        <v>417.68333333333334</v>
      </c>
      <c r="E388" s="40">
        <v>408.11666666666667</v>
      </c>
      <c r="F388" s="40">
        <v>395.33333333333331</v>
      </c>
      <c r="G388" s="40">
        <v>385.76666666666665</v>
      </c>
      <c r="H388" s="40">
        <v>430.4666666666667</v>
      </c>
      <c r="I388" s="40">
        <v>440.03333333333342</v>
      </c>
      <c r="J388" s="40">
        <v>452.81666666666672</v>
      </c>
      <c r="K388" s="31">
        <v>427.25</v>
      </c>
      <c r="L388" s="31">
        <v>404.9</v>
      </c>
      <c r="M388" s="31">
        <v>13.423030000000001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149.85</v>
      </c>
      <c r="D389" s="40">
        <v>152.5</v>
      </c>
      <c r="E389" s="40">
        <v>146.85</v>
      </c>
      <c r="F389" s="40">
        <v>143.85</v>
      </c>
      <c r="G389" s="40">
        <v>138.19999999999999</v>
      </c>
      <c r="H389" s="40">
        <v>155.5</v>
      </c>
      <c r="I389" s="40">
        <v>161.14999999999998</v>
      </c>
      <c r="J389" s="40">
        <v>164.15</v>
      </c>
      <c r="K389" s="31">
        <v>158.15</v>
      </c>
      <c r="L389" s="31">
        <v>149.5</v>
      </c>
      <c r="M389" s="31">
        <v>11.65535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1195.9000000000001</v>
      </c>
      <c r="D390" s="40">
        <v>1195.2833333333335</v>
      </c>
      <c r="E390" s="40">
        <v>1184.616666666667</v>
      </c>
      <c r="F390" s="40">
        <v>1173.3333333333335</v>
      </c>
      <c r="G390" s="40">
        <v>1162.666666666667</v>
      </c>
      <c r="H390" s="40">
        <v>1206.5666666666671</v>
      </c>
      <c r="I390" s="40">
        <v>1217.2333333333336</v>
      </c>
      <c r="J390" s="40">
        <v>1228.5166666666671</v>
      </c>
      <c r="K390" s="31">
        <v>1205.95</v>
      </c>
      <c r="L390" s="31">
        <v>1184</v>
      </c>
      <c r="M390" s="31">
        <v>1.6549499999999999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2267.1</v>
      </c>
      <c r="D391" s="40">
        <v>2274.3333333333335</v>
      </c>
      <c r="E391" s="40">
        <v>2255.7666666666669</v>
      </c>
      <c r="F391" s="40">
        <v>2244.4333333333334</v>
      </c>
      <c r="G391" s="40">
        <v>2225.8666666666668</v>
      </c>
      <c r="H391" s="40">
        <v>2285.666666666667</v>
      </c>
      <c r="I391" s="40">
        <v>2304.2333333333336</v>
      </c>
      <c r="J391" s="40">
        <v>2315.5666666666671</v>
      </c>
      <c r="K391" s="31">
        <v>2292.9</v>
      </c>
      <c r="L391" s="31">
        <v>2263</v>
      </c>
      <c r="M391" s="31">
        <v>51.436399999999999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124.55</v>
      </c>
      <c r="D392" s="40">
        <v>123.68333333333334</v>
      </c>
      <c r="E392" s="40">
        <v>121.11666666666667</v>
      </c>
      <c r="F392" s="40">
        <v>117.68333333333334</v>
      </c>
      <c r="G392" s="40">
        <v>115.11666666666667</v>
      </c>
      <c r="H392" s="40">
        <v>127.11666666666667</v>
      </c>
      <c r="I392" s="40">
        <v>129.68333333333334</v>
      </c>
      <c r="J392" s="40">
        <v>133.11666666666667</v>
      </c>
      <c r="K392" s="31">
        <v>126.25</v>
      </c>
      <c r="L392" s="31">
        <v>120.25</v>
      </c>
      <c r="M392" s="31">
        <v>0.53463000000000005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1390.9</v>
      </c>
      <c r="D393" s="40">
        <v>1401.0333333333335</v>
      </c>
      <c r="E393" s="40">
        <v>1375.4666666666672</v>
      </c>
      <c r="F393" s="40">
        <v>1360.0333333333335</v>
      </c>
      <c r="G393" s="40">
        <v>1334.4666666666672</v>
      </c>
      <c r="H393" s="40">
        <v>1416.4666666666672</v>
      </c>
      <c r="I393" s="40">
        <v>1442.0333333333333</v>
      </c>
      <c r="J393" s="40">
        <v>1457.4666666666672</v>
      </c>
      <c r="K393" s="31">
        <v>1426.6</v>
      </c>
      <c r="L393" s="31">
        <v>1385.6</v>
      </c>
      <c r="M393" s="31">
        <v>0.67379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1963.2</v>
      </c>
      <c r="D394" s="40">
        <v>1976.5666666666666</v>
      </c>
      <c r="E394" s="40">
        <v>1942.1333333333332</v>
      </c>
      <c r="F394" s="40">
        <v>1921.0666666666666</v>
      </c>
      <c r="G394" s="40">
        <v>1886.6333333333332</v>
      </c>
      <c r="H394" s="40">
        <v>1997.6333333333332</v>
      </c>
      <c r="I394" s="40">
        <v>2032.0666666666666</v>
      </c>
      <c r="J394" s="40">
        <v>2053.1333333333332</v>
      </c>
      <c r="K394" s="31">
        <v>2011</v>
      </c>
      <c r="L394" s="31">
        <v>1955.5</v>
      </c>
      <c r="M394" s="31">
        <v>1.84944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1126.0999999999999</v>
      </c>
      <c r="D395" s="40">
        <v>1129.3666666666666</v>
      </c>
      <c r="E395" s="40">
        <v>1093.7333333333331</v>
      </c>
      <c r="F395" s="40">
        <v>1061.3666666666666</v>
      </c>
      <c r="G395" s="40">
        <v>1025.7333333333331</v>
      </c>
      <c r="H395" s="40">
        <v>1161.7333333333331</v>
      </c>
      <c r="I395" s="40">
        <v>1197.3666666666668</v>
      </c>
      <c r="J395" s="40">
        <v>1229.7333333333331</v>
      </c>
      <c r="K395" s="31">
        <v>1165</v>
      </c>
      <c r="L395" s="31">
        <v>1097</v>
      </c>
      <c r="M395" s="31">
        <v>23.265339999999998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1220.5</v>
      </c>
      <c r="D396" s="40">
        <v>1209.0666666666668</v>
      </c>
      <c r="E396" s="40">
        <v>1195.3333333333337</v>
      </c>
      <c r="F396" s="40">
        <v>1170.166666666667</v>
      </c>
      <c r="G396" s="40">
        <v>1156.4333333333338</v>
      </c>
      <c r="H396" s="40">
        <v>1234.2333333333336</v>
      </c>
      <c r="I396" s="40">
        <v>1247.9666666666667</v>
      </c>
      <c r="J396" s="40">
        <v>1273.1333333333334</v>
      </c>
      <c r="K396" s="31">
        <v>1222.8</v>
      </c>
      <c r="L396" s="31">
        <v>1183.9000000000001</v>
      </c>
      <c r="M396" s="31">
        <v>19.551770000000001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478.9</v>
      </c>
      <c r="D397" s="40">
        <v>479.63333333333327</v>
      </c>
      <c r="E397" s="40">
        <v>475.31666666666655</v>
      </c>
      <c r="F397" s="40">
        <v>471.73333333333329</v>
      </c>
      <c r="G397" s="40">
        <v>467.41666666666657</v>
      </c>
      <c r="H397" s="40">
        <v>483.21666666666653</v>
      </c>
      <c r="I397" s="40">
        <v>487.53333333333325</v>
      </c>
      <c r="J397" s="40">
        <v>491.1166666666665</v>
      </c>
      <c r="K397" s="31">
        <v>483.95</v>
      </c>
      <c r="L397" s="31">
        <v>476.05</v>
      </c>
      <c r="M397" s="31">
        <v>0.92020999999999997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26.5</v>
      </c>
      <c r="D398" s="40">
        <v>26.566666666666666</v>
      </c>
      <c r="E398" s="40">
        <v>26.233333333333334</v>
      </c>
      <c r="F398" s="40">
        <v>25.966666666666669</v>
      </c>
      <c r="G398" s="40">
        <v>25.633333333333336</v>
      </c>
      <c r="H398" s="40">
        <v>26.833333333333332</v>
      </c>
      <c r="I398" s="40">
        <v>27.166666666666668</v>
      </c>
      <c r="J398" s="40">
        <v>27.43333333333333</v>
      </c>
      <c r="K398" s="31">
        <v>26.9</v>
      </c>
      <c r="L398" s="31">
        <v>26.3</v>
      </c>
      <c r="M398" s="31">
        <v>23.372119999999999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3139.65</v>
      </c>
      <c r="D399" s="40">
        <v>3157.8833333333332</v>
      </c>
      <c r="E399" s="40">
        <v>3066.7666666666664</v>
      </c>
      <c r="F399" s="40">
        <v>2993.8833333333332</v>
      </c>
      <c r="G399" s="40">
        <v>2902.7666666666664</v>
      </c>
      <c r="H399" s="40">
        <v>3230.7666666666664</v>
      </c>
      <c r="I399" s="40">
        <v>3321.8833333333332</v>
      </c>
      <c r="J399" s="40">
        <v>3394.7666666666664</v>
      </c>
      <c r="K399" s="31">
        <v>3249</v>
      </c>
      <c r="L399" s="31">
        <v>3085</v>
      </c>
      <c r="M399" s="31">
        <v>1.32664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9929.9</v>
      </c>
      <c r="D400" s="40">
        <v>10022.666666666666</v>
      </c>
      <c r="E400" s="40">
        <v>9732.3333333333321</v>
      </c>
      <c r="F400" s="40">
        <v>9534.7666666666664</v>
      </c>
      <c r="G400" s="40">
        <v>9244.4333333333325</v>
      </c>
      <c r="H400" s="40">
        <v>10220.233333333332</v>
      </c>
      <c r="I400" s="40">
        <v>10510.566666666664</v>
      </c>
      <c r="J400" s="40">
        <v>10708.133333333331</v>
      </c>
      <c r="K400" s="31">
        <v>10313</v>
      </c>
      <c r="L400" s="31">
        <v>9825.1</v>
      </c>
      <c r="M400" s="31">
        <v>5.4900599999999997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8926.2000000000007</v>
      </c>
      <c r="D401" s="40">
        <v>8969.5</v>
      </c>
      <c r="E401" s="40">
        <v>8856.7000000000007</v>
      </c>
      <c r="F401" s="40">
        <v>8787.2000000000007</v>
      </c>
      <c r="G401" s="40">
        <v>8674.4000000000015</v>
      </c>
      <c r="H401" s="40">
        <v>9039</v>
      </c>
      <c r="I401" s="40">
        <v>9151.7999999999993</v>
      </c>
      <c r="J401" s="40">
        <v>9221.2999999999993</v>
      </c>
      <c r="K401" s="31">
        <v>9082.2999999999993</v>
      </c>
      <c r="L401" s="31">
        <v>8900</v>
      </c>
      <c r="M401" s="31">
        <v>9.0700000000000003E-2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7294.15</v>
      </c>
      <c r="D402" s="40">
        <v>7295.05</v>
      </c>
      <c r="E402" s="40">
        <v>7259.1</v>
      </c>
      <c r="F402" s="40">
        <v>7224.05</v>
      </c>
      <c r="G402" s="40">
        <v>7188.1</v>
      </c>
      <c r="H402" s="40">
        <v>7330.1</v>
      </c>
      <c r="I402" s="40">
        <v>7366.0499999999993</v>
      </c>
      <c r="J402" s="40">
        <v>7401.1</v>
      </c>
      <c r="K402" s="31">
        <v>7331</v>
      </c>
      <c r="L402" s="31">
        <v>7260</v>
      </c>
      <c r="M402" s="31">
        <v>0.11912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117.45</v>
      </c>
      <c r="D403" s="40">
        <v>117.88333333333333</v>
      </c>
      <c r="E403" s="40">
        <v>116.56666666666665</v>
      </c>
      <c r="F403" s="40">
        <v>115.68333333333332</v>
      </c>
      <c r="G403" s="40">
        <v>114.36666666666665</v>
      </c>
      <c r="H403" s="40">
        <v>118.76666666666665</v>
      </c>
      <c r="I403" s="40">
        <v>120.08333333333331</v>
      </c>
      <c r="J403" s="40">
        <v>120.96666666666665</v>
      </c>
      <c r="K403" s="31">
        <v>119.2</v>
      </c>
      <c r="L403" s="31">
        <v>117</v>
      </c>
      <c r="M403" s="31">
        <v>3.78579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231.65</v>
      </c>
      <c r="D404" s="40">
        <v>232.65</v>
      </c>
      <c r="E404" s="40">
        <v>228.20000000000002</v>
      </c>
      <c r="F404" s="40">
        <v>224.75</v>
      </c>
      <c r="G404" s="40">
        <v>220.3</v>
      </c>
      <c r="H404" s="40">
        <v>236.10000000000002</v>
      </c>
      <c r="I404" s="40">
        <v>240.55</v>
      </c>
      <c r="J404" s="40">
        <v>244.00000000000003</v>
      </c>
      <c r="K404" s="31">
        <v>237.1</v>
      </c>
      <c r="L404" s="31">
        <v>229.2</v>
      </c>
      <c r="M404" s="31">
        <v>7.9859499999999999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304.5</v>
      </c>
      <c r="D405" s="40">
        <v>308</v>
      </c>
      <c r="E405" s="40">
        <v>298.5</v>
      </c>
      <c r="F405" s="40">
        <v>292.5</v>
      </c>
      <c r="G405" s="40">
        <v>283</v>
      </c>
      <c r="H405" s="40">
        <v>314</v>
      </c>
      <c r="I405" s="40">
        <v>323.5</v>
      </c>
      <c r="J405" s="40">
        <v>329.5</v>
      </c>
      <c r="K405" s="31">
        <v>317.5</v>
      </c>
      <c r="L405" s="31">
        <v>302</v>
      </c>
      <c r="M405" s="31">
        <v>1.51854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2371.4499999999998</v>
      </c>
      <c r="D406" s="40">
        <v>2383.9333333333334</v>
      </c>
      <c r="E406" s="40">
        <v>2331.8166666666666</v>
      </c>
      <c r="F406" s="40">
        <v>2292.1833333333334</v>
      </c>
      <c r="G406" s="40">
        <v>2240.0666666666666</v>
      </c>
      <c r="H406" s="40">
        <v>2423.5666666666666</v>
      </c>
      <c r="I406" s="40">
        <v>2475.6833333333334</v>
      </c>
      <c r="J406" s="40">
        <v>2515.3166666666666</v>
      </c>
      <c r="K406" s="31">
        <v>2436.0500000000002</v>
      </c>
      <c r="L406" s="31">
        <v>2344.3000000000002</v>
      </c>
      <c r="M406" s="31">
        <v>0.10378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599.45000000000005</v>
      </c>
      <c r="D407" s="40">
        <v>590</v>
      </c>
      <c r="E407" s="40">
        <v>567.5</v>
      </c>
      <c r="F407" s="40">
        <v>535.54999999999995</v>
      </c>
      <c r="G407" s="40">
        <v>513.04999999999995</v>
      </c>
      <c r="H407" s="40">
        <v>621.95000000000005</v>
      </c>
      <c r="I407" s="40">
        <v>644.45000000000005</v>
      </c>
      <c r="J407" s="40">
        <v>676.40000000000009</v>
      </c>
      <c r="K407" s="31">
        <v>612.5</v>
      </c>
      <c r="L407" s="31">
        <v>558.04999999999995</v>
      </c>
      <c r="M407" s="31">
        <v>8.6438799999999993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105.45</v>
      </c>
      <c r="D408" s="40">
        <v>106.48333333333333</v>
      </c>
      <c r="E408" s="40">
        <v>104.01666666666667</v>
      </c>
      <c r="F408" s="40">
        <v>102.58333333333333</v>
      </c>
      <c r="G408" s="40">
        <v>100.11666666666666</v>
      </c>
      <c r="H408" s="40">
        <v>107.91666666666667</v>
      </c>
      <c r="I408" s="40">
        <v>110.38333333333334</v>
      </c>
      <c r="J408" s="40">
        <v>111.81666666666668</v>
      </c>
      <c r="K408" s="31">
        <v>108.95</v>
      </c>
      <c r="L408" s="31">
        <v>105.05</v>
      </c>
      <c r="M408" s="31">
        <v>17.64744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239.4</v>
      </c>
      <c r="D409" s="40">
        <v>243.78333333333333</v>
      </c>
      <c r="E409" s="40">
        <v>232.66666666666666</v>
      </c>
      <c r="F409" s="40">
        <v>225.93333333333334</v>
      </c>
      <c r="G409" s="40">
        <v>214.81666666666666</v>
      </c>
      <c r="H409" s="40">
        <v>250.51666666666665</v>
      </c>
      <c r="I409" s="40">
        <v>261.63333333333333</v>
      </c>
      <c r="J409" s="40">
        <v>268.36666666666667</v>
      </c>
      <c r="K409" s="31">
        <v>254.9</v>
      </c>
      <c r="L409" s="31">
        <v>237.05</v>
      </c>
      <c r="M409" s="31">
        <v>15.93407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28478.25</v>
      </c>
      <c r="D410" s="40">
        <v>28342.116666666669</v>
      </c>
      <c r="E410" s="40">
        <v>28084.233333333337</v>
      </c>
      <c r="F410" s="40">
        <v>27690.216666666667</v>
      </c>
      <c r="G410" s="40">
        <v>27432.333333333336</v>
      </c>
      <c r="H410" s="40">
        <v>28736.133333333339</v>
      </c>
      <c r="I410" s="40">
        <v>28994.01666666667</v>
      </c>
      <c r="J410" s="40">
        <v>29388.03333333334</v>
      </c>
      <c r="K410" s="31">
        <v>28600</v>
      </c>
      <c r="L410" s="31">
        <v>27948.1</v>
      </c>
      <c r="M410" s="31">
        <v>0.75809000000000004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2096.1999999999998</v>
      </c>
      <c r="D411" s="40">
        <v>2100.9666666666667</v>
      </c>
      <c r="E411" s="40">
        <v>2070.2333333333336</v>
      </c>
      <c r="F411" s="40">
        <v>2044.2666666666669</v>
      </c>
      <c r="G411" s="40">
        <v>2013.5333333333338</v>
      </c>
      <c r="H411" s="40">
        <v>2126.9333333333334</v>
      </c>
      <c r="I411" s="40">
        <v>2157.6666666666661</v>
      </c>
      <c r="J411" s="40">
        <v>2183.6333333333332</v>
      </c>
      <c r="K411" s="31">
        <v>2131.6999999999998</v>
      </c>
      <c r="L411" s="31">
        <v>2075</v>
      </c>
      <c r="M411" s="31">
        <v>0.69586999999999999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1329.9</v>
      </c>
      <c r="D412" s="40">
        <v>1335.95</v>
      </c>
      <c r="E412" s="40">
        <v>1316.65</v>
      </c>
      <c r="F412" s="40">
        <v>1303.4000000000001</v>
      </c>
      <c r="G412" s="40">
        <v>1284.1000000000001</v>
      </c>
      <c r="H412" s="40">
        <v>1349.2</v>
      </c>
      <c r="I412" s="40">
        <v>1368.4999999999998</v>
      </c>
      <c r="J412" s="40">
        <v>1381.75</v>
      </c>
      <c r="K412" s="31">
        <v>1355.25</v>
      </c>
      <c r="L412" s="31">
        <v>1322.7</v>
      </c>
      <c r="M412" s="31">
        <v>12.35877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2285.5500000000002</v>
      </c>
      <c r="D413" s="40">
        <v>2282.5833333333335</v>
      </c>
      <c r="E413" s="40">
        <v>2265.166666666667</v>
      </c>
      <c r="F413" s="40">
        <v>2244.7833333333333</v>
      </c>
      <c r="G413" s="40">
        <v>2227.3666666666668</v>
      </c>
      <c r="H413" s="40">
        <v>2302.9666666666672</v>
      </c>
      <c r="I413" s="40">
        <v>2320.3833333333341</v>
      </c>
      <c r="J413" s="40">
        <v>2340.7666666666673</v>
      </c>
      <c r="K413" s="31">
        <v>2300</v>
      </c>
      <c r="L413" s="31">
        <v>2262.1999999999998</v>
      </c>
      <c r="M413" s="31">
        <v>2.6332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685.7</v>
      </c>
      <c r="D414" s="40">
        <v>671.26666666666677</v>
      </c>
      <c r="E414" s="40">
        <v>643.08333333333348</v>
      </c>
      <c r="F414" s="40">
        <v>600.4666666666667</v>
      </c>
      <c r="G414" s="40">
        <v>572.28333333333342</v>
      </c>
      <c r="H414" s="40">
        <v>713.88333333333355</v>
      </c>
      <c r="I414" s="40">
        <v>742.06666666666672</v>
      </c>
      <c r="J414" s="40">
        <v>784.68333333333362</v>
      </c>
      <c r="K414" s="31">
        <v>699.45</v>
      </c>
      <c r="L414" s="31">
        <v>628.65</v>
      </c>
      <c r="M414" s="31">
        <v>16.518470000000001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1749.95</v>
      </c>
      <c r="D415" s="40">
        <v>1755.9666666666669</v>
      </c>
      <c r="E415" s="40">
        <v>1737.0333333333338</v>
      </c>
      <c r="F415" s="40">
        <v>1724.1166666666668</v>
      </c>
      <c r="G415" s="40">
        <v>1705.1833333333336</v>
      </c>
      <c r="H415" s="40">
        <v>1768.8833333333339</v>
      </c>
      <c r="I415" s="40">
        <v>1787.8166666666668</v>
      </c>
      <c r="J415" s="40">
        <v>1800.733333333334</v>
      </c>
      <c r="K415" s="31">
        <v>1774.9</v>
      </c>
      <c r="L415" s="31">
        <v>1743.05</v>
      </c>
      <c r="M415" s="31">
        <v>0.44851999999999997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1627.55</v>
      </c>
      <c r="D416" s="40">
        <v>1626.1499999999999</v>
      </c>
      <c r="E416" s="40">
        <v>1612.4499999999998</v>
      </c>
      <c r="F416" s="40">
        <v>1597.35</v>
      </c>
      <c r="G416" s="40">
        <v>1583.6499999999999</v>
      </c>
      <c r="H416" s="40">
        <v>1641.2499999999998</v>
      </c>
      <c r="I416" s="40">
        <v>1654.95</v>
      </c>
      <c r="J416" s="40">
        <v>1670.0499999999997</v>
      </c>
      <c r="K416" s="31">
        <v>1639.85</v>
      </c>
      <c r="L416" s="31">
        <v>1611.05</v>
      </c>
      <c r="M416" s="31">
        <v>0.97924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834.05</v>
      </c>
      <c r="D417" s="40">
        <v>839.05000000000007</v>
      </c>
      <c r="E417" s="40">
        <v>826.10000000000014</v>
      </c>
      <c r="F417" s="40">
        <v>818.15000000000009</v>
      </c>
      <c r="G417" s="40">
        <v>805.20000000000016</v>
      </c>
      <c r="H417" s="40">
        <v>847.00000000000011</v>
      </c>
      <c r="I417" s="40">
        <v>859.95000000000016</v>
      </c>
      <c r="J417" s="40">
        <v>867.90000000000009</v>
      </c>
      <c r="K417" s="31">
        <v>852</v>
      </c>
      <c r="L417" s="31">
        <v>831.1</v>
      </c>
      <c r="M417" s="31">
        <v>1.9777100000000001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643.79999999999995</v>
      </c>
      <c r="D418" s="40">
        <v>638.85</v>
      </c>
      <c r="E418" s="40">
        <v>630.90000000000009</v>
      </c>
      <c r="F418" s="40">
        <v>618.00000000000011</v>
      </c>
      <c r="G418" s="40">
        <v>610.05000000000018</v>
      </c>
      <c r="H418" s="40">
        <v>651.75</v>
      </c>
      <c r="I418" s="40">
        <v>659.7</v>
      </c>
      <c r="J418" s="40">
        <v>672.59999999999991</v>
      </c>
      <c r="K418" s="31">
        <v>646.79999999999995</v>
      </c>
      <c r="L418" s="31">
        <v>625.95000000000005</v>
      </c>
      <c r="M418" s="31">
        <v>0.49370999999999998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72.05</v>
      </c>
      <c r="D419" s="40">
        <v>72.3</v>
      </c>
      <c r="E419" s="40">
        <v>71.05</v>
      </c>
      <c r="F419" s="40">
        <v>70.05</v>
      </c>
      <c r="G419" s="40">
        <v>68.8</v>
      </c>
      <c r="H419" s="40">
        <v>73.3</v>
      </c>
      <c r="I419" s="40">
        <v>74.55</v>
      </c>
      <c r="J419" s="40">
        <v>75.55</v>
      </c>
      <c r="K419" s="31">
        <v>73.55</v>
      </c>
      <c r="L419" s="31">
        <v>71.3</v>
      </c>
      <c r="M419" s="31">
        <v>46.620759999999997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105.95</v>
      </c>
      <c r="D420" s="40">
        <v>106.31666666666666</v>
      </c>
      <c r="E420" s="40">
        <v>105.33333333333333</v>
      </c>
      <c r="F420" s="40">
        <v>104.71666666666667</v>
      </c>
      <c r="G420" s="40">
        <v>103.73333333333333</v>
      </c>
      <c r="H420" s="40">
        <v>106.93333333333332</v>
      </c>
      <c r="I420" s="40">
        <v>107.91666666666667</v>
      </c>
      <c r="J420" s="40">
        <v>108.53333333333332</v>
      </c>
      <c r="K420" s="31">
        <v>107.3</v>
      </c>
      <c r="L420" s="31">
        <v>105.7</v>
      </c>
      <c r="M420" s="31">
        <v>2.5949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429.9</v>
      </c>
      <c r="D421" s="40">
        <v>429.2</v>
      </c>
      <c r="E421" s="40">
        <v>425.84999999999997</v>
      </c>
      <c r="F421" s="40">
        <v>421.79999999999995</v>
      </c>
      <c r="G421" s="40">
        <v>418.44999999999993</v>
      </c>
      <c r="H421" s="40">
        <v>433.25</v>
      </c>
      <c r="I421" s="40">
        <v>436.6</v>
      </c>
      <c r="J421" s="40">
        <v>440.65000000000003</v>
      </c>
      <c r="K421" s="31">
        <v>432.55</v>
      </c>
      <c r="L421" s="31">
        <v>425.15</v>
      </c>
      <c r="M421" s="31">
        <v>187.76721000000001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120.05</v>
      </c>
      <c r="D422" s="40">
        <v>119.98333333333333</v>
      </c>
      <c r="E422" s="40">
        <v>118.36666666666667</v>
      </c>
      <c r="F422" s="40">
        <v>116.68333333333334</v>
      </c>
      <c r="G422" s="40">
        <v>115.06666666666668</v>
      </c>
      <c r="H422" s="40">
        <v>121.66666666666667</v>
      </c>
      <c r="I422" s="40">
        <v>123.28333333333332</v>
      </c>
      <c r="J422" s="40">
        <v>124.96666666666667</v>
      </c>
      <c r="K422" s="31">
        <v>121.6</v>
      </c>
      <c r="L422" s="31">
        <v>118.3</v>
      </c>
      <c r="M422" s="31">
        <v>291.72329000000002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314.60000000000002</v>
      </c>
      <c r="D423" s="40">
        <v>315.48333333333335</v>
      </c>
      <c r="E423" s="40">
        <v>307.16666666666669</v>
      </c>
      <c r="F423" s="40">
        <v>299.73333333333335</v>
      </c>
      <c r="G423" s="40">
        <v>291.41666666666669</v>
      </c>
      <c r="H423" s="40">
        <v>322.91666666666669</v>
      </c>
      <c r="I423" s="40">
        <v>331.23333333333329</v>
      </c>
      <c r="J423" s="40">
        <v>338.66666666666669</v>
      </c>
      <c r="K423" s="31">
        <v>323.8</v>
      </c>
      <c r="L423" s="31">
        <v>308.05</v>
      </c>
      <c r="M423" s="31">
        <v>17.464770000000001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259.39999999999998</v>
      </c>
      <c r="D424" s="40">
        <v>260.23333333333335</v>
      </c>
      <c r="E424" s="40">
        <v>254.4666666666667</v>
      </c>
      <c r="F424" s="40">
        <v>249.53333333333336</v>
      </c>
      <c r="G424" s="40">
        <v>243.76666666666671</v>
      </c>
      <c r="H424" s="40">
        <v>265.16666666666669</v>
      </c>
      <c r="I424" s="40">
        <v>270.93333333333334</v>
      </c>
      <c r="J424" s="40">
        <v>275.86666666666667</v>
      </c>
      <c r="K424" s="31">
        <v>266</v>
      </c>
      <c r="L424" s="31">
        <v>255.3</v>
      </c>
      <c r="M424" s="31">
        <v>3.67516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608.9</v>
      </c>
      <c r="D425" s="40">
        <v>609.75</v>
      </c>
      <c r="E425" s="40">
        <v>601.15</v>
      </c>
      <c r="F425" s="40">
        <v>593.4</v>
      </c>
      <c r="G425" s="40">
        <v>584.79999999999995</v>
      </c>
      <c r="H425" s="40">
        <v>617.5</v>
      </c>
      <c r="I425" s="40">
        <v>626.09999999999991</v>
      </c>
      <c r="J425" s="40">
        <v>633.85</v>
      </c>
      <c r="K425" s="31">
        <v>618.35</v>
      </c>
      <c r="L425" s="31">
        <v>602</v>
      </c>
      <c r="M425" s="31">
        <v>3.8391600000000001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649.35</v>
      </c>
      <c r="D426" s="40">
        <v>654.65</v>
      </c>
      <c r="E426" s="40">
        <v>640.79999999999995</v>
      </c>
      <c r="F426" s="40">
        <v>632.25</v>
      </c>
      <c r="G426" s="40">
        <v>618.4</v>
      </c>
      <c r="H426" s="40">
        <v>663.19999999999993</v>
      </c>
      <c r="I426" s="40">
        <v>677.05000000000007</v>
      </c>
      <c r="J426" s="40">
        <v>685.59999999999991</v>
      </c>
      <c r="K426" s="31">
        <v>668.5</v>
      </c>
      <c r="L426" s="31">
        <v>646.1</v>
      </c>
      <c r="M426" s="31">
        <v>4.9434300000000002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428.45</v>
      </c>
      <c r="D427" s="40">
        <v>425.7833333333333</v>
      </c>
      <c r="E427" s="40">
        <v>416.86666666666662</v>
      </c>
      <c r="F427" s="40">
        <v>405.2833333333333</v>
      </c>
      <c r="G427" s="40">
        <v>396.36666666666662</v>
      </c>
      <c r="H427" s="40">
        <v>437.36666666666662</v>
      </c>
      <c r="I427" s="40">
        <v>446.28333333333336</v>
      </c>
      <c r="J427" s="40">
        <v>457.86666666666662</v>
      </c>
      <c r="K427" s="31">
        <v>434.7</v>
      </c>
      <c r="L427" s="31">
        <v>414.2</v>
      </c>
      <c r="M427" s="31">
        <v>7.7035799999999997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302.55</v>
      </c>
      <c r="D428" s="40">
        <v>302.13333333333333</v>
      </c>
      <c r="E428" s="40">
        <v>297.26666666666665</v>
      </c>
      <c r="F428" s="40">
        <v>291.98333333333335</v>
      </c>
      <c r="G428" s="40">
        <v>287.11666666666667</v>
      </c>
      <c r="H428" s="40">
        <v>307.41666666666663</v>
      </c>
      <c r="I428" s="40">
        <v>312.2833333333333</v>
      </c>
      <c r="J428" s="40">
        <v>317.56666666666661</v>
      </c>
      <c r="K428" s="31">
        <v>307</v>
      </c>
      <c r="L428" s="31">
        <v>296.85000000000002</v>
      </c>
      <c r="M428" s="31">
        <v>12.458550000000001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788.5</v>
      </c>
      <c r="D429" s="40">
        <v>793.13333333333333</v>
      </c>
      <c r="E429" s="40">
        <v>782.36666666666667</v>
      </c>
      <c r="F429" s="40">
        <v>776.23333333333335</v>
      </c>
      <c r="G429" s="40">
        <v>765.4666666666667</v>
      </c>
      <c r="H429" s="40">
        <v>799.26666666666665</v>
      </c>
      <c r="I429" s="40">
        <v>810.0333333333333</v>
      </c>
      <c r="J429" s="40">
        <v>816.16666666666663</v>
      </c>
      <c r="K429" s="31">
        <v>803.9</v>
      </c>
      <c r="L429" s="31">
        <v>787</v>
      </c>
      <c r="M429" s="31">
        <v>28.11619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486.65</v>
      </c>
      <c r="D430" s="40">
        <v>487.91666666666669</v>
      </c>
      <c r="E430" s="40">
        <v>482.08333333333337</v>
      </c>
      <c r="F430" s="40">
        <v>477.51666666666671</v>
      </c>
      <c r="G430" s="40">
        <v>471.68333333333339</v>
      </c>
      <c r="H430" s="40">
        <v>492.48333333333335</v>
      </c>
      <c r="I430" s="40">
        <v>498.31666666666672</v>
      </c>
      <c r="J430" s="40">
        <v>502.88333333333333</v>
      </c>
      <c r="K430" s="31">
        <v>493.75</v>
      </c>
      <c r="L430" s="31">
        <v>483.35</v>
      </c>
      <c r="M430" s="31">
        <v>17.256900000000002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3570.6</v>
      </c>
      <c r="D431" s="40">
        <v>3609.8666666666668</v>
      </c>
      <c r="E431" s="40">
        <v>3500.7333333333336</v>
      </c>
      <c r="F431" s="40">
        <v>3430.8666666666668</v>
      </c>
      <c r="G431" s="40">
        <v>3321.7333333333336</v>
      </c>
      <c r="H431" s="40">
        <v>3679.7333333333336</v>
      </c>
      <c r="I431" s="40">
        <v>3788.8666666666668</v>
      </c>
      <c r="J431" s="40">
        <v>3858.7333333333336</v>
      </c>
      <c r="K431" s="31">
        <v>3719</v>
      </c>
      <c r="L431" s="31">
        <v>3540</v>
      </c>
      <c r="M431" s="31">
        <v>3.4209999999999997E-2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2577.4</v>
      </c>
      <c r="D432" s="40">
        <v>2573.8166666666666</v>
      </c>
      <c r="E432" s="40">
        <v>2547.6333333333332</v>
      </c>
      <c r="F432" s="40">
        <v>2517.8666666666668</v>
      </c>
      <c r="G432" s="40">
        <v>2491.6833333333334</v>
      </c>
      <c r="H432" s="40">
        <v>2603.583333333333</v>
      </c>
      <c r="I432" s="40">
        <v>2629.7666666666664</v>
      </c>
      <c r="J432" s="40">
        <v>2659.5333333333328</v>
      </c>
      <c r="K432" s="31">
        <v>2600</v>
      </c>
      <c r="L432" s="31">
        <v>2544.0500000000002</v>
      </c>
      <c r="M432" s="31">
        <v>0.39323000000000002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791.05</v>
      </c>
      <c r="D433" s="40">
        <v>796.63333333333333</v>
      </c>
      <c r="E433" s="40">
        <v>779.41666666666663</v>
      </c>
      <c r="F433" s="40">
        <v>767.7833333333333</v>
      </c>
      <c r="G433" s="40">
        <v>750.56666666666661</v>
      </c>
      <c r="H433" s="40">
        <v>808.26666666666665</v>
      </c>
      <c r="I433" s="40">
        <v>825.48333333333335</v>
      </c>
      <c r="J433" s="40">
        <v>837.11666666666667</v>
      </c>
      <c r="K433" s="31">
        <v>813.85</v>
      </c>
      <c r="L433" s="31">
        <v>785</v>
      </c>
      <c r="M433" s="31">
        <v>1.2442599999999999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376.95</v>
      </c>
      <c r="D434" s="40">
        <v>373.23333333333335</v>
      </c>
      <c r="E434" s="40">
        <v>366.4666666666667</v>
      </c>
      <c r="F434" s="40">
        <v>355.98333333333335</v>
      </c>
      <c r="G434" s="40">
        <v>349.2166666666667</v>
      </c>
      <c r="H434" s="40">
        <v>383.7166666666667</v>
      </c>
      <c r="I434" s="40">
        <v>390.48333333333335</v>
      </c>
      <c r="J434" s="40">
        <v>400.9666666666667</v>
      </c>
      <c r="K434" s="31">
        <v>380</v>
      </c>
      <c r="L434" s="31">
        <v>362.75</v>
      </c>
      <c r="M434" s="31">
        <v>28.075679999999998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321.75</v>
      </c>
      <c r="D435" s="40">
        <v>323.91666666666669</v>
      </c>
      <c r="E435" s="40">
        <v>317.83333333333337</v>
      </c>
      <c r="F435" s="40">
        <v>313.91666666666669</v>
      </c>
      <c r="G435" s="40">
        <v>307.83333333333337</v>
      </c>
      <c r="H435" s="40">
        <v>327.83333333333337</v>
      </c>
      <c r="I435" s="40">
        <v>333.91666666666674</v>
      </c>
      <c r="J435" s="40">
        <v>337.83333333333337</v>
      </c>
      <c r="K435" s="31">
        <v>330</v>
      </c>
      <c r="L435" s="31">
        <v>320</v>
      </c>
      <c r="M435" s="31">
        <v>1.5960300000000001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2141.75</v>
      </c>
      <c r="D436" s="40">
        <v>2145.8833333333337</v>
      </c>
      <c r="E436" s="40">
        <v>2111.9166666666674</v>
      </c>
      <c r="F436" s="40">
        <v>2082.0833333333339</v>
      </c>
      <c r="G436" s="40">
        <v>2048.1166666666677</v>
      </c>
      <c r="H436" s="40">
        <v>2175.7166666666672</v>
      </c>
      <c r="I436" s="40">
        <v>2209.6833333333334</v>
      </c>
      <c r="J436" s="40">
        <v>2239.5166666666669</v>
      </c>
      <c r="K436" s="31">
        <v>2179.85</v>
      </c>
      <c r="L436" s="31">
        <v>2116.0500000000002</v>
      </c>
      <c r="M436" s="31">
        <v>1.1045799999999999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679.65</v>
      </c>
      <c r="D437" s="40">
        <v>675.31666666666661</v>
      </c>
      <c r="E437" s="40">
        <v>666.23333333333323</v>
      </c>
      <c r="F437" s="40">
        <v>652.81666666666661</v>
      </c>
      <c r="G437" s="40">
        <v>643.73333333333323</v>
      </c>
      <c r="H437" s="40">
        <v>688.73333333333323</v>
      </c>
      <c r="I437" s="40">
        <v>697.81666666666672</v>
      </c>
      <c r="J437" s="40">
        <v>711.23333333333323</v>
      </c>
      <c r="K437" s="31">
        <v>684.4</v>
      </c>
      <c r="L437" s="31">
        <v>661.9</v>
      </c>
      <c r="M437" s="31">
        <v>0.30110999999999999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525.85</v>
      </c>
      <c r="D438" s="40">
        <v>529.79999999999995</v>
      </c>
      <c r="E438" s="40">
        <v>520.59999999999991</v>
      </c>
      <c r="F438" s="40">
        <v>515.34999999999991</v>
      </c>
      <c r="G438" s="40">
        <v>506.14999999999986</v>
      </c>
      <c r="H438" s="40">
        <v>535.04999999999995</v>
      </c>
      <c r="I438" s="40">
        <v>544.25</v>
      </c>
      <c r="J438" s="40">
        <v>549.5</v>
      </c>
      <c r="K438" s="31">
        <v>539</v>
      </c>
      <c r="L438" s="31">
        <v>524.54999999999995</v>
      </c>
      <c r="M438" s="31">
        <v>1.7392300000000001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6.05</v>
      </c>
      <c r="D439" s="40">
        <v>6.0666666666666664</v>
      </c>
      <c r="E439" s="40">
        <v>5.9333333333333327</v>
      </c>
      <c r="F439" s="40">
        <v>5.8166666666666664</v>
      </c>
      <c r="G439" s="40">
        <v>5.6833333333333327</v>
      </c>
      <c r="H439" s="40">
        <v>6.1833333333333327</v>
      </c>
      <c r="I439" s="40">
        <v>6.3166666666666655</v>
      </c>
      <c r="J439" s="40">
        <v>6.4333333333333327</v>
      </c>
      <c r="K439" s="31">
        <v>6.2</v>
      </c>
      <c r="L439" s="31">
        <v>5.95</v>
      </c>
      <c r="M439" s="31">
        <v>175.65815000000001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134.30000000000001</v>
      </c>
      <c r="D440" s="40">
        <v>135.25</v>
      </c>
      <c r="E440" s="40">
        <v>132.65</v>
      </c>
      <c r="F440" s="40">
        <v>131</v>
      </c>
      <c r="G440" s="40">
        <v>128.4</v>
      </c>
      <c r="H440" s="40">
        <v>136.9</v>
      </c>
      <c r="I440" s="40">
        <v>139.50000000000003</v>
      </c>
      <c r="J440" s="40">
        <v>141.15</v>
      </c>
      <c r="K440" s="31">
        <v>137.85</v>
      </c>
      <c r="L440" s="31">
        <v>133.6</v>
      </c>
      <c r="M440" s="31">
        <v>1.6746700000000001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968.8</v>
      </c>
      <c r="D441" s="40">
        <v>961.30000000000007</v>
      </c>
      <c r="E441" s="40">
        <v>951.50000000000011</v>
      </c>
      <c r="F441" s="40">
        <v>934.2</v>
      </c>
      <c r="G441" s="40">
        <v>924.40000000000009</v>
      </c>
      <c r="H441" s="40">
        <v>978.60000000000014</v>
      </c>
      <c r="I441" s="40">
        <v>988.40000000000009</v>
      </c>
      <c r="J441" s="40">
        <v>1005.7000000000002</v>
      </c>
      <c r="K441" s="31">
        <v>971.1</v>
      </c>
      <c r="L441" s="31">
        <v>944</v>
      </c>
      <c r="M441" s="31">
        <v>0.70304999999999995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629.75</v>
      </c>
      <c r="D442" s="40">
        <v>633.51666666666665</v>
      </c>
      <c r="E442" s="40">
        <v>622.23333333333335</v>
      </c>
      <c r="F442" s="40">
        <v>614.7166666666667</v>
      </c>
      <c r="G442" s="40">
        <v>603.43333333333339</v>
      </c>
      <c r="H442" s="40">
        <v>641.0333333333333</v>
      </c>
      <c r="I442" s="40">
        <v>652.31666666666661</v>
      </c>
      <c r="J442" s="40">
        <v>659.83333333333326</v>
      </c>
      <c r="K442" s="31">
        <v>644.79999999999995</v>
      </c>
      <c r="L442" s="31">
        <v>626</v>
      </c>
      <c r="M442" s="31">
        <v>4.2912400000000002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1447.7</v>
      </c>
      <c r="D443" s="40">
        <v>1460.2333333333333</v>
      </c>
      <c r="E443" s="40">
        <v>1422.4666666666667</v>
      </c>
      <c r="F443" s="40">
        <v>1397.2333333333333</v>
      </c>
      <c r="G443" s="40">
        <v>1359.4666666666667</v>
      </c>
      <c r="H443" s="40">
        <v>1485.4666666666667</v>
      </c>
      <c r="I443" s="40">
        <v>1523.2333333333336</v>
      </c>
      <c r="J443" s="40">
        <v>1548.4666666666667</v>
      </c>
      <c r="K443" s="31">
        <v>1498</v>
      </c>
      <c r="L443" s="31">
        <v>1435</v>
      </c>
      <c r="M443" s="31">
        <v>0.43419000000000002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589.45000000000005</v>
      </c>
      <c r="D444" s="40">
        <v>590.03333333333342</v>
      </c>
      <c r="E444" s="40">
        <v>585.36666666666679</v>
      </c>
      <c r="F444" s="40">
        <v>581.28333333333342</v>
      </c>
      <c r="G444" s="40">
        <v>576.61666666666679</v>
      </c>
      <c r="H444" s="40">
        <v>594.11666666666679</v>
      </c>
      <c r="I444" s="40">
        <v>598.78333333333353</v>
      </c>
      <c r="J444" s="40">
        <v>602.86666666666679</v>
      </c>
      <c r="K444" s="31">
        <v>594.70000000000005</v>
      </c>
      <c r="L444" s="31">
        <v>585.95000000000005</v>
      </c>
      <c r="M444" s="31">
        <v>0.22434000000000001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8824.2000000000007</v>
      </c>
      <c r="D445" s="40">
        <v>8834.7333333333336</v>
      </c>
      <c r="E445" s="40">
        <v>8769.4666666666672</v>
      </c>
      <c r="F445" s="40">
        <v>8714.7333333333336</v>
      </c>
      <c r="G445" s="40">
        <v>8649.4666666666672</v>
      </c>
      <c r="H445" s="40">
        <v>8889.4666666666672</v>
      </c>
      <c r="I445" s="40">
        <v>8954.7333333333336</v>
      </c>
      <c r="J445" s="40">
        <v>9009.4666666666672</v>
      </c>
      <c r="K445" s="31">
        <v>8900</v>
      </c>
      <c r="L445" s="31">
        <v>8780</v>
      </c>
      <c r="M445" s="31">
        <v>3.9350000000000003E-2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34.549999999999997</v>
      </c>
      <c r="D446" s="40">
        <v>34.733333333333327</v>
      </c>
      <c r="E446" s="40">
        <v>34.166666666666657</v>
      </c>
      <c r="F446" s="40">
        <v>33.783333333333331</v>
      </c>
      <c r="G446" s="40">
        <v>33.216666666666661</v>
      </c>
      <c r="H446" s="40">
        <v>35.116666666666653</v>
      </c>
      <c r="I446" s="40">
        <v>35.68333333333333</v>
      </c>
      <c r="J446" s="40">
        <v>36.066666666666649</v>
      </c>
      <c r="K446" s="31">
        <v>35.299999999999997</v>
      </c>
      <c r="L446" s="31">
        <v>34.35</v>
      </c>
      <c r="M446" s="31">
        <v>23.195039999999999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529.85</v>
      </c>
      <c r="D447" s="40">
        <v>528.94999999999993</v>
      </c>
      <c r="E447" s="40">
        <v>523.99999999999989</v>
      </c>
      <c r="F447" s="40">
        <v>518.15</v>
      </c>
      <c r="G447" s="40">
        <v>513.19999999999993</v>
      </c>
      <c r="H447" s="40">
        <v>534.79999999999984</v>
      </c>
      <c r="I447" s="40">
        <v>539.74999999999989</v>
      </c>
      <c r="J447" s="40">
        <v>545.5999999999998</v>
      </c>
      <c r="K447" s="31">
        <v>533.9</v>
      </c>
      <c r="L447" s="31">
        <v>523.1</v>
      </c>
      <c r="M447" s="31">
        <v>16.199259999999999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898.5</v>
      </c>
      <c r="D448" s="40">
        <v>901.5</v>
      </c>
      <c r="E448" s="40">
        <v>876</v>
      </c>
      <c r="F448" s="40">
        <v>853.5</v>
      </c>
      <c r="G448" s="40">
        <v>828</v>
      </c>
      <c r="H448" s="40">
        <v>924</v>
      </c>
      <c r="I448" s="40">
        <v>949.5</v>
      </c>
      <c r="J448" s="40">
        <v>972</v>
      </c>
      <c r="K448" s="31">
        <v>927</v>
      </c>
      <c r="L448" s="31">
        <v>879</v>
      </c>
      <c r="M448" s="31">
        <v>1.2821199999999999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18297</v>
      </c>
      <c r="D449" s="40">
        <v>18433</v>
      </c>
      <c r="E449" s="40">
        <v>18064</v>
      </c>
      <c r="F449" s="40">
        <v>17831</v>
      </c>
      <c r="G449" s="40">
        <v>17462</v>
      </c>
      <c r="H449" s="40">
        <v>18666</v>
      </c>
      <c r="I449" s="40">
        <v>19035</v>
      </c>
      <c r="J449" s="40">
        <v>19268</v>
      </c>
      <c r="K449" s="31">
        <v>18802</v>
      </c>
      <c r="L449" s="31">
        <v>18200</v>
      </c>
      <c r="M449" s="31">
        <v>1.0359999999999999E-2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840.7</v>
      </c>
      <c r="D450" s="40">
        <v>842.86666666666667</v>
      </c>
      <c r="E450" s="40">
        <v>831.83333333333337</v>
      </c>
      <c r="F450" s="40">
        <v>822.9666666666667</v>
      </c>
      <c r="G450" s="40">
        <v>811.93333333333339</v>
      </c>
      <c r="H450" s="40">
        <v>851.73333333333335</v>
      </c>
      <c r="I450" s="40">
        <v>862.76666666666665</v>
      </c>
      <c r="J450" s="40">
        <v>871.63333333333333</v>
      </c>
      <c r="K450" s="31">
        <v>853.9</v>
      </c>
      <c r="L450" s="31">
        <v>834</v>
      </c>
      <c r="M450" s="31">
        <v>17.52608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211.1</v>
      </c>
      <c r="D451" s="40">
        <v>211.08333333333334</v>
      </c>
      <c r="E451" s="40">
        <v>207.91666666666669</v>
      </c>
      <c r="F451" s="40">
        <v>204.73333333333335</v>
      </c>
      <c r="G451" s="40">
        <v>201.56666666666669</v>
      </c>
      <c r="H451" s="40">
        <v>214.26666666666668</v>
      </c>
      <c r="I451" s="40">
        <v>217.43333333333337</v>
      </c>
      <c r="J451" s="40">
        <v>220.61666666666667</v>
      </c>
      <c r="K451" s="31">
        <v>214.25</v>
      </c>
      <c r="L451" s="31">
        <v>207.9</v>
      </c>
      <c r="M451" s="31">
        <v>31.57189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1383.5</v>
      </c>
      <c r="D452" s="40">
        <v>1397.95</v>
      </c>
      <c r="E452" s="40">
        <v>1364</v>
      </c>
      <c r="F452" s="40">
        <v>1344.5</v>
      </c>
      <c r="G452" s="40">
        <v>1310.55</v>
      </c>
      <c r="H452" s="40">
        <v>1417.45</v>
      </c>
      <c r="I452" s="40">
        <v>1451.4000000000003</v>
      </c>
      <c r="J452" s="40">
        <v>1470.9</v>
      </c>
      <c r="K452" s="31">
        <v>1431.9</v>
      </c>
      <c r="L452" s="31">
        <v>1378.45</v>
      </c>
      <c r="M452" s="31">
        <v>3.9913500000000002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3714.95</v>
      </c>
      <c r="D453" s="40">
        <v>3746.2166666666667</v>
      </c>
      <c r="E453" s="40">
        <v>3675.7333333333336</v>
      </c>
      <c r="F453" s="40">
        <v>3636.5166666666669</v>
      </c>
      <c r="G453" s="40">
        <v>3566.0333333333338</v>
      </c>
      <c r="H453" s="40">
        <v>3785.4333333333334</v>
      </c>
      <c r="I453" s="40">
        <v>3855.9166666666661</v>
      </c>
      <c r="J453" s="40">
        <v>3895.1333333333332</v>
      </c>
      <c r="K453" s="31">
        <v>3816.7</v>
      </c>
      <c r="L453" s="31">
        <v>3707</v>
      </c>
      <c r="M453" s="31">
        <v>26.43336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867.45</v>
      </c>
      <c r="D454" s="40">
        <v>864.81666666666661</v>
      </c>
      <c r="E454" s="40">
        <v>854.93333333333317</v>
      </c>
      <c r="F454" s="40">
        <v>842.41666666666652</v>
      </c>
      <c r="G454" s="40">
        <v>832.53333333333308</v>
      </c>
      <c r="H454" s="40">
        <v>877.33333333333326</v>
      </c>
      <c r="I454" s="40">
        <v>887.2166666666667</v>
      </c>
      <c r="J454" s="40">
        <v>899.73333333333335</v>
      </c>
      <c r="K454" s="31">
        <v>874.7</v>
      </c>
      <c r="L454" s="31">
        <v>852.3</v>
      </c>
      <c r="M454" s="31">
        <v>20.516660000000002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4848.5</v>
      </c>
      <c r="D455" s="40">
        <v>4849.5</v>
      </c>
      <c r="E455" s="40">
        <v>4799</v>
      </c>
      <c r="F455" s="40">
        <v>4749.5</v>
      </c>
      <c r="G455" s="40">
        <v>4699</v>
      </c>
      <c r="H455" s="40">
        <v>4899</v>
      </c>
      <c r="I455" s="40">
        <v>4949.5</v>
      </c>
      <c r="J455" s="40">
        <v>4999</v>
      </c>
      <c r="K455" s="31">
        <v>4900</v>
      </c>
      <c r="L455" s="31">
        <v>4800</v>
      </c>
      <c r="M455" s="31">
        <v>1.29752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1255.7</v>
      </c>
      <c r="D456" s="40">
        <v>1259.7333333333333</v>
      </c>
      <c r="E456" s="40">
        <v>1241.4666666666667</v>
      </c>
      <c r="F456" s="40">
        <v>1227.2333333333333</v>
      </c>
      <c r="G456" s="40">
        <v>1208.9666666666667</v>
      </c>
      <c r="H456" s="40">
        <v>1273.9666666666667</v>
      </c>
      <c r="I456" s="40">
        <v>1292.2333333333336</v>
      </c>
      <c r="J456" s="40">
        <v>1306.4666666666667</v>
      </c>
      <c r="K456" s="31">
        <v>1278</v>
      </c>
      <c r="L456" s="31">
        <v>1245.5</v>
      </c>
      <c r="M456" s="31">
        <v>0.25446000000000002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139.44999999999999</v>
      </c>
      <c r="D457" s="40">
        <v>138.71666666666667</v>
      </c>
      <c r="E457" s="40">
        <v>136.23333333333335</v>
      </c>
      <c r="F457" s="40">
        <v>133.01666666666668</v>
      </c>
      <c r="G457" s="40">
        <v>130.53333333333336</v>
      </c>
      <c r="H457" s="40">
        <v>141.93333333333334</v>
      </c>
      <c r="I457" s="40">
        <v>144.41666666666663</v>
      </c>
      <c r="J457" s="40">
        <v>147.63333333333333</v>
      </c>
      <c r="K457" s="31">
        <v>141.19999999999999</v>
      </c>
      <c r="L457" s="31">
        <v>135.5</v>
      </c>
      <c r="M457" s="31">
        <v>32.762149999999998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295.25</v>
      </c>
      <c r="D458" s="40">
        <v>293.31666666666666</v>
      </c>
      <c r="E458" s="40">
        <v>289.23333333333335</v>
      </c>
      <c r="F458" s="40">
        <v>283.2166666666667</v>
      </c>
      <c r="G458" s="40">
        <v>279.13333333333338</v>
      </c>
      <c r="H458" s="40">
        <v>299.33333333333331</v>
      </c>
      <c r="I458" s="40">
        <v>303.41666666666669</v>
      </c>
      <c r="J458" s="40">
        <v>309.43333333333328</v>
      </c>
      <c r="K458" s="31">
        <v>297.39999999999998</v>
      </c>
      <c r="L458" s="31">
        <v>287.3</v>
      </c>
      <c r="M458" s="31">
        <v>331.03167999999999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133.4</v>
      </c>
      <c r="D459" s="40">
        <v>132.11666666666665</v>
      </c>
      <c r="E459" s="40">
        <v>129.98333333333329</v>
      </c>
      <c r="F459" s="40">
        <v>126.56666666666663</v>
      </c>
      <c r="G459" s="40">
        <v>124.43333333333328</v>
      </c>
      <c r="H459" s="40">
        <v>135.5333333333333</v>
      </c>
      <c r="I459" s="40">
        <v>137.66666666666669</v>
      </c>
      <c r="J459" s="40">
        <v>141.08333333333331</v>
      </c>
      <c r="K459" s="31">
        <v>134.25</v>
      </c>
      <c r="L459" s="31">
        <v>128.69999999999999</v>
      </c>
      <c r="M459" s="31">
        <v>311.66001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1411.2</v>
      </c>
      <c r="D460" s="40">
        <v>1424.5666666666666</v>
      </c>
      <c r="E460" s="40">
        <v>1393.6333333333332</v>
      </c>
      <c r="F460" s="40">
        <v>1376.0666666666666</v>
      </c>
      <c r="G460" s="40">
        <v>1345.1333333333332</v>
      </c>
      <c r="H460" s="40">
        <v>1442.1333333333332</v>
      </c>
      <c r="I460" s="40">
        <v>1473.0666666666666</v>
      </c>
      <c r="J460" s="40">
        <v>1490.6333333333332</v>
      </c>
      <c r="K460" s="31">
        <v>1455.5</v>
      </c>
      <c r="L460" s="31">
        <v>1407</v>
      </c>
      <c r="M460" s="31">
        <v>88.128969999999995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4257.1000000000004</v>
      </c>
      <c r="D461" s="40">
        <v>4272.2166666666672</v>
      </c>
      <c r="E461" s="40">
        <v>4099.8833333333341</v>
      </c>
      <c r="F461" s="40">
        <v>3942.666666666667</v>
      </c>
      <c r="G461" s="40">
        <v>3770.3333333333339</v>
      </c>
      <c r="H461" s="40">
        <v>4429.4333333333343</v>
      </c>
      <c r="I461" s="40">
        <v>4601.7666666666664</v>
      </c>
      <c r="J461" s="40">
        <v>4758.9833333333345</v>
      </c>
      <c r="K461" s="31">
        <v>4444.55</v>
      </c>
      <c r="L461" s="31">
        <v>4115</v>
      </c>
      <c r="M461" s="31">
        <v>0.87675999999999998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1436.3</v>
      </c>
      <c r="D462" s="40">
        <v>1444.0166666666667</v>
      </c>
      <c r="E462" s="40">
        <v>1419.7833333333333</v>
      </c>
      <c r="F462" s="40">
        <v>1403.2666666666667</v>
      </c>
      <c r="G462" s="40">
        <v>1379.0333333333333</v>
      </c>
      <c r="H462" s="40">
        <v>1460.5333333333333</v>
      </c>
      <c r="I462" s="40">
        <v>1484.7666666666664</v>
      </c>
      <c r="J462" s="40">
        <v>1501.2833333333333</v>
      </c>
      <c r="K462" s="31">
        <v>1468.25</v>
      </c>
      <c r="L462" s="31">
        <v>1427.5</v>
      </c>
      <c r="M462" s="31">
        <v>18.299250000000001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159.9</v>
      </c>
      <c r="D463" s="40">
        <v>160.56666666666669</v>
      </c>
      <c r="E463" s="40">
        <v>157.43333333333339</v>
      </c>
      <c r="F463" s="40">
        <v>154.9666666666667</v>
      </c>
      <c r="G463" s="40">
        <v>151.8333333333334</v>
      </c>
      <c r="H463" s="40">
        <v>163.03333333333339</v>
      </c>
      <c r="I463" s="40">
        <v>166.16666666666666</v>
      </c>
      <c r="J463" s="40">
        <v>168.63333333333338</v>
      </c>
      <c r="K463" s="31">
        <v>163.69999999999999</v>
      </c>
      <c r="L463" s="31">
        <v>158.1</v>
      </c>
      <c r="M463" s="31">
        <v>9.29772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1014.15</v>
      </c>
      <c r="D464" s="40">
        <v>1007.7833333333333</v>
      </c>
      <c r="E464" s="40">
        <v>997.86666666666656</v>
      </c>
      <c r="F464" s="40">
        <v>981.58333333333326</v>
      </c>
      <c r="G464" s="40">
        <v>971.66666666666652</v>
      </c>
      <c r="H464" s="40">
        <v>1024.0666666666666</v>
      </c>
      <c r="I464" s="40">
        <v>1033.9833333333333</v>
      </c>
      <c r="J464" s="40">
        <v>1050.2666666666667</v>
      </c>
      <c r="K464" s="31">
        <v>1017.7</v>
      </c>
      <c r="L464" s="31">
        <v>991.5</v>
      </c>
      <c r="M464" s="31">
        <v>3.76607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1406.85</v>
      </c>
      <c r="D465" s="40">
        <v>1403.8999999999999</v>
      </c>
      <c r="E465" s="40">
        <v>1392.9999999999998</v>
      </c>
      <c r="F465" s="40">
        <v>1379.1499999999999</v>
      </c>
      <c r="G465" s="40">
        <v>1368.2499999999998</v>
      </c>
      <c r="H465" s="40">
        <v>1417.7499999999998</v>
      </c>
      <c r="I465" s="40">
        <v>1428.6499999999999</v>
      </c>
      <c r="J465" s="40">
        <v>1442.4999999999998</v>
      </c>
      <c r="K465" s="31">
        <v>1414.8</v>
      </c>
      <c r="L465" s="31">
        <v>1390.05</v>
      </c>
      <c r="M465" s="31">
        <v>0.25962000000000002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1298</v>
      </c>
      <c r="D466" s="40">
        <v>1298</v>
      </c>
      <c r="E466" s="40">
        <v>1285</v>
      </c>
      <c r="F466" s="40">
        <v>1272</v>
      </c>
      <c r="G466" s="40">
        <v>1259</v>
      </c>
      <c r="H466" s="40">
        <v>1311</v>
      </c>
      <c r="I466" s="40">
        <v>1324</v>
      </c>
      <c r="J466" s="40">
        <v>1337</v>
      </c>
      <c r="K466" s="31">
        <v>1311</v>
      </c>
      <c r="L466" s="31">
        <v>1285</v>
      </c>
      <c r="M466" s="31">
        <v>1.2473099999999999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1653.6</v>
      </c>
      <c r="D467" s="40">
        <v>1660.5333333333335</v>
      </c>
      <c r="E467" s="40">
        <v>1628.0666666666671</v>
      </c>
      <c r="F467" s="40">
        <v>1602.5333333333335</v>
      </c>
      <c r="G467" s="40">
        <v>1570.0666666666671</v>
      </c>
      <c r="H467" s="40">
        <v>1686.0666666666671</v>
      </c>
      <c r="I467" s="40">
        <v>1718.5333333333338</v>
      </c>
      <c r="J467" s="40">
        <v>1744.0666666666671</v>
      </c>
      <c r="K467" s="31">
        <v>1693</v>
      </c>
      <c r="L467" s="31">
        <v>1635</v>
      </c>
      <c r="M467" s="31">
        <v>0.36046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1939.4</v>
      </c>
      <c r="D468" s="40">
        <v>1936.1166666666668</v>
      </c>
      <c r="E468" s="40">
        <v>1918.2833333333335</v>
      </c>
      <c r="F468" s="40">
        <v>1897.1666666666667</v>
      </c>
      <c r="G468" s="40">
        <v>1879.3333333333335</v>
      </c>
      <c r="H468" s="40">
        <v>1957.2333333333336</v>
      </c>
      <c r="I468" s="40">
        <v>1975.0666666666666</v>
      </c>
      <c r="J468" s="40">
        <v>1996.1833333333336</v>
      </c>
      <c r="K468" s="31">
        <v>1953.95</v>
      </c>
      <c r="L468" s="31">
        <v>1915</v>
      </c>
      <c r="M468" s="31">
        <v>12.474320000000001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3167.5</v>
      </c>
      <c r="D469" s="40">
        <v>3146.6166666666668</v>
      </c>
      <c r="E469" s="40">
        <v>3113.2333333333336</v>
      </c>
      <c r="F469" s="40">
        <v>3058.9666666666667</v>
      </c>
      <c r="G469" s="40">
        <v>3025.5833333333335</v>
      </c>
      <c r="H469" s="40">
        <v>3200.8833333333337</v>
      </c>
      <c r="I469" s="40">
        <v>3234.2666666666669</v>
      </c>
      <c r="J469" s="40">
        <v>3288.5333333333338</v>
      </c>
      <c r="K469" s="31">
        <v>3180</v>
      </c>
      <c r="L469" s="31">
        <v>3092.35</v>
      </c>
      <c r="M469" s="31">
        <v>1.6620200000000001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487.85</v>
      </c>
      <c r="D470" s="40">
        <v>487.15000000000003</v>
      </c>
      <c r="E470" s="40">
        <v>481.70000000000005</v>
      </c>
      <c r="F470" s="40">
        <v>475.55</v>
      </c>
      <c r="G470" s="40">
        <v>470.1</v>
      </c>
      <c r="H470" s="40">
        <v>493.30000000000007</v>
      </c>
      <c r="I470" s="40">
        <v>498.75</v>
      </c>
      <c r="J470" s="40">
        <v>504.90000000000009</v>
      </c>
      <c r="K470" s="31">
        <v>492.6</v>
      </c>
      <c r="L470" s="31">
        <v>481</v>
      </c>
      <c r="M470" s="31">
        <v>8.0915599999999994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994.4</v>
      </c>
      <c r="D471" s="40">
        <v>1006.4333333333334</v>
      </c>
      <c r="E471" s="40">
        <v>976.16666666666674</v>
      </c>
      <c r="F471" s="40">
        <v>957.93333333333339</v>
      </c>
      <c r="G471" s="40">
        <v>927.66666666666674</v>
      </c>
      <c r="H471" s="40">
        <v>1024.6666666666667</v>
      </c>
      <c r="I471" s="40">
        <v>1054.9333333333334</v>
      </c>
      <c r="J471" s="40">
        <v>1073.1666666666667</v>
      </c>
      <c r="K471" s="31">
        <v>1036.7</v>
      </c>
      <c r="L471" s="31">
        <v>988.2</v>
      </c>
      <c r="M471" s="31">
        <v>8.6114300000000004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21.55</v>
      </c>
      <c r="D472" s="40">
        <v>21.216666666666669</v>
      </c>
      <c r="E472" s="40">
        <v>20.783333333333339</v>
      </c>
      <c r="F472" s="40">
        <v>20.016666666666669</v>
      </c>
      <c r="G472" s="40">
        <v>19.583333333333339</v>
      </c>
      <c r="H472" s="40">
        <v>21.983333333333338</v>
      </c>
      <c r="I472" s="40">
        <v>22.416666666666668</v>
      </c>
      <c r="J472" s="40">
        <v>23.183333333333337</v>
      </c>
      <c r="K472" s="31">
        <v>21.65</v>
      </c>
      <c r="L472" s="31">
        <v>20.45</v>
      </c>
      <c r="M472" s="31">
        <v>183.03344000000001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133.80000000000001</v>
      </c>
      <c r="D473" s="40">
        <v>133.38333333333335</v>
      </c>
      <c r="E473" s="40">
        <v>130.7166666666667</v>
      </c>
      <c r="F473" s="40">
        <v>127.63333333333335</v>
      </c>
      <c r="G473" s="40">
        <v>124.9666666666667</v>
      </c>
      <c r="H473" s="40">
        <v>136.4666666666667</v>
      </c>
      <c r="I473" s="40">
        <v>139.13333333333338</v>
      </c>
      <c r="J473" s="40">
        <v>142.2166666666667</v>
      </c>
      <c r="K473" s="31">
        <v>136.05000000000001</v>
      </c>
      <c r="L473" s="31">
        <v>130.30000000000001</v>
      </c>
      <c r="M473" s="31">
        <v>7.7863199999999999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1358.3</v>
      </c>
      <c r="D474" s="40">
        <v>1364.4666666666667</v>
      </c>
      <c r="E474" s="40">
        <v>1333.9333333333334</v>
      </c>
      <c r="F474" s="40">
        <v>1309.5666666666666</v>
      </c>
      <c r="G474" s="40">
        <v>1279.0333333333333</v>
      </c>
      <c r="H474" s="40">
        <v>1388.8333333333335</v>
      </c>
      <c r="I474" s="40">
        <v>1419.3666666666668</v>
      </c>
      <c r="J474" s="40">
        <v>1443.7333333333336</v>
      </c>
      <c r="K474" s="31">
        <v>1395</v>
      </c>
      <c r="L474" s="31">
        <v>1340.1</v>
      </c>
      <c r="M474" s="31">
        <v>1.0532900000000001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12.8</v>
      </c>
      <c r="D475" s="40">
        <v>12.85</v>
      </c>
      <c r="E475" s="40">
        <v>12.7</v>
      </c>
      <c r="F475" s="40">
        <v>12.6</v>
      </c>
      <c r="G475" s="40">
        <v>12.45</v>
      </c>
      <c r="H475" s="40">
        <v>12.95</v>
      </c>
      <c r="I475" s="40">
        <v>13.100000000000001</v>
      </c>
      <c r="J475" s="40">
        <v>13.2</v>
      </c>
      <c r="K475" s="31">
        <v>13</v>
      </c>
      <c r="L475" s="31">
        <v>12.75</v>
      </c>
      <c r="M475" s="31">
        <v>22.902750000000001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478.35</v>
      </c>
      <c r="D476" s="40">
        <v>479.84999999999997</v>
      </c>
      <c r="E476" s="40">
        <v>472.69999999999993</v>
      </c>
      <c r="F476" s="40">
        <v>467.04999999999995</v>
      </c>
      <c r="G476" s="40">
        <v>459.89999999999992</v>
      </c>
      <c r="H476" s="40">
        <v>485.49999999999994</v>
      </c>
      <c r="I476" s="40">
        <v>492.64999999999992</v>
      </c>
      <c r="J476" s="40">
        <v>498.29999999999995</v>
      </c>
      <c r="K476" s="31">
        <v>487</v>
      </c>
      <c r="L476" s="31">
        <v>474.2</v>
      </c>
      <c r="M476" s="31">
        <v>1.8286100000000001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748.65</v>
      </c>
      <c r="D477" s="40">
        <v>746.98333333333323</v>
      </c>
      <c r="E477" s="40">
        <v>741.46666666666647</v>
      </c>
      <c r="F477" s="40">
        <v>734.28333333333319</v>
      </c>
      <c r="G477" s="40">
        <v>728.76666666666642</v>
      </c>
      <c r="H477" s="40">
        <v>754.16666666666652</v>
      </c>
      <c r="I477" s="40">
        <v>759.68333333333317</v>
      </c>
      <c r="J477" s="40">
        <v>766.86666666666656</v>
      </c>
      <c r="K477" s="31">
        <v>752.5</v>
      </c>
      <c r="L477" s="31">
        <v>739.8</v>
      </c>
      <c r="M477" s="31">
        <v>20.513079999999999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1180.5</v>
      </c>
      <c r="D478" s="40">
        <v>1186.8333333333333</v>
      </c>
      <c r="E478" s="40">
        <v>1163.6666666666665</v>
      </c>
      <c r="F478" s="40">
        <v>1146.8333333333333</v>
      </c>
      <c r="G478" s="40">
        <v>1123.6666666666665</v>
      </c>
      <c r="H478" s="40">
        <v>1203.6666666666665</v>
      </c>
      <c r="I478" s="40">
        <v>1226.833333333333</v>
      </c>
      <c r="J478" s="40">
        <v>1243.6666666666665</v>
      </c>
      <c r="K478" s="31">
        <v>1210</v>
      </c>
      <c r="L478" s="31">
        <v>1170</v>
      </c>
      <c r="M478" s="31">
        <v>2.63747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156.44999999999999</v>
      </c>
      <c r="D479" s="40">
        <v>155.98333333333332</v>
      </c>
      <c r="E479" s="40">
        <v>154.26666666666665</v>
      </c>
      <c r="F479" s="40">
        <v>152.08333333333334</v>
      </c>
      <c r="G479" s="40">
        <v>150.36666666666667</v>
      </c>
      <c r="H479" s="40">
        <v>158.16666666666663</v>
      </c>
      <c r="I479" s="40">
        <v>159.88333333333327</v>
      </c>
      <c r="J479" s="40">
        <v>162.06666666666661</v>
      </c>
      <c r="K479" s="31">
        <v>157.69999999999999</v>
      </c>
      <c r="L479" s="31">
        <v>153.80000000000001</v>
      </c>
      <c r="M479" s="31">
        <v>4.6600700000000002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19.850000000000001</v>
      </c>
      <c r="D480" s="40">
        <v>19.816666666666666</v>
      </c>
      <c r="E480" s="40">
        <v>19.683333333333334</v>
      </c>
      <c r="F480" s="40">
        <v>19.516666666666666</v>
      </c>
      <c r="G480" s="40">
        <v>19.383333333333333</v>
      </c>
      <c r="H480" s="40">
        <v>19.983333333333334</v>
      </c>
      <c r="I480" s="40">
        <v>20.116666666666667</v>
      </c>
      <c r="J480" s="40">
        <v>20.283333333333335</v>
      </c>
      <c r="K480" s="31">
        <v>19.95</v>
      </c>
      <c r="L480" s="31">
        <v>19.649999999999999</v>
      </c>
      <c r="M480" s="31">
        <v>27.581019999999999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7766.95</v>
      </c>
      <c r="D481" s="40">
        <v>7796.1500000000005</v>
      </c>
      <c r="E481" s="40">
        <v>7662.3000000000011</v>
      </c>
      <c r="F481" s="40">
        <v>7557.6500000000005</v>
      </c>
      <c r="G481" s="40">
        <v>7423.8000000000011</v>
      </c>
      <c r="H481" s="40">
        <v>7900.8000000000011</v>
      </c>
      <c r="I481" s="40">
        <v>8034.6500000000015</v>
      </c>
      <c r="J481" s="40">
        <v>8139.3000000000011</v>
      </c>
      <c r="K481" s="31">
        <v>7930</v>
      </c>
      <c r="L481" s="31">
        <v>7691.5</v>
      </c>
      <c r="M481" s="31">
        <v>3.5282200000000001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35.35</v>
      </c>
      <c r="D482" s="40">
        <v>35.56666666666667</v>
      </c>
      <c r="E482" s="40">
        <v>34.983333333333341</v>
      </c>
      <c r="F482" s="40">
        <v>34.616666666666674</v>
      </c>
      <c r="G482" s="40">
        <v>34.033333333333346</v>
      </c>
      <c r="H482" s="40">
        <v>35.933333333333337</v>
      </c>
      <c r="I482" s="40">
        <v>36.516666666666666</v>
      </c>
      <c r="J482" s="40">
        <v>36.883333333333333</v>
      </c>
      <c r="K482" s="31">
        <v>36.15</v>
      </c>
      <c r="L482" s="31">
        <v>35.200000000000003</v>
      </c>
      <c r="M482" s="31">
        <v>90.977090000000004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1543.3</v>
      </c>
      <c r="D483" s="40">
        <v>1523.95</v>
      </c>
      <c r="E483" s="40">
        <v>1488.9</v>
      </c>
      <c r="F483" s="40">
        <v>1434.5</v>
      </c>
      <c r="G483" s="40">
        <v>1399.45</v>
      </c>
      <c r="H483" s="40">
        <v>1578.3500000000001</v>
      </c>
      <c r="I483" s="40">
        <v>1613.3999999999999</v>
      </c>
      <c r="J483" s="40">
        <v>1667.8000000000002</v>
      </c>
      <c r="K483" s="31">
        <v>1559</v>
      </c>
      <c r="L483" s="31">
        <v>1469.55</v>
      </c>
      <c r="M483" s="31">
        <v>11.758229999999999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735.7</v>
      </c>
      <c r="D484" s="40">
        <v>726.41666666666663</v>
      </c>
      <c r="E484" s="40">
        <v>711.5333333333333</v>
      </c>
      <c r="F484" s="40">
        <v>687.36666666666667</v>
      </c>
      <c r="G484" s="40">
        <v>672.48333333333335</v>
      </c>
      <c r="H484" s="40">
        <v>750.58333333333326</v>
      </c>
      <c r="I484" s="40">
        <v>765.4666666666667</v>
      </c>
      <c r="J484" s="40">
        <v>789.63333333333321</v>
      </c>
      <c r="K484" s="31">
        <v>741.3</v>
      </c>
      <c r="L484" s="31">
        <v>702.25</v>
      </c>
      <c r="M484" s="31">
        <v>26.176349999999999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250.85</v>
      </c>
      <c r="D485" s="40">
        <v>248.28333333333333</v>
      </c>
      <c r="E485" s="40">
        <v>244.56666666666666</v>
      </c>
      <c r="F485" s="40">
        <v>238.28333333333333</v>
      </c>
      <c r="G485" s="40">
        <v>234.56666666666666</v>
      </c>
      <c r="H485" s="40">
        <v>254.56666666666666</v>
      </c>
      <c r="I485" s="40">
        <v>258.2833333333333</v>
      </c>
      <c r="J485" s="40">
        <v>264.56666666666666</v>
      </c>
      <c r="K485" s="31">
        <v>252</v>
      </c>
      <c r="L485" s="31">
        <v>242</v>
      </c>
      <c r="M485" s="31">
        <v>7.53491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3623.75</v>
      </c>
      <c r="D486" s="40">
        <v>3659.6</v>
      </c>
      <c r="E486" s="40">
        <v>3559.45</v>
      </c>
      <c r="F486" s="40">
        <v>3495.15</v>
      </c>
      <c r="G486" s="40">
        <v>3395</v>
      </c>
      <c r="H486" s="40">
        <v>3723.8999999999996</v>
      </c>
      <c r="I486" s="40">
        <v>3824.05</v>
      </c>
      <c r="J486" s="40">
        <v>3888.3499999999995</v>
      </c>
      <c r="K486" s="31">
        <v>3759.75</v>
      </c>
      <c r="L486" s="31">
        <v>3595.3</v>
      </c>
      <c r="M486" s="31">
        <v>0.43963000000000002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460.25</v>
      </c>
      <c r="D487" s="40">
        <v>464.51666666666665</v>
      </c>
      <c r="E487" s="40">
        <v>452.73333333333329</v>
      </c>
      <c r="F487" s="40">
        <v>445.21666666666664</v>
      </c>
      <c r="G487" s="40">
        <v>433.43333333333328</v>
      </c>
      <c r="H487" s="40">
        <v>472.0333333333333</v>
      </c>
      <c r="I487" s="40">
        <v>483.81666666666661</v>
      </c>
      <c r="J487" s="40">
        <v>491.33333333333331</v>
      </c>
      <c r="K487" s="31">
        <v>476.3</v>
      </c>
      <c r="L487" s="31">
        <v>457</v>
      </c>
      <c r="M487" s="31">
        <v>4.2501499999999997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3350.3</v>
      </c>
      <c r="D488" s="40">
        <v>3361.4333333333329</v>
      </c>
      <c r="E488" s="40">
        <v>3323.8666666666659</v>
      </c>
      <c r="F488" s="40">
        <v>3297.4333333333329</v>
      </c>
      <c r="G488" s="40">
        <v>3259.8666666666659</v>
      </c>
      <c r="H488" s="40">
        <v>3387.8666666666659</v>
      </c>
      <c r="I488" s="40">
        <v>3425.4333333333325</v>
      </c>
      <c r="J488" s="40">
        <v>3451.8666666666659</v>
      </c>
      <c r="K488" s="31">
        <v>3399</v>
      </c>
      <c r="L488" s="31">
        <v>3335</v>
      </c>
      <c r="M488" s="31">
        <v>0.10911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719.65</v>
      </c>
      <c r="D489" s="40">
        <v>720.55000000000007</v>
      </c>
      <c r="E489" s="40">
        <v>712.10000000000014</v>
      </c>
      <c r="F489" s="40">
        <v>704.55000000000007</v>
      </c>
      <c r="G489" s="40">
        <v>696.10000000000014</v>
      </c>
      <c r="H489" s="40">
        <v>728.10000000000014</v>
      </c>
      <c r="I489" s="40">
        <v>736.55000000000018</v>
      </c>
      <c r="J489" s="40">
        <v>744.10000000000014</v>
      </c>
      <c r="K489" s="31">
        <v>729</v>
      </c>
      <c r="L489" s="31">
        <v>713</v>
      </c>
      <c r="M489" s="31">
        <v>0.80430999999999997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38.9</v>
      </c>
      <c r="D490" s="40">
        <v>39.016666666666666</v>
      </c>
      <c r="E490" s="40">
        <v>38.383333333333333</v>
      </c>
      <c r="F490" s="40">
        <v>37.866666666666667</v>
      </c>
      <c r="G490" s="40">
        <v>37.233333333333334</v>
      </c>
      <c r="H490" s="40">
        <v>39.533333333333331</v>
      </c>
      <c r="I490" s="40">
        <v>40.166666666666657</v>
      </c>
      <c r="J490" s="40">
        <v>40.68333333333333</v>
      </c>
      <c r="K490" s="31">
        <v>39.65</v>
      </c>
      <c r="L490" s="31">
        <v>38.5</v>
      </c>
      <c r="M490" s="31">
        <v>22.62799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1293.4000000000001</v>
      </c>
      <c r="D491" s="40">
        <v>1295.4666666666667</v>
      </c>
      <c r="E491" s="40">
        <v>1281.9333333333334</v>
      </c>
      <c r="F491" s="40">
        <v>1270.4666666666667</v>
      </c>
      <c r="G491" s="40">
        <v>1256.9333333333334</v>
      </c>
      <c r="H491" s="40">
        <v>1306.9333333333334</v>
      </c>
      <c r="I491" s="40">
        <v>1320.4666666666667</v>
      </c>
      <c r="J491" s="40">
        <v>1331.9333333333334</v>
      </c>
      <c r="K491" s="31">
        <v>1309</v>
      </c>
      <c r="L491" s="31">
        <v>1284</v>
      </c>
      <c r="M491" s="31">
        <v>0.42769000000000001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1820.5</v>
      </c>
      <c r="D492" s="40">
        <v>1819.5</v>
      </c>
      <c r="E492" s="40">
        <v>1791</v>
      </c>
      <c r="F492" s="40">
        <v>1761.5</v>
      </c>
      <c r="G492" s="40">
        <v>1733</v>
      </c>
      <c r="H492" s="40">
        <v>1849</v>
      </c>
      <c r="I492" s="40">
        <v>1877.5</v>
      </c>
      <c r="J492" s="40">
        <v>1907</v>
      </c>
      <c r="K492" s="31">
        <v>1848</v>
      </c>
      <c r="L492" s="31">
        <v>1790</v>
      </c>
      <c r="M492" s="31">
        <v>0.41959000000000002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289.64999999999998</v>
      </c>
      <c r="D493" s="40">
        <v>288.8</v>
      </c>
      <c r="E493" s="40">
        <v>285.85000000000002</v>
      </c>
      <c r="F493" s="40">
        <v>282.05</v>
      </c>
      <c r="G493" s="40">
        <v>279.10000000000002</v>
      </c>
      <c r="H493" s="40">
        <v>292.60000000000002</v>
      </c>
      <c r="I493" s="40">
        <v>295.54999999999995</v>
      </c>
      <c r="J493" s="40">
        <v>299.35000000000002</v>
      </c>
      <c r="K493" s="31">
        <v>291.75</v>
      </c>
      <c r="L493" s="31">
        <v>285</v>
      </c>
      <c r="M493" s="31">
        <v>0.81974000000000002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846.7</v>
      </c>
      <c r="D494" s="40">
        <v>846.58333333333337</v>
      </c>
      <c r="E494" s="40">
        <v>833.16666666666674</v>
      </c>
      <c r="F494" s="40">
        <v>819.63333333333333</v>
      </c>
      <c r="G494" s="40">
        <v>806.2166666666667</v>
      </c>
      <c r="H494" s="40">
        <v>860.11666666666679</v>
      </c>
      <c r="I494" s="40">
        <v>873.53333333333353</v>
      </c>
      <c r="J494" s="40">
        <v>887.06666666666683</v>
      </c>
      <c r="K494" s="31">
        <v>860</v>
      </c>
      <c r="L494" s="31">
        <v>833.05</v>
      </c>
      <c r="M494" s="31">
        <v>3.8241200000000002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298.05</v>
      </c>
      <c r="D495" s="40">
        <v>299.09999999999997</v>
      </c>
      <c r="E495" s="40">
        <v>292.94999999999993</v>
      </c>
      <c r="F495" s="40">
        <v>287.84999999999997</v>
      </c>
      <c r="G495" s="40">
        <v>281.69999999999993</v>
      </c>
      <c r="H495" s="40">
        <v>304.19999999999993</v>
      </c>
      <c r="I495" s="40">
        <v>310.34999999999991</v>
      </c>
      <c r="J495" s="40">
        <v>315.44999999999993</v>
      </c>
      <c r="K495" s="31">
        <v>305.25</v>
      </c>
      <c r="L495" s="31">
        <v>294</v>
      </c>
      <c r="M495" s="31">
        <v>253.19582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2864.8</v>
      </c>
      <c r="D496" s="40">
        <v>2873.4666666666667</v>
      </c>
      <c r="E496" s="40">
        <v>2834.4833333333336</v>
      </c>
      <c r="F496" s="40">
        <v>2804.166666666667</v>
      </c>
      <c r="G496" s="40">
        <v>2765.1833333333338</v>
      </c>
      <c r="H496" s="40">
        <v>2903.7833333333333</v>
      </c>
      <c r="I496" s="40">
        <v>2942.766666666666</v>
      </c>
      <c r="J496" s="40">
        <v>2973.083333333333</v>
      </c>
      <c r="K496" s="31">
        <v>2912.45</v>
      </c>
      <c r="L496" s="31">
        <v>2843.15</v>
      </c>
      <c r="M496" s="31">
        <v>0.55488999999999999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1792.55</v>
      </c>
      <c r="D497" s="40">
        <v>1795.3500000000001</v>
      </c>
      <c r="E497" s="40">
        <v>1777.2000000000003</v>
      </c>
      <c r="F497" s="40">
        <v>1761.8500000000001</v>
      </c>
      <c r="G497" s="40">
        <v>1743.7000000000003</v>
      </c>
      <c r="H497" s="40">
        <v>1810.7000000000003</v>
      </c>
      <c r="I497" s="40">
        <v>1828.8500000000004</v>
      </c>
      <c r="J497" s="40">
        <v>1844.2000000000003</v>
      </c>
      <c r="K497" s="31">
        <v>1813.5</v>
      </c>
      <c r="L497" s="31">
        <v>1780</v>
      </c>
      <c r="M497" s="31">
        <v>0.75400999999999996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6.1</v>
      </c>
      <c r="D498" s="40">
        <v>6.1499999999999995</v>
      </c>
      <c r="E498" s="40">
        <v>5.9499999999999993</v>
      </c>
      <c r="F498" s="40">
        <v>5.8</v>
      </c>
      <c r="G498" s="40">
        <v>5.6</v>
      </c>
      <c r="H498" s="40">
        <v>6.2999999999999989</v>
      </c>
      <c r="I498" s="40">
        <v>6.5</v>
      </c>
      <c r="J498" s="40">
        <v>6.6499999999999986</v>
      </c>
      <c r="K498" s="31">
        <v>6.35</v>
      </c>
      <c r="L498" s="31">
        <v>6</v>
      </c>
      <c r="M498" s="31">
        <v>2785.3214200000002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1045.8</v>
      </c>
      <c r="D499" s="40">
        <v>1032.9333333333334</v>
      </c>
      <c r="E499" s="40">
        <v>1016.8666666666668</v>
      </c>
      <c r="F499" s="40">
        <v>987.93333333333339</v>
      </c>
      <c r="G499" s="40">
        <v>971.86666666666679</v>
      </c>
      <c r="H499" s="40">
        <v>1061.8666666666668</v>
      </c>
      <c r="I499" s="40">
        <v>1077.9333333333334</v>
      </c>
      <c r="J499" s="40">
        <v>1106.8666666666668</v>
      </c>
      <c r="K499" s="31">
        <v>1049</v>
      </c>
      <c r="L499" s="31">
        <v>1004</v>
      </c>
      <c r="M499" s="31">
        <v>41.361910000000002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6967</v>
      </c>
      <c r="D500" s="40">
        <v>6977.333333333333</v>
      </c>
      <c r="E500" s="40">
        <v>6919.6666666666661</v>
      </c>
      <c r="F500" s="40">
        <v>6872.333333333333</v>
      </c>
      <c r="G500" s="40">
        <v>6814.6666666666661</v>
      </c>
      <c r="H500" s="40">
        <v>7024.6666666666661</v>
      </c>
      <c r="I500" s="40">
        <v>7082.3333333333321</v>
      </c>
      <c r="J500" s="40">
        <v>7129.6666666666661</v>
      </c>
      <c r="K500" s="31">
        <v>7035</v>
      </c>
      <c r="L500" s="31">
        <v>6930</v>
      </c>
      <c r="M500" s="31">
        <v>0.18335000000000001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115.65</v>
      </c>
      <c r="D501" s="40">
        <v>117.06666666666668</v>
      </c>
      <c r="E501" s="40">
        <v>113.73333333333335</v>
      </c>
      <c r="F501" s="40">
        <v>111.81666666666668</v>
      </c>
      <c r="G501" s="40">
        <v>108.48333333333335</v>
      </c>
      <c r="H501" s="40">
        <v>118.98333333333335</v>
      </c>
      <c r="I501" s="40">
        <v>122.31666666666669</v>
      </c>
      <c r="J501" s="40">
        <v>124.23333333333335</v>
      </c>
      <c r="K501" s="31">
        <v>120.4</v>
      </c>
      <c r="L501" s="31">
        <v>115.15</v>
      </c>
      <c r="M501" s="31">
        <v>8.4601500000000005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127.65</v>
      </c>
      <c r="D502" s="40">
        <v>126.73333333333333</v>
      </c>
      <c r="E502" s="40">
        <v>125.11666666666667</v>
      </c>
      <c r="F502" s="40">
        <v>122.58333333333334</v>
      </c>
      <c r="G502" s="40">
        <v>120.96666666666668</v>
      </c>
      <c r="H502" s="40">
        <v>129.26666666666665</v>
      </c>
      <c r="I502" s="40">
        <v>130.88333333333333</v>
      </c>
      <c r="J502" s="40">
        <v>133.41666666666666</v>
      </c>
      <c r="K502" s="31">
        <v>128.35</v>
      </c>
      <c r="L502" s="31">
        <v>124.2</v>
      </c>
      <c r="M502" s="31">
        <v>11.434430000000001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540.04999999999995</v>
      </c>
      <c r="D503" s="40">
        <v>545.44999999999993</v>
      </c>
      <c r="E503" s="40">
        <v>530.59999999999991</v>
      </c>
      <c r="F503" s="40">
        <v>521.15</v>
      </c>
      <c r="G503" s="40">
        <v>506.29999999999995</v>
      </c>
      <c r="H503" s="40">
        <v>554.89999999999986</v>
      </c>
      <c r="I503" s="40">
        <v>569.75</v>
      </c>
      <c r="J503" s="40">
        <v>579.19999999999982</v>
      </c>
      <c r="K503" s="31">
        <v>560.29999999999995</v>
      </c>
      <c r="L503" s="31">
        <v>536</v>
      </c>
      <c r="M503" s="31">
        <v>3.44164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2123.4</v>
      </c>
      <c r="D504" s="40">
        <v>2124.6166666666668</v>
      </c>
      <c r="E504" s="40">
        <v>2088.7833333333338</v>
      </c>
      <c r="F504" s="40">
        <v>2054.166666666667</v>
      </c>
      <c r="G504" s="40">
        <v>2018.3333333333339</v>
      </c>
      <c r="H504" s="40">
        <v>2159.2333333333336</v>
      </c>
      <c r="I504" s="40">
        <v>2195.0666666666666</v>
      </c>
      <c r="J504" s="40">
        <v>2229.6833333333334</v>
      </c>
      <c r="K504" s="31">
        <v>2160.4499999999998</v>
      </c>
      <c r="L504" s="31">
        <v>2090</v>
      </c>
      <c r="M504" s="31">
        <v>1.5346200000000001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642.04999999999995</v>
      </c>
      <c r="D505" s="40">
        <v>641.55000000000007</v>
      </c>
      <c r="E505" s="40">
        <v>635.75000000000011</v>
      </c>
      <c r="F505" s="40">
        <v>629.45000000000005</v>
      </c>
      <c r="G505" s="40">
        <v>623.65000000000009</v>
      </c>
      <c r="H505" s="40">
        <v>647.85000000000014</v>
      </c>
      <c r="I505" s="40">
        <v>653.65000000000009</v>
      </c>
      <c r="J505" s="40">
        <v>659.95000000000016</v>
      </c>
      <c r="K505" s="31">
        <v>647.35</v>
      </c>
      <c r="L505" s="31">
        <v>635.25</v>
      </c>
      <c r="M505" s="31">
        <v>47.252220000000001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400.85</v>
      </c>
      <c r="D506" s="40">
        <v>402.84999999999997</v>
      </c>
      <c r="E506" s="40">
        <v>395.99999999999994</v>
      </c>
      <c r="F506" s="40">
        <v>391.15</v>
      </c>
      <c r="G506" s="40">
        <v>384.29999999999995</v>
      </c>
      <c r="H506" s="40">
        <v>407.69999999999993</v>
      </c>
      <c r="I506" s="40">
        <v>414.54999999999995</v>
      </c>
      <c r="J506" s="40">
        <v>419.39999999999992</v>
      </c>
      <c r="K506" s="31">
        <v>409.7</v>
      </c>
      <c r="L506" s="31">
        <v>398</v>
      </c>
      <c r="M506" s="31">
        <v>4.9606599999999998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11.1</v>
      </c>
      <c r="D507" s="40">
        <v>11.083333333333334</v>
      </c>
      <c r="E507" s="40">
        <v>10.766666666666667</v>
      </c>
      <c r="F507" s="40">
        <v>10.433333333333334</v>
      </c>
      <c r="G507" s="40">
        <v>10.116666666666667</v>
      </c>
      <c r="H507" s="40">
        <v>11.416666666666668</v>
      </c>
      <c r="I507" s="40">
        <v>11.733333333333334</v>
      </c>
      <c r="J507" s="40">
        <v>12.066666666666668</v>
      </c>
      <c r="K507" s="31">
        <v>11.4</v>
      </c>
      <c r="L507" s="31">
        <v>10.75</v>
      </c>
      <c r="M507" s="31">
        <v>1513.30531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173.85</v>
      </c>
      <c r="D508" s="40">
        <v>173.48333333333335</v>
      </c>
      <c r="E508" s="40">
        <v>172.16666666666669</v>
      </c>
      <c r="F508" s="40">
        <v>170.48333333333335</v>
      </c>
      <c r="G508" s="40">
        <v>169.16666666666669</v>
      </c>
      <c r="H508" s="40">
        <v>175.16666666666669</v>
      </c>
      <c r="I508" s="40">
        <v>176.48333333333335</v>
      </c>
      <c r="J508" s="40">
        <v>178.16666666666669</v>
      </c>
      <c r="K508" s="31">
        <v>174.8</v>
      </c>
      <c r="L508" s="31">
        <v>171.8</v>
      </c>
      <c r="M508" s="31">
        <v>69.421149999999997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437.05</v>
      </c>
      <c r="D509" s="40">
        <v>440.8</v>
      </c>
      <c r="E509" s="40">
        <v>429.25</v>
      </c>
      <c r="F509" s="40">
        <v>421.45</v>
      </c>
      <c r="G509" s="40">
        <v>409.9</v>
      </c>
      <c r="H509" s="40">
        <v>448.6</v>
      </c>
      <c r="I509" s="40">
        <v>460.15000000000009</v>
      </c>
      <c r="J509" s="40">
        <v>467.95000000000005</v>
      </c>
      <c r="K509" s="31">
        <v>452.35</v>
      </c>
      <c r="L509" s="31">
        <v>433</v>
      </c>
      <c r="M509" s="31">
        <v>6.0945200000000002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2325.8000000000002</v>
      </c>
      <c r="D510" s="40">
        <v>2341.2666666666669</v>
      </c>
      <c r="E510" s="40">
        <v>2292.5333333333338</v>
      </c>
      <c r="F510" s="40">
        <v>2259.2666666666669</v>
      </c>
      <c r="G510" s="40">
        <v>2210.5333333333338</v>
      </c>
      <c r="H510" s="40">
        <v>2374.5333333333338</v>
      </c>
      <c r="I510" s="40">
        <v>2423.2666666666664</v>
      </c>
      <c r="J510" s="40">
        <v>2456.5333333333338</v>
      </c>
      <c r="K510" s="31">
        <v>2390</v>
      </c>
      <c r="L510" s="31">
        <v>2308</v>
      </c>
      <c r="M510" s="31">
        <v>1.1342699999999999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2199.15</v>
      </c>
      <c r="D511" s="40">
        <v>2212.4</v>
      </c>
      <c r="E511" s="40">
        <v>2167.75</v>
      </c>
      <c r="F511" s="40">
        <v>2136.35</v>
      </c>
      <c r="G511" s="40">
        <v>2091.6999999999998</v>
      </c>
      <c r="H511" s="40">
        <v>2243.8000000000002</v>
      </c>
      <c r="I511" s="40">
        <v>2288.4500000000007</v>
      </c>
      <c r="J511" s="40">
        <v>2319.8500000000004</v>
      </c>
      <c r="K511" s="31">
        <v>2257.0500000000002</v>
      </c>
      <c r="L511" s="31">
        <v>2181</v>
      </c>
      <c r="M511" s="31">
        <v>1.44862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23"/>
      <c r="B5" s="424"/>
      <c r="C5" s="423"/>
      <c r="D5" s="424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25" t="s">
        <v>589</v>
      </c>
      <c r="C7" s="424"/>
      <c r="D7" s="7">
        <f>Main!B10</f>
        <v>44441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44440</v>
      </c>
      <c r="B10" s="32">
        <v>539570</v>
      </c>
      <c r="C10" s="31" t="s">
        <v>909</v>
      </c>
      <c r="D10" s="31" t="s">
        <v>910</v>
      </c>
      <c r="E10" s="31" t="s">
        <v>598</v>
      </c>
      <c r="F10" s="90">
        <v>76800</v>
      </c>
      <c r="G10" s="32">
        <v>5.26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44440</v>
      </c>
      <c r="B11" s="32">
        <v>539570</v>
      </c>
      <c r="C11" s="31" t="s">
        <v>909</v>
      </c>
      <c r="D11" s="31" t="s">
        <v>911</v>
      </c>
      <c r="E11" s="31" t="s">
        <v>598</v>
      </c>
      <c r="F11" s="90">
        <v>57600</v>
      </c>
      <c r="G11" s="32">
        <v>5.19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44440</v>
      </c>
      <c r="B12" s="32">
        <v>539570</v>
      </c>
      <c r="C12" s="31" t="s">
        <v>909</v>
      </c>
      <c r="D12" s="31" t="s">
        <v>911</v>
      </c>
      <c r="E12" s="31" t="s">
        <v>599</v>
      </c>
      <c r="F12" s="90">
        <v>48000</v>
      </c>
      <c r="G12" s="32">
        <v>5.25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44440</v>
      </c>
      <c r="B13" s="32">
        <v>539570</v>
      </c>
      <c r="C13" s="31" t="s">
        <v>909</v>
      </c>
      <c r="D13" s="31" t="s">
        <v>912</v>
      </c>
      <c r="E13" s="31" t="s">
        <v>599</v>
      </c>
      <c r="F13" s="90">
        <v>393600</v>
      </c>
      <c r="G13" s="32">
        <v>5.26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44440</v>
      </c>
      <c r="B14" s="32">
        <v>539773</v>
      </c>
      <c r="C14" s="31" t="s">
        <v>871</v>
      </c>
      <c r="D14" s="31" t="s">
        <v>913</v>
      </c>
      <c r="E14" s="31" t="s">
        <v>598</v>
      </c>
      <c r="F14" s="90">
        <v>1250000</v>
      </c>
      <c r="G14" s="32">
        <v>2.17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44440</v>
      </c>
      <c r="B15" s="32">
        <v>539773</v>
      </c>
      <c r="C15" s="31" t="s">
        <v>871</v>
      </c>
      <c r="D15" s="31" t="s">
        <v>914</v>
      </c>
      <c r="E15" s="31" t="s">
        <v>598</v>
      </c>
      <c r="F15" s="90">
        <v>1650000</v>
      </c>
      <c r="G15" s="32">
        <v>2.17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44440</v>
      </c>
      <c r="B16" s="32">
        <v>539773</v>
      </c>
      <c r="C16" s="31" t="s">
        <v>871</v>
      </c>
      <c r="D16" s="31" t="s">
        <v>915</v>
      </c>
      <c r="E16" s="31" t="s">
        <v>598</v>
      </c>
      <c r="F16" s="90">
        <v>3086539</v>
      </c>
      <c r="G16" s="32">
        <v>2.17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44440</v>
      </c>
      <c r="B17" s="32">
        <v>539773</v>
      </c>
      <c r="C17" s="31" t="s">
        <v>871</v>
      </c>
      <c r="D17" s="31" t="s">
        <v>916</v>
      </c>
      <c r="E17" s="31" t="s">
        <v>599</v>
      </c>
      <c r="F17" s="90">
        <v>500000</v>
      </c>
      <c r="G17" s="32">
        <v>2.1800000000000002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44440</v>
      </c>
      <c r="B18" s="32">
        <v>539773</v>
      </c>
      <c r="C18" s="31" t="s">
        <v>871</v>
      </c>
      <c r="D18" s="31" t="s">
        <v>917</v>
      </c>
      <c r="E18" s="31" t="s">
        <v>598</v>
      </c>
      <c r="F18" s="90">
        <v>250580</v>
      </c>
      <c r="G18" s="32">
        <v>2.19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44440</v>
      </c>
      <c r="B19" s="32">
        <v>539773</v>
      </c>
      <c r="C19" s="31" t="s">
        <v>871</v>
      </c>
      <c r="D19" s="31" t="s">
        <v>917</v>
      </c>
      <c r="E19" s="31" t="s">
        <v>599</v>
      </c>
      <c r="F19" s="90">
        <v>250580</v>
      </c>
      <c r="G19" s="32">
        <v>2.19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44440</v>
      </c>
      <c r="B20" s="32">
        <v>539773</v>
      </c>
      <c r="C20" s="31" t="s">
        <v>871</v>
      </c>
      <c r="D20" s="31" t="s">
        <v>918</v>
      </c>
      <c r="E20" s="31" t="s">
        <v>599</v>
      </c>
      <c r="F20" s="90">
        <v>2397500</v>
      </c>
      <c r="G20" s="32">
        <v>2.17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44440</v>
      </c>
      <c r="B21" s="32">
        <v>539773</v>
      </c>
      <c r="C21" s="31" t="s">
        <v>871</v>
      </c>
      <c r="D21" s="31" t="s">
        <v>919</v>
      </c>
      <c r="E21" s="31" t="s">
        <v>599</v>
      </c>
      <c r="F21" s="90">
        <v>3396000</v>
      </c>
      <c r="G21" s="32">
        <v>2.17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44440</v>
      </c>
      <c r="B22" s="32">
        <v>508664</v>
      </c>
      <c r="C22" s="31" t="s">
        <v>920</v>
      </c>
      <c r="D22" s="31" t="s">
        <v>921</v>
      </c>
      <c r="E22" s="31" t="s">
        <v>598</v>
      </c>
      <c r="F22" s="90">
        <v>109000</v>
      </c>
      <c r="G22" s="32">
        <v>20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44440</v>
      </c>
      <c r="B23" s="32">
        <v>531752</v>
      </c>
      <c r="C23" s="31" t="s">
        <v>922</v>
      </c>
      <c r="D23" s="31" t="s">
        <v>879</v>
      </c>
      <c r="E23" s="31" t="s">
        <v>598</v>
      </c>
      <c r="F23" s="90">
        <v>12365551</v>
      </c>
      <c r="G23" s="32">
        <v>0.55000000000000004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44440</v>
      </c>
      <c r="B24" s="32">
        <v>531752</v>
      </c>
      <c r="C24" s="31" t="s">
        <v>922</v>
      </c>
      <c r="D24" s="31" t="s">
        <v>879</v>
      </c>
      <c r="E24" s="31" t="s">
        <v>599</v>
      </c>
      <c r="F24" s="90">
        <v>8592674</v>
      </c>
      <c r="G24" s="32">
        <v>0.57999999999999996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44440</v>
      </c>
      <c r="B25" s="32">
        <v>531752</v>
      </c>
      <c r="C25" s="31" t="s">
        <v>922</v>
      </c>
      <c r="D25" s="31" t="s">
        <v>923</v>
      </c>
      <c r="E25" s="31" t="s">
        <v>598</v>
      </c>
      <c r="F25" s="90">
        <v>11</v>
      </c>
      <c r="G25" s="32">
        <v>0.57999999999999996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44440</v>
      </c>
      <c r="B26" s="32">
        <v>531752</v>
      </c>
      <c r="C26" s="31" t="s">
        <v>922</v>
      </c>
      <c r="D26" s="31" t="s">
        <v>923</v>
      </c>
      <c r="E26" s="31" t="s">
        <v>599</v>
      </c>
      <c r="F26" s="90">
        <v>8200676</v>
      </c>
      <c r="G26" s="32">
        <v>0.56000000000000005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44440</v>
      </c>
      <c r="B27" s="32">
        <v>539986</v>
      </c>
      <c r="C27" s="31" t="s">
        <v>924</v>
      </c>
      <c r="D27" s="31" t="s">
        <v>925</v>
      </c>
      <c r="E27" s="31" t="s">
        <v>599</v>
      </c>
      <c r="F27" s="90">
        <v>78901</v>
      </c>
      <c r="G27" s="32">
        <v>141.47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44440</v>
      </c>
      <c r="B28" s="32">
        <v>536868</v>
      </c>
      <c r="C28" s="31" t="s">
        <v>926</v>
      </c>
      <c r="D28" s="31" t="s">
        <v>927</v>
      </c>
      <c r="E28" s="31" t="s">
        <v>599</v>
      </c>
      <c r="F28" s="90">
        <v>167062</v>
      </c>
      <c r="G28" s="32">
        <v>51.4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44440</v>
      </c>
      <c r="B29" s="32">
        <v>539814</v>
      </c>
      <c r="C29" s="31" t="s">
        <v>887</v>
      </c>
      <c r="D29" s="31" t="s">
        <v>928</v>
      </c>
      <c r="E29" s="31" t="s">
        <v>598</v>
      </c>
      <c r="F29" s="90">
        <v>35100</v>
      </c>
      <c r="G29" s="32">
        <v>67.599999999999994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44440</v>
      </c>
      <c r="B30" s="32">
        <v>539814</v>
      </c>
      <c r="C30" s="31" t="s">
        <v>887</v>
      </c>
      <c r="D30" s="31" t="s">
        <v>889</v>
      </c>
      <c r="E30" s="31" t="s">
        <v>599</v>
      </c>
      <c r="F30" s="90">
        <v>39370</v>
      </c>
      <c r="G30" s="32">
        <v>67.2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44440</v>
      </c>
      <c r="B31" s="32">
        <v>539814</v>
      </c>
      <c r="C31" s="31" t="s">
        <v>887</v>
      </c>
      <c r="D31" s="31" t="s">
        <v>888</v>
      </c>
      <c r="E31" s="31" t="s">
        <v>599</v>
      </c>
      <c r="F31" s="90">
        <v>37777</v>
      </c>
      <c r="G31" s="32">
        <v>65.52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44440</v>
      </c>
      <c r="B32" s="32">
        <v>526622</v>
      </c>
      <c r="C32" s="31" t="s">
        <v>878</v>
      </c>
      <c r="D32" s="31" t="s">
        <v>879</v>
      </c>
      <c r="E32" s="31" t="s">
        <v>598</v>
      </c>
      <c r="F32" s="90">
        <v>635664</v>
      </c>
      <c r="G32" s="32">
        <v>0.31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44440</v>
      </c>
      <c r="B33" s="32">
        <v>526622</v>
      </c>
      <c r="C33" s="31" t="s">
        <v>878</v>
      </c>
      <c r="D33" s="31" t="s">
        <v>929</v>
      </c>
      <c r="E33" s="31" t="s">
        <v>598</v>
      </c>
      <c r="F33" s="90">
        <v>2500000</v>
      </c>
      <c r="G33" s="32">
        <v>0.31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44440</v>
      </c>
      <c r="B34" s="32">
        <v>526622</v>
      </c>
      <c r="C34" s="31" t="s">
        <v>878</v>
      </c>
      <c r="D34" s="31" t="s">
        <v>929</v>
      </c>
      <c r="E34" s="31" t="s">
        <v>599</v>
      </c>
      <c r="F34" s="90">
        <v>1369355</v>
      </c>
      <c r="G34" s="32">
        <v>0.31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44440</v>
      </c>
      <c r="B35" s="32">
        <v>526622</v>
      </c>
      <c r="C35" s="31" t="s">
        <v>878</v>
      </c>
      <c r="D35" s="31" t="s">
        <v>879</v>
      </c>
      <c r="E35" s="31" t="s">
        <v>599</v>
      </c>
      <c r="F35" s="90">
        <v>3546358</v>
      </c>
      <c r="G35" s="32">
        <v>0.31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44440</v>
      </c>
      <c r="B36" s="32">
        <v>526622</v>
      </c>
      <c r="C36" s="31" t="s">
        <v>878</v>
      </c>
      <c r="D36" s="31" t="s">
        <v>930</v>
      </c>
      <c r="E36" s="31" t="s">
        <v>599</v>
      </c>
      <c r="F36" s="90">
        <v>5000000</v>
      </c>
      <c r="G36" s="32">
        <v>0.31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44440</v>
      </c>
      <c r="B37" s="32">
        <v>526622</v>
      </c>
      <c r="C37" s="31" t="s">
        <v>878</v>
      </c>
      <c r="D37" s="31" t="s">
        <v>931</v>
      </c>
      <c r="E37" s="31" t="s">
        <v>598</v>
      </c>
      <c r="F37" s="90">
        <v>1020</v>
      </c>
      <c r="G37" s="32">
        <v>0.31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44440</v>
      </c>
      <c r="B38" s="32">
        <v>526622</v>
      </c>
      <c r="C38" s="31" t="s">
        <v>878</v>
      </c>
      <c r="D38" s="31" t="s">
        <v>931</v>
      </c>
      <c r="E38" s="31" t="s">
        <v>599</v>
      </c>
      <c r="F38" s="90">
        <v>2145839</v>
      </c>
      <c r="G38" s="32">
        <v>0.31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44440</v>
      </c>
      <c r="B39" s="32">
        <v>526622</v>
      </c>
      <c r="C39" s="31" t="s">
        <v>878</v>
      </c>
      <c r="D39" s="31" t="s">
        <v>923</v>
      </c>
      <c r="E39" s="31" t="s">
        <v>598</v>
      </c>
      <c r="F39" s="90">
        <v>8055427</v>
      </c>
      <c r="G39" s="32">
        <v>0.31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44440</v>
      </c>
      <c r="B40" s="32">
        <v>526622</v>
      </c>
      <c r="C40" s="31" t="s">
        <v>878</v>
      </c>
      <c r="D40" s="31" t="s">
        <v>923</v>
      </c>
      <c r="E40" s="31" t="s">
        <v>599</v>
      </c>
      <c r="F40" s="90">
        <v>6</v>
      </c>
      <c r="G40" s="32">
        <v>0.31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44440</v>
      </c>
      <c r="B41" s="32">
        <v>539767</v>
      </c>
      <c r="C41" s="31" t="s">
        <v>865</v>
      </c>
      <c r="D41" s="31" t="s">
        <v>932</v>
      </c>
      <c r="E41" s="31" t="s">
        <v>598</v>
      </c>
      <c r="F41" s="90">
        <v>40639</v>
      </c>
      <c r="G41" s="32">
        <v>13.99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44440</v>
      </c>
      <c r="B42" s="32">
        <v>539767</v>
      </c>
      <c r="C42" s="31" t="s">
        <v>865</v>
      </c>
      <c r="D42" s="31" t="s">
        <v>933</v>
      </c>
      <c r="E42" s="31" t="s">
        <v>598</v>
      </c>
      <c r="F42" s="90">
        <v>10000</v>
      </c>
      <c r="G42" s="32">
        <v>13.5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44440</v>
      </c>
      <c r="B43" s="32">
        <v>539767</v>
      </c>
      <c r="C43" s="31" t="s">
        <v>865</v>
      </c>
      <c r="D43" s="31" t="s">
        <v>933</v>
      </c>
      <c r="E43" s="31" t="s">
        <v>599</v>
      </c>
      <c r="F43" s="90">
        <v>20000</v>
      </c>
      <c r="G43" s="32">
        <v>13.99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44440</v>
      </c>
      <c r="B44" s="32">
        <v>539767</v>
      </c>
      <c r="C44" s="31" t="s">
        <v>865</v>
      </c>
      <c r="D44" s="31" t="s">
        <v>934</v>
      </c>
      <c r="E44" s="31" t="s">
        <v>598</v>
      </c>
      <c r="F44" s="90">
        <v>14410</v>
      </c>
      <c r="G44" s="32">
        <v>13.71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44440</v>
      </c>
      <c r="B45" s="32">
        <v>539767</v>
      </c>
      <c r="C45" s="31" t="s">
        <v>865</v>
      </c>
      <c r="D45" s="31" t="s">
        <v>934</v>
      </c>
      <c r="E45" s="31" t="s">
        <v>599</v>
      </c>
      <c r="F45" s="90">
        <v>20005</v>
      </c>
      <c r="G45" s="32">
        <v>13.99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44440</v>
      </c>
      <c r="B46" s="32">
        <v>540416</v>
      </c>
      <c r="C46" s="31" t="s">
        <v>935</v>
      </c>
      <c r="D46" s="31" t="s">
        <v>936</v>
      </c>
      <c r="E46" s="31" t="s">
        <v>598</v>
      </c>
      <c r="F46" s="90">
        <v>27200</v>
      </c>
      <c r="G46" s="32">
        <v>89.65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44440</v>
      </c>
      <c r="B47" s="32">
        <v>540416</v>
      </c>
      <c r="C47" s="31" t="s">
        <v>935</v>
      </c>
      <c r="D47" s="31" t="s">
        <v>937</v>
      </c>
      <c r="E47" s="31" t="s">
        <v>599</v>
      </c>
      <c r="F47" s="90">
        <v>27200</v>
      </c>
      <c r="G47" s="32">
        <v>89.65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44440</v>
      </c>
      <c r="B48" s="32">
        <v>540198</v>
      </c>
      <c r="C48" s="31" t="s">
        <v>890</v>
      </c>
      <c r="D48" s="31" t="s">
        <v>938</v>
      </c>
      <c r="E48" s="31" t="s">
        <v>598</v>
      </c>
      <c r="F48" s="90">
        <v>29344</v>
      </c>
      <c r="G48" s="32">
        <v>39.54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44440</v>
      </c>
      <c r="B49" s="32">
        <v>539291</v>
      </c>
      <c r="C49" s="31" t="s">
        <v>872</v>
      </c>
      <c r="D49" s="31" t="s">
        <v>939</v>
      </c>
      <c r="E49" s="31" t="s">
        <v>598</v>
      </c>
      <c r="F49" s="90">
        <v>2438</v>
      </c>
      <c r="G49" s="32">
        <v>8.7899999999999991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44440</v>
      </c>
      <c r="B50" s="32">
        <v>539291</v>
      </c>
      <c r="C50" s="31" t="s">
        <v>872</v>
      </c>
      <c r="D50" s="31" t="s">
        <v>939</v>
      </c>
      <c r="E50" s="31" t="s">
        <v>599</v>
      </c>
      <c r="F50" s="90">
        <v>20000</v>
      </c>
      <c r="G50" s="32">
        <v>8.18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44440</v>
      </c>
      <c r="B51" s="32">
        <v>540253</v>
      </c>
      <c r="C51" s="31" t="s">
        <v>891</v>
      </c>
      <c r="D51" s="31" t="s">
        <v>893</v>
      </c>
      <c r="E51" s="31" t="s">
        <v>598</v>
      </c>
      <c r="F51" s="90">
        <v>60000</v>
      </c>
      <c r="G51" s="32">
        <v>1.4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44440</v>
      </c>
      <c r="B52" s="32">
        <v>540253</v>
      </c>
      <c r="C52" s="31" t="s">
        <v>891</v>
      </c>
      <c r="D52" s="31" t="s">
        <v>940</v>
      </c>
      <c r="E52" s="31" t="s">
        <v>598</v>
      </c>
      <c r="F52" s="90">
        <v>102000</v>
      </c>
      <c r="G52" s="32">
        <v>1.4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44440</v>
      </c>
      <c r="B53" s="32">
        <v>540253</v>
      </c>
      <c r="C53" s="31" t="s">
        <v>891</v>
      </c>
      <c r="D53" s="31" t="s">
        <v>941</v>
      </c>
      <c r="E53" s="31" t="s">
        <v>599</v>
      </c>
      <c r="F53" s="90">
        <v>125676</v>
      </c>
      <c r="G53" s="32">
        <v>1.4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44440</v>
      </c>
      <c r="B54" s="32">
        <v>540253</v>
      </c>
      <c r="C54" s="31" t="s">
        <v>891</v>
      </c>
      <c r="D54" s="31" t="s">
        <v>892</v>
      </c>
      <c r="E54" s="31" t="s">
        <v>599</v>
      </c>
      <c r="F54" s="90">
        <v>47000</v>
      </c>
      <c r="G54" s="32">
        <v>1.4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44440</v>
      </c>
      <c r="B55" s="32">
        <v>532035</v>
      </c>
      <c r="C55" s="31" t="s">
        <v>880</v>
      </c>
      <c r="D55" s="31" t="s">
        <v>942</v>
      </c>
      <c r="E55" s="31" t="s">
        <v>598</v>
      </c>
      <c r="F55" s="90">
        <v>103454</v>
      </c>
      <c r="G55" s="32">
        <v>11.25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44440</v>
      </c>
      <c r="B56" s="32" t="s">
        <v>943</v>
      </c>
      <c r="C56" s="31" t="s">
        <v>944</v>
      </c>
      <c r="D56" s="31" t="s">
        <v>945</v>
      </c>
      <c r="E56" s="31" t="s">
        <v>598</v>
      </c>
      <c r="F56" s="90">
        <v>98000</v>
      </c>
      <c r="G56" s="32">
        <v>51.75</v>
      </c>
      <c r="H56" s="32" t="s">
        <v>600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44440</v>
      </c>
      <c r="B57" s="32" t="s">
        <v>946</v>
      </c>
      <c r="C57" s="31" t="s">
        <v>947</v>
      </c>
      <c r="D57" s="31" t="s">
        <v>948</v>
      </c>
      <c r="E57" s="31" t="s">
        <v>598</v>
      </c>
      <c r="F57" s="90">
        <v>200000</v>
      </c>
      <c r="G57" s="32">
        <v>21.4</v>
      </c>
      <c r="H57" s="32" t="s">
        <v>600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44440</v>
      </c>
      <c r="B58" s="32" t="s">
        <v>949</v>
      </c>
      <c r="C58" s="31" t="s">
        <v>950</v>
      </c>
      <c r="D58" s="31" t="s">
        <v>951</v>
      </c>
      <c r="E58" s="31" t="s">
        <v>598</v>
      </c>
      <c r="F58" s="90">
        <v>204000</v>
      </c>
      <c r="G58" s="32">
        <v>5.25</v>
      </c>
      <c r="H58" s="32" t="s">
        <v>600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44440</v>
      </c>
      <c r="B59" s="32" t="s">
        <v>952</v>
      </c>
      <c r="C59" s="31" t="s">
        <v>953</v>
      </c>
      <c r="D59" s="31" t="s">
        <v>954</v>
      </c>
      <c r="E59" s="31" t="s">
        <v>598</v>
      </c>
      <c r="F59" s="90">
        <v>181654</v>
      </c>
      <c r="G59" s="32">
        <v>154.5</v>
      </c>
      <c r="H59" s="32" t="s">
        <v>600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44440</v>
      </c>
      <c r="B60" s="32" t="s">
        <v>894</v>
      </c>
      <c r="C60" s="31" t="s">
        <v>895</v>
      </c>
      <c r="D60" s="31" t="s">
        <v>955</v>
      </c>
      <c r="E60" s="31" t="s">
        <v>598</v>
      </c>
      <c r="F60" s="90">
        <v>72000</v>
      </c>
      <c r="G60" s="32">
        <v>22.35</v>
      </c>
      <c r="H60" s="32" t="s">
        <v>600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44440</v>
      </c>
      <c r="B61" s="32" t="s">
        <v>417</v>
      </c>
      <c r="C61" s="31" t="s">
        <v>956</v>
      </c>
      <c r="D61" s="31" t="s">
        <v>868</v>
      </c>
      <c r="E61" s="31" t="s">
        <v>598</v>
      </c>
      <c r="F61" s="90">
        <v>1776550</v>
      </c>
      <c r="G61" s="32">
        <v>541.05999999999995</v>
      </c>
      <c r="H61" s="32" t="s">
        <v>600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44440</v>
      </c>
      <c r="B62" s="32" t="s">
        <v>417</v>
      </c>
      <c r="C62" s="20" t="s">
        <v>956</v>
      </c>
      <c r="D62" s="20" t="s">
        <v>957</v>
      </c>
      <c r="E62" s="31" t="s">
        <v>598</v>
      </c>
      <c r="F62" s="90">
        <v>2006320</v>
      </c>
      <c r="G62" s="32">
        <v>546.51</v>
      </c>
      <c r="H62" s="32" t="s">
        <v>600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44440</v>
      </c>
      <c r="B63" s="32" t="s">
        <v>958</v>
      </c>
      <c r="C63" s="31" t="s">
        <v>959</v>
      </c>
      <c r="D63" s="31" t="s">
        <v>960</v>
      </c>
      <c r="E63" s="31" t="s">
        <v>598</v>
      </c>
      <c r="F63" s="90">
        <v>55804</v>
      </c>
      <c r="G63" s="32">
        <v>18.39</v>
      </c>
      <c r="H63" s="32" t="s">
        <v>600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44440</v>
      </c>
      <c r="B64" s="32" t="s">
        <v>961</v>
      </c>
      <c r="C64" s="31" t="s">
        <v>962</v>
      </c>
      <c r="D64" s="31" t="s">
        <v>960</v>
      </c>
      <c r="E64" s="31" t="s">
        <v>598</v>
      </c>
      <c r="F64" s="90">
        <v>78565</v>
      </c>
      <c r="G64" s="32">
        <v>29.52</v>
      </c>
      <c r="H64" s="32" t="s">
        <v>600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44440</v>
      </c>
      <c r="B65" s="32" t="s">
        <v>961</v>
      </c>
      <c r="C65" s="31" t="s">
        <v>962</v>
      </c>
      <c r="D65" s="31" t="s">
        <v>963</v>
      </c>
      <c r="E65" s="31" t="s">
        <v>598</v>
      </c>
      <c r="F65" s="90">
        <v>50010</v>
      </c>
      <c r="G65" s="32">
        <v>29.77</v>
      </c>
      <c r="H65" s="32" t="s">
        <v>600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44440</v>
      </c>
      <c r="B66" s="32" t="s">
        <v>964</v>
      </c>
      <c r="C66" s="31" t="s">
        <v>965</v>
      </c>
      <c r="D66" s="31" t="s">
        <v>966</v>
      </c>
      <c r="E66" s="31" t="s">
        <v>598</v>
      </c>
      <c r="F66" s="90">
        <v>183476</v>
      </c>
      <c r="G66" s="32">
        <v>816.6</v>
      </c>
      <c r="H66" s="32" t="s">
        <v>600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44440</v>
      </c>
      <c r="B67" s="32" t="s">
        <v>967</v>
      </c>
      <c r="C67" s="31" t="s">
        <v>968</v>
      </c>
      <c r="D67" s="31" t="s">
        <v>868</v>
      </c>
      <c r="E67" s="31" t="s">
        <v>598</v>
      </c>
      <c r="F67" s="90">
        <v>162323</v>
      </c>
      <c r="G67" s="32">
        <v>566.91</v>
      </c>
      <c r="H67" s="32" t="s">
        <v>600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44440</v>
      </c>
      <c r="B68" s="32" t="s">
        <v>969</v>
      </c>
      <c r="C68" s="31" t="s">
        <v>970</v>
      </c>
      <c r="D68" s="31" t="s">
        <v>971</v>
      </c>
      <c r="E68" s="31" t="s">
        <v>598</v>
      </c>
      <c r="F68" s="90">
        <v>92320</v>
      </c>
      <c r="G68" s="32">
        <v>106.54</v>
      </c>
      <c r="H68" s="32" t="s">
        <v>600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44440</v>
      </c>
      <c r="B69" s="32" t="s">
        <v>972</v>
      </c>
      <c r="C69" s="31" t="s">
        <v>973</v>
      </c>
      <c r="D69" s="31" t="s">
        <v>974</v>
      </c>
      <c r="E69" s="31" t="s">
        <v>598</v>
      </c>
      <c r="F69" s="90">
        <v>3551666</v>
      </c>
      <c r="G69" s="32">
        <v>2.13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44440</v>
      </c>
      <c r="B70" s="32" t="s">
        <v>975</v>
      </c>
      <c r="C70" s="31" t="s">
        <v>976</v>
      </c>
      <c r="D70" s="31" t="s">
        <v>977</v>
      </c>
      <c r="E70" s="31" t="s">
        <v>598</v>
      </c>
      <c r="F70" s="90">
        <v>604860</v>
      </c>
      <c r="G70" s="32">
        <v>110.5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44440</v>
      </c>
      <c r="B71" s="32" t="s">
        <v>975</v>
      </c>
      <c r="C71" s="31" t="s">
        <v>976</v>
      </c>
      <c r="D71" s="31" t="s">
        <v>867</v>
      </c>
      <c r="E71" s="31" t="s">
        <v>598</v>
      </c>
      <c r="F71" s="90">
        <v>548233</v>
      </c>
      <c r="G71" s="32">
        <v>108.81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44440</v>
      </c>
      <c r="B72" s="32" t="s">
        <v>943</v>
      </c>
      <c r="C72" s="31" t="s">
        <v>944</v>
      </c>
      <c r="D72" s="31" t="s">
        <v>978</v>
      </c>
      <c r="E72" s="31" t="s">
        <v>599</v>
      </c>
      <c r="F72" s="90">
        <v>105377</v>
      </c>
      <c r="G72" s="32">
        <v>51.75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44440</v>
      </c>
      <c r="B73" s="32" t="s">
        <v>946</v>
      </c>
      <c r="C73" s="31" t="s">
        <v>947</v>
      </c>
      <c r="D73" s="31" t="s">
        <v>979</v>
      </c>
      <c r="E73" s="31" t="s">
        <v>599</v>
      </c>
      <c r="F73" s="90">
        <v>200000</v>
      </c>
      <c r="G73" s="32">
        <v>21.4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44440</v>
      </c>
      <c r="B74" s="32" t="s">
        <v>949</v>
      </c>
      <c r="C74" s="31" t="s">
        <v>950</v>
      </c>
      <c r="D74" s="31" t="s">
        <v>980</v>
      </c>
      <c r="E74" s="31" t="s">
        <v>599</v>
      </c>
      <c r="F74" s="90">
        <v>243000</v>
      </c>
      <c r="G74" s="32">
        <v>5.25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44440</v>
      </c>
      <c r="B75" s="32" t="s">
        <v>952</v>
      </c>
      <c r="C75" s="31" t="s">
        <v>953</v>
      </c>
      <c r="D75" s="31" t="s">
        <v>981</v>
      </c>
      <c r="E75" s="31" t="s">
        <v>599</v>
      </c>
      <c r="F75" s="90">
        <v>205018</v>
      </c>
      <c r="G75" s="32">
        <v>153.37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44440</v>
      </c>
      <c r="B76" s="32" t="s">
        <v>894</v>
      </c>
      <c r="C76" s="31" t="s">
        <v>895</v>
      </c>
      <c r="D76" s="31" t="s">
        <v>873</v>
      </c>
      <c r="E76" s="31" t="s">
        <v>599</v>
      </c>
      <c r="F76" s="90">
        <v>78000</v>
      </c>
      <c r="G76" s="32">
        <v>22.37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44440</v>
      </c>
      <c r="B77" s="32" t="s">
        <v>982</v>
      </c>
      <c r="C77" s="31" t="s">
        <v>983</v>
      </c>
      <c r="D77" s="31" t="s">
        <v>984</v>
      </c>
      <c r="E77" s="31" t="s">
        <v>599</v>
      </c>
      <c r="F77" s="90">
        <v>36000</v>
      </c>
      <c r="G77" s="32">
        <v>40.15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44440</v>
      </c>
      <c r="B78" s="32" t="s">
        <v>417</v>
      </c>
      <c r="C78" s="31" t="s">
        <v>956</v>
      </c>
      <c r="D78" s="31" t="s">
        <v>957</v>
      </c>
      <c r="E78" s="31" t="s">
        <v>599</v>
      </c>
      <c r="F78" s="90">
        <v>2006320</v>
      </c>
      <c r="G78" s="32">
        <v>546.69000000000005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44440</v>
      </c>
      <c r="B79" s="32" t="s">
        <v>417</v>
      </c>
      <c r="C79" s="31" t="s">
        <v>956</v>
      </c>
      <c r="D79" s="31" t="s">
        <v>868</v>
      </c>
      <c r="E79" s="31" t="s">
        <v>599</v>
      </c>
      <c r="F79" s="90">
        <v>1785938</v>
      </c>
      <c r="G79" s="32">
        <v>541.61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44440</v>
      </c>
      <c r="B80" s="32" t="s">
        <v>475</v>
      </c>
      <c r="C80" s="31" t="s">
        <v>985</v>
      </c>
      <c r="D80" s="31" t="s">
        <v>986</v>
      </c>
      <c r="E80" s="31" t="s">
        <v>599</v>
      </c>
      <c r="F80" s="90">
        <v>61785467</v>
      </c>
      <c r="G80" s="32">
        <v>27.19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44440</v>
      </c>
      <c r="B81" s="32" t="s">
        <v>958</v>
      </c>
      <c r="C81" s="31" t="s">
        <v>959</v>
      </c>
      <c r="D81" s="31" t="s">
        <v>960</v>
      </c>
      <c r="E81" s="31" t="s">
        <v>599</v>
      </c>
      <c r="F81" s="90">
        <v>113704</v>
      </c>
      <c r="G81" s="32">
        <v>18.46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44440</v>
      </c>
      <c r="B82" s="32" t="s">
        <v>961</v>
      </c>
      <c r="C82" s="31" t="s">
        <v>962</v>
      </c>
      <c r="D82" s="31" t="s">
        <v>960</v>
      </c>
      <c r="E82" s="31" t="s">
        <v>599</v>
      </c>
      <c r="F82" s="90">
        <v>116188</v>
      </c>
      <c r="G82" s="32">
        <v>29.8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44440</v>
      </c>
      <c r="B83" s="32" t="s">
        <v>961</v>
      </c>
      <c r="C83" s="31" t="s">
        <v>962</v>
      </c>
      <c r="D83" s="31" t="s">
        <v>963</v>
      </c>
      <c r="E83" s="31" t="s">
        <v>599</v>
      </c>
      <c r="F83" s="90">
        <v>15000</v>
      </c>
      <c r="G83" s="32">
        <v>29.75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44440</v>
      </c>
      <c r="B84" s="32" t="s">
        <v>964</v>
      </c>
      <c r="C84" s="31" t="s">
        <v>965</v>
      </c>
      <c r="D84" s="31" t="s">
        <v>987</v>
      </c>
      <c r="E84" s="31" t="s">
        <v>599</v>
      </c>
      <c r="F84" s="90">
        <v>183476</v>
      </c>
      <c r="G84" s="32">
        <v>816.6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44440</v>
      </c>
      <c r="B85" s="32" t="s">
        <v>967</v>
      </c>
      <c r="C85" s="31" t="s">
        <v>968</v>
      </c>
      <c r="D85" s="31" t="s">
        <v>868</v>
      </c>
      <c r="E85" s="31" t="s">
        <v>599</v>
      </c>
      <c r="F85" s="90">
        <v>159973</v>
      </c>
      <c r="G85" s="32">
        <v>568.09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44440</v>
      </c>
      <c r="B86" s="32" t="s">
        <v>969</v>
      </c>
      <c r="C86" s="31" t="s">
        <v>970</v>
      </c>
      <c r="D86" s="31" t="s">
        <v>971</v>
      </c>
      <c r="E86" s="31" t="s">
        <v>599</v>
      </c>
      <c r="F86" s="90">
        <v>92320</v>
      </c>
      <c r="G86" s="32">
        <v>105.14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44440</v>
      </c>
      <c r="B87" s="32" t="s">
        <v>972</v>
      </c>
      <c r="C87" s="31" t="s">
        <v>973</v>
      </c>
      <c r="D87" s="31" t="s">
        <v>974</v>
      </c>
      <c r="E87" s="31" t="s">
        <v>599</v>
      </c>
      <c r="F87" s="90">
        <v>3015667</v>
      </c>
      <c r="G87" s="32">
        <v>2.12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44440</v>
      </c>
      <c r="B88" s="32" t="s">
        <v>975</v>
      </c>
      <c r="C88" s="31" t="s">
        <v>976</v>
      </c>
      <c r="D88" s="31" t="s">
        <v>977</v>
      </c>
      <c r="E88" s="31" t="s">
        <v>599</v>
      </c>
      <c r="F88" s="90">
        <v>604860</v>
      </c>
      <c r="G88" s="32">
        <v>110.54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44440</v>
      </c>
      <c r="B89" s="32" t="s">
        <v>975</v>
      </c>
      <c r="C89" s="31" t="s">
        <v>976</v>
      </c>
      <c r="D89" s="31" t="s">
        <v>867</v>
      </c>
      <c r="E89" s="31" t="s">
        <v>599</v>
      </c>
      <c r="F89" s="90">
        <v>548233</v>
      </c>
      <c r="G89" s="32">
        <v>109.05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/>
      <c r="B90" s="32"/>
      <c r="C90" s="31"/>
      <c r="D90" s="31"/>
      <c r="E90" s="31"/>
      <c r="F90" s="90"/>
      <c r="G90" s="32"/>
      <c r="H90" s="32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/>
      <c r="B91" s="32"/>
      <c r="C91" s="31"/>
      <c r="D91" s="31"/>
      <c r="E91" s="31"/>
      <c r="F91" s="90"/>
      <c r="G91" s="32"/>
      <c r="H91" s="32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/>
      <c r="B92" s="32"/>
      <c r="C92" s="31"/>
      <c r="D92" s="31"/>
      <c r="E92" s="31"/>
      <c r="F92" s="90"/>
      <c r="G92" s="32"/>
      <c r="H92" s="32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8"/>
  <sheetViews>
    <sheetView zoomScale="85" zoomScaleNormal="85" workbookViewId="0">
      <selection activeCell="A58" sqref="A5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908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44441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7">
        <v>1</v>
      </c>
      <c r="B10" s="109">
        <v>44396</v>
      </c>
      <c r="C10" s="118"/>
      <c r="D10" s="110" t="s">
        <v>131</v>
      </c>
      <c r="E10" s="111" t="s">
        <v>616</v>
      </c>
      <c r="F10" s="108" t="s">
        <v>847</v>
      </c>
      <c r="G10" s="108">
        <v>510</v>
      </c>
      <c r="H10" s="111"/>
      <c r="I10" s="112" t="s">
        <v>848</v>
      </c>
      <c r="J10" s="113" t="s">
        <v>617</v>
      </c>
      <c r="K10" s="113"/>
      <c r="L10" s="114"/>
      <c r="M10" s="115"/>
      <c r="N10" s="113"/>
      <c r="O10" s="116"/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31">
        <v>2</v>
      </c>
      <c r="B11" s="332">
        <v>44397</v>
      </c>
      <c r="C11" s="333"/>
      <c r="D11" s="334" t="s">
        <v>137</v>
      </c>
      <c r="E11" s="335" t="s">
        <v>616</v>
      </c>
      <c r="F11" s="336">
        <v>104.5</v>
      </c>
      <c r="G11" s="336">
        <v>96.5</v>
      </c>
      <c r="H11" s="335">
        <v>110</v>
      </c>
      <c r="I11" s="337" t="s">
        <v>849</v>
      </c>
      <c r="J11" s="338" t="s">
        <v>881</v>
      </c>
      <c r="K11" s="338">
        <f t="shared" ref="K11" si="0">H11-F11</f>
        <v>5.5</v>
      </c>
      <c r="L11" s="339">
        <f>(F11*-0.8)/100</f>
        <v>-0.83600000000000008</v>
      </c>
      <c r="M11" s="340">
        <f t="shared" ref="M11" si="1">(K11+L11)/F11</f>
        <v>4.4631578947368418E-2</v>
      </c>
      <c r="N11" s="338" t="s">
        <v>614</v>
      </c>
      <c r="O11" s="341">
        <v>44439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31">
        <v>3</v>
      </c>
      <c r="B12" s="332">
        <v>44407</v>
      </c>
      <c r="C12" s="333"/>
      <c r="D12" s="334" t="s">
        <v>51</v>
      </c>
      <c r="E12" s="335" t="s">
        <v>616</v>
      </c>
      <c r="F12" s="336">
        <v>715</v>
      </c>
      <c r="G12" s="336">
        <v>675</v>
      </c>
      <c r="H12" s="335">
        <v>740</v>
      </c>
      <c r="I12" s="337" t="s">
        <v>852</v>
      </c>
      <c r="J12" s="338" t="s">
        <v>862</v>
      </c>
      <c r="K12" s="338">
        <f t="shared" ref="K12" si="2">H12-F12</f>
        <v>25</v>
      </c>
      <c r="L12" s="339">
        <f t="shared" ref="L12" si="3">(F12*-0.7)/100</f>
        <v>-5.004999999999999</v>
      </c>
      <c r="M12" s="340">
        <f t="shared" ref="M12" si="4">(K12+L12)/F12</f>
        <v>2.7965034965034965E-2</v>
      </c>
      <c r="N12" s="338" t="s">
        <v>614</v>
      </c>
      <c r="O12" s="341">
        <v>44424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7">
        <v>4</v>
      </c>
      <c r="B13" s="109">
        <v>44421</v>
      </c>
      <c r="C13" s="118"/>
      <c r="D13" s="110" t="s">
        <v>471</v>
      </c>
      <c r="E13" s="111" t="s">
        <v>616</v>
      </c>
      <c r="F13" s="108" t="s">
        <v>860</v>
      </c>
      <c r="G13" s="108">
        <v>1415</v>
      </c>
      <c r="H13" s="111"/>
      <c r="I13" s="112" t="s">
        <v>861</v>
      </c>
      <c r="J13" s="113" t="s">
        <v>617</v>
      </c>
      <c r="K13" s="117"/>
      <c r="L13" s="109"/>
      <c r="M13" s="118"/>
      <c r="N13" s="110"/>
      <c r="O13" s="111"/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7"/>
      <c r="B14" s="109"/>
      <c r="C14" s="118"/>
      <c r="D14" s="110"/>
      <c r="E14" s="111"/>
      <c r="F14" s="108"/>
      <c r="G14" s="108"/>
      <c r="H14" s="111"/>
      <c r="I14" s="112"/>
      <c r="J14" s="113"/>
      <c r="K14" s="117"/>
      <c r="L14" s="109"/>
      <c r="M14" s="118"/>
      <c r="N14" s="110"/>
      <c r="O14" s="111"/>
      <c r="P14" s="103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17"/>
      <c r="B15" s="109"/>
      <c r="C15" s="118"/>
      <c r="D15" s="110"/>
      <c r="E15" s="111"/>
      <c r="F15" s="108"/>
      <c r="G15" s="108"/>
      <c r="H15" s="111"/>
      <c r="I15" s="112"/>
      <c r="J15" s="113"/>
      <c r="K15" s="117"/>
      <c r="L15" s="109"/>
      <c r="M15" s="118"/>
      <c r="N15" s="110"/>
      <c r="O15" s="111"/>
      <c r="P15" s="10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17"/>
      <c r="B16" s="109"/>
      <c r="C16" s="118"/>
      <c r="D16" s="110"/>
      <c r="E16" s="111"/>
      <c r="F16" s="108"/>
      <c r="G16" s="108"/>
      <c r="H16" s="111"/>
      <c r="I16" s="112"/>
      <c r="J16" s="113"/>
      <c r="K16" s="117"/>
      <c r="L16" s="109"/>
      <c r="M16" s="118"/>
      <c r="N16" s="110"/>
      <c r="O16" s="111"/>
      <c r="P16" s="10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4.25" customHeight="1">
      <c r="A17" s="124"/>
      <c r="B17" s="125"/>
      <c r="C17" s="126"/>
      <c r="D17" s="127"/>
      <c r="E17" s="128"/>
      <c r="F17" s="128"/>
      <c r="H17" s="128"/>
      <c r="I17" s="129"/>
      <c r="J17" s="130"/>
      <c r="K17" s="130"/>
      <c r="L17" s="131"/>
      <c r="M17" s="132"/>
      <c r="N17" s="133"/>
      <c r="O17" s="134"/>
      <c r="P17" s="135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</row>
    <row r="18" spans="1:38" ht="14.25" customHeight="1">
      <c r="A18" s="124"/>
      <c r="B18" s="125"/>
      <c r="C18" s="126"/>
      <c r="D18" s="127"/>
      <c r="E18" s="128"/>
      <c r="F18" s="128"/>
      <c r="G18" s="124"/>
      <c r="H18" s="128"/>
      <c r="I18" s="129"/>
      <c r="J18" s="130"/>
      <c r="K18" s="130"/>
      <c r="L18" s="131"/>
      <c r="M18" s="132"/>
      <c r="N18" s="133"/>
      <c r="O18" s="134"/>
      <c r="P18" s="135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</row>
    <row r="19" spans="1:38" ht="12" customHeight="1">
      <c r="A19" s="136" t="s">
        <v>619</v>
      </c>
      <c r="B19" s="137"/>
      <c r="C19" s="138"/>
      <c r="D19" s="139"/>
      <c r="E19" s="140"/>
      <c r="F19" s="140"/>
      <c r="G19" s="140"/>
      <c r="H19" s="140"/>
      <c r="I19" s="140"/>
      <c r="J19" s="141"/>
      <c r="K19" s="140"/>
      <c r="L19" s="142"/>
      <c r="M19" s="59"/>
      <c r="N19" s="141"/>
      <c r="O19" s="138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</row>
    <row r="20" spans="1:38" ht="12" customHeight="1">
      <c r="A20" s="143" t="s">
        <v>620</v>
      </c>
      <c r="B20" s="136"/>
      <c r="C20" s="136"/>
      <c r="D20" s="136"/>
      <c r="E20" s="44"/>
      <c r="F20" s="144" t="s">
        <v>621</v>
      </c>
      <c r="G20" s="6"/>
      <c r="H20" s="6"/>
      <c r="I20" s="6"/>
      <c r="J20" s="145"/>
      <c r="K20" s="146"/>
      <c r="L20" s="146"/>
      <c r="M20" s="147"/>
      <c r="N20" s="1"/>
      <c r="O20" s="148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38" ht="12" customHeight="1">
      <c r="A21" s="136" t="s">
        <v>622</v>
      </c>
      <c r="B21" s="136"/>
      <c r="C21" s="136"/>
      <c r="D21" s="136"/>
      <c r="E21" s="6"/>
      <c r="F21" s="144" t="s">
        <v>623</v>
      </c>
      <c r="G21" s="6"/>
      <c r="H21" s="6"/>
      <c r="I21" s="6"/>
      <c r="J21" s="145"/>
      <c r="K21" s="146"/>
      <c r="L21" s="146"/>
      <c r="M21" s="147"/>
      <c r="N21" s="1"/>
      <c r="O21" s="148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2" customHeight="1">
      <c r="A22" s="136"/>
      <c r="B22" s="136"/>
      <c r="C22" s="136"/>
      <c r="D22" s="136"/>
      <c r="E22" s="6"/>
      <c r="F22" s="6"/>
      <c r="G22" s="6"/>
      <c r="H22" s="6"/>
      <c r="I22" s="6"/>
      <c r="J22" s="149"/>
      <c r="K22" s="146"/>
      <c r="L22" s="146"/>
      <c r="M22" s="6"/>
      <c r="N22" s="150"/>
      <c r="O22" s="1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.75" customHeight="1">
      <c r="A23" s="1"/>
      <c r="B23" s="151" t="s">
        <v>624</v>
      </c>
      <c r="C23" s="151"/>
      <c r="D23" s="151"/>
      <c r="E23" s="151"/>
      <c r="F23" s="152"/>
      <c r="G23" s="6"/>
      <c r="H23" s="6"/>
      <c r="I23" s="153"/>
      <c r="J23" s="154"/>
      <c r="K23" s="155"/>
      <c r="L23" s="154"/>
      <c r="M23" s="6"/>
      <c r="N23" s="1"/>
      <c r="O23" s="1"/>
      <c r="P23" s="1"/>
      <c r="R23" s="59"/>
      <c r="S23" s="1"/>
      <c r="T23" s="1"/>
      <c r="U23" s="1"/>
      <c r="V23" s="1"/>
      <c r="W23" s="1"/>
      <c r="X23" s="1"/>
      <c r="Y23" s="1"/>
      <c r="Z23" s="1"/>
    </row>
    <row r="24" spans="1:38" ht="38.25" customHeight="1">
      <c r="A24" s="99" t="s">
        <v>16</v>
      </c>
      <c r="B24" s="156" t="s">
        <v>590</v>
      </c>
      <c r="C24" s="102"/>
      <c r="D24" s="101" t="s">
        <v>602</v>
      </c>
      <c r="E24" s="100" t="s">
        <v>603</v>
      </c>
      <c r="F24" s="100" t="s">
        <v>604</v>
      </c>
      <c r="G24" s="100" t="s">
        <v>625</v>
      </c>
      <c r="H24" s="100" t="s">
        <v>606</v>
      </c>
      <c r="I24" s="100" t="s">
        <v>607</v>
      </c>
      <c r="J24" s="100" t="s">
        <v>608</v>
      </c>
      <c r="K24" s="156" t="s">
        <v>626</v>
      </c>
      <c r="L24" s="157" t="s">
        <v>610</v>
      </c>
      <c r="M24" s="102" t="s">
        <v>611</v>
      </c>
      <c r="N24" s="100" t="s">
        <v>612</v>
      </c>
      <c r="O24" s="101" t="s">
        <v>613</v>
      </c>
      <c r="P24" s="1"/>
      <c r="Q24" s="1"/>
      <c r="R24" s="59"/>
      <c r="S24" s="59"/>
      <c r="T24" s="59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s="309" customFormat="1" ht="15" customHeight="1">
      <c r="A25" s="342">
        <v>1</v>
      </c>
      <c r="B25" s="343">
        <v>44428</v>
      </c>
      <c r="C25" s="344"/>
      <c r="D25" s="345" t="s">
        <v>40</v>
      </c>
      <c r="E25" s="346" t="s">
        <v>616</v>
      </c>
      <c r="F25" s="346" t="s">
        <v>863</v>
      </c>
      <c r="G25" s="346">
        <v>899</v>
      </c>
      <c r="H25" s="346"/>
      <c r="I25" s="346" t="s">
        <v>864</v>
      </c>
      <c r="J25" s="347" t="s">
        <v>617</v>
      </c>
      <c r="K25" s="348"/>
      <c r="L25" s="349"/>
      <c r="M25" s="350"/>
      <c r="N25" s="351"/>
      <c r="O25" s="352"/>
      <c r="P25" s="307"/>
      <c r="Q25" s="307"/>
      <c r="R25" s="308" t="s">
        <v>615</v>
      </c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</row>
    <row r="26" spans="1:38" s="309" customFormat="1" ht="15" customHeight="1">
      <c r="A26" s="362">
        <v>2</v>
      </c>
      <c r="B26" s="356">
        <v>44435</v>
      </c>
      <c r="C26" s="363"/>
      <c r="D26" s="302" t="s">
        <v>585</v>
      </c>
      <c r="E26" s="303" t="s">
        <v>616</v>
      </c>
      <c r="F26" s="303">
        <v>2305</v>
      </c>
      <c r="G26" s="303">
        <v>2240</v>
      </c>
      <c r="H26" s="303">
        <v>2390</v>
      </c>
      <c r="I26" s="303" t="s">
        <v>870</v>
      </c>
      <c r="J26" s="104" t="s">
        <v>896</v>
      </c>
      <c r="K26" s="104">
        <f t="shared" ref="K26" si="5">H26-F26</f>
        <v>85</v>
      </c>
      <c r="L26" s="105">
        <f t="shared" ref="L26" si="6">(F26*-0.7)/100</f>
        <v>-16.135000000000002</v>
      </c>
      <c r="M26" s="106">
        <f t="shared" ref="M26" si="7">(K26+L26)/F26</f>
        <v>2.98763557483731E-2</v>
      </c>
      <c r="N26" s="104" t="s">
        <v>614</v>
      </c>
      <c r="O26" s="107">
        <v>44440</v>
      </c>
      <c r="R26" s="359" t="s">
        <v>618</v>
      </c>
      <c r="S26" s="307"/>
      <c r="T26" s="307"/>
      <c r="U26" s="307"/>
      <c r="V26" s="307"/>
      <c r="W26" s="307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  <c r="AI26" s="307"/>
      <c r="AJ26" s="307"/>
      <c r="AK26" s="307"/>
      <c r="AL26" s="307"/>
    </row>
    <row r="27" spans="1:38" s="309" customFormat="1" ht="15" customHeight="1">
      <c r="A27" s="342">
        <v>3</v>
      </c>
      <c r="B27" s="343">
        <v>44438</v>
      </c>
      <c r="C27" s="344"/>
      <c r="D27" s="375" t="s">
        <v>175</v>
      </c>
      <c r="E27" s="372" t="s">
        <v>616</v>
      </c>
      <c r="F27" s="372" t="s">
        <v>874</v>
      </c>
      <c r="G27" s="372">
        <v>2550</v>
      </c>
      <c r="H27" s="372"/>
      <c r="I27" s="372" t="s">
        <v>875</v>
      </c>
      <c r="J27" s="373" t="s">
        <v>617</v>
      </c>
      <c r="K27" s="310"/>
      <c r="L27" s="374"/>
      <c r="M27" s="371"/>
      <c r="N27" s="346"/>
      <c r="O27" s="346"/>
      <c r="R27" s="359" t="s">
        <v>618</v>
      </c>
      <c r="S27" s="307"/>
      <c r="T27" s="307"/>
      <c r="U27" s="307"/>
      <c r="V27" s="307"/>
      <c r="W27" s="307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</row>
    <row r="28" spans="1:38" s="309" customFormat="1" ht="15" customHeight="1">
      <c r="A28" s="342"/>
      <c r="B28" s="343"/>
      <c r="C28" s="344"/>
      <c r="D28" s="375"/>
      <c r="E28" s="372"/>
      <c r="F28" s="372"/>
      <c r="G28" s="372"/>
      <c r="H28" s="372"/>
      <c r="I28" s="372"/>
      <c r="J28" s="373"/>
      <c r="K28" s="310"/>
      <c r="L28" s="374"/>
      <c r="M28" s="371"/>
      <c r="N28" s="346"/>
      <c r="O28" s="346"/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  <c r="AJ28" s="307"/>
      <c r="AK28" s="307"/>
      <c r="AL28" s="307"/>
    </row>
    <row r="29" spans="1:38" s="309" customFormat="1" ht="15" customHeight="1">
      <c r="A29" s="342"/>
      <c r="B29" s="343"/>
      <c r="C29" s="344"/>
      <c r="D29" s="345"/>
      <c r="E29" s="346"/>
      <c r="F29" s="346"/>
      <c r="G29" s="346"/>
      <c r="H29" s="346"/>
      <c r="I29" s="346"/>
      <c r="J29" s="342"/>
      <c r="K29" s="343"/>
      <c r="L29" s="344"/>
      <c r="M29" s="345"/>
      <c r="N29" s="346"/>
      <c r="O29" s="346"/>
      <c r="S29" s="307"/>
      <c r="T29" s="307"/>
      <c r="U29" s="307"/>
      <c r="V29" s="307"/>
      <c r="W29" s="307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  <c r="AJ29" s="307"/>
      <c r="AK29" s="307"/>
      <c r="AL29" s="307"/>
    </row>
    <row r="30" spans="1:38" ht="15" customHeight="1">
      <c r="A30" s="311"/>
      <c r="B30" s="312"/>
      <c r="C30" s="313"/>
      <c r="D30" s="314"/>
      <c r="E30" s="315"/>
      <c r="F30" s="315"/>
      <c r="G30" s="315"/>
      <c r="H30" s="315"/>
      <c r="I30" s="315"/>
      <c r="J30" s="353"/>
      <c r="K30" s="353"/>
      <c r="L30" s="316"/>
      <c r="M30" s="354"/>
      <c r="N30" s="353"/>
      <c r="O30" s="355"/>
      <c r="P30" s="1"/>
      <c r="Q30" s="1"/>
      <c r="R30" s="6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161"/>
      <c r="B32" s="125"/>
      <c r="C32" s="162"/>
      <c r="D32" s="163"/>
      <c r="E32" s="124"/>
      <c r="F32" s="124"/>
      <c r="G32" s="124"/>
      <c r="H32" s="124"/>
      <c r="I32" s="124"/>
      <c r="J32" s="164"/>
      <c r="K32" s="164"/>
      <c r="L32" s="165"/>
      <c r="M32" s="166"/>
      <c r="N32" s="130"/>
      <c r="O32" s="167"/>
      <c r="P32" s="1"/>
      <c r="Q32" s="1"/>
      <c r="R32" s="6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44.25" customHeight="1">
      <c r="A33" s="136" t="s">
        <v>619</v>
      </c>
      <c r="B33" s="162"/>
      <c r="C33" s="162"/>
      <c r="D33" s="1"/>
      <c r="E33" s="6"/>
      <c r="F33" s="6"/>
      <c r="G33" s="6"/>
      <c r="H33" s="6" t="s">
        <v>631</v>
      </c>
      <c r="I33" s="6"/>
      <c r="J33" s="6"/>
      <c r="K33" s="132"/>
      <c r="L33" s="166"/>
      <c r="M33" s="132"/>
      <c r="N33" s="133"/>
      <c r="O33" s="132"/>
      <c r="P33" s="1"/>
      <c r="Q33" s="1"/>
      <c r="R33" s="6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38" ht="12.75" customHeight="1">
      <c r="A34" s="143" t="s">
        <v>620</v>
      </c>
      <c r="B34" s="136"/>
      <c r="C34" s="136"/>
      <c r="D34" s="136"/>
      <c r="E34" s="44"/>
      <c r="F34" s="144" t="s">
        <v>621</v>
      </c>
      <c r="G34" s="59"/>
      <c r="H34" s="44"/>
      <c r="I34" s="59"/>
      <c r="J34" s="6"/>
      <c r="K34" s="168"/>
      <c r="L34" s="169"/>
      <c r="M34" s="6"/>
      <c r="N34" s="126"/>
      <c r="O34" s="170"/>
      <c r="P34" s="44"/>
      <c r="Q34" s="44"/>
      <c r="R34" s="6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4.25" customHeight="1">
      <c r="A35" s="143"/>
      <c r="B35" s="136"/>
      <c r="C35" s="136"/>
      <c r="D35" s="136"/>
      <c r="E35" s="6"/>
      <c r="F35" s="144" t="s">
        <v>623</v>
      </c>
      <c r="G35" s="59"/>
      <c r="H35" s="44"/>
      <c r="I35" s="59"/>
      <c r="J35" s="6"/>
      <c r="K35" s="168"/>
      <c r="L35" s="169"/>
      <c r="M35" s="6"/>
      <c r="N35" s="126"/>
      <c r="O35" s="170"/>
      <c r="P35" s="44"/>
      <c r="Q35" s="44"/>
      <c r="R35" s="6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ht="14.25" customHeight="1">
      <c r="A36" s="136"/>
      <c r="B36" s="136"/>
      <c r="C36" s="136"/>
      <c r="D36" s="136"/>
      <c r="E36" s="6"/>
      <c r="F36" s="6"/>
      <c r="G36" s="6"/>
      <c r="H36" s="6"/>
      <c r="I36" s="6"/>
      <c r="J36" s="149"/>
      <c r="K36" s="146"/>
      <c r="L36" s="147"/>
      <c r="M36" s="6"/>
      <c r="N36" s="150"/>
      <c r="O36" s="1"/>
      <c r="P36" s="44"/>
      <c r="Q36" s="44"/>
      <c r="R36" s="6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2.75" customHeight="1">
      <c r="A37" s="171" t="s">
        <v>632</v>
      </c>
      <c r="B37" s="171"/>
      <c r="C37" s="171"/>
      <c r="D37" s="171"/>
      <c r="E37" s="6"/>
      <c r="F37" s="6"/>
      <c r="G37" s="6"/>
      <c r="H37" s="6"/>
      <c r="I37" s="6"/>
      <c r="J37" s="6"/>
      <c r="K37" s="6"/>
      <c r="L37" s="6"/>
      <c r="M37" s="6"/>
      <c r="N37" s="6"/>
      <c r="O37" s="24"/>
      <c r="Q37" s="44"/>
      <c r="R37" s="6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1:38" ht="38.25" customHeight="1">
      <c r="A38" s="100" t="s">
        <v>16</v>
      </c>
      <c r="B38" s="100" t="s">
        <v>590</v>
      </c>
      <c r="C38" s="100"/>
      <c r="D38" s="101" t="s">
        <v>602</v>
      </c>
      <c r="E38" s="100" t="s">
        <v>603</v>
      </c>
      <c r="F38" s="100" t="s">
        <v>604</v>
      </c>
      <c r="G38" s="100" t="s">
        <v>625</v>
      </c>
      <c r="H38" s="100" t="s">
        <v>606</v>
      </c>
      <c r="I38" s="100" t="s">
        <v>607</v>
      </c>
      <c r="J38" s="99" t="s">
        <v>608</v>
      </c>
      <c r="K38" s="172" t="s">
        <v>633</v>
      </c>
      <c r="L38" s="102" t="s">
        <v>610</v>
      </c>
      <c r="M38" s="172" t="s">
        <v>634</v>
      </c>
      <c r="N38" s="100" t="s">
        <v>635</v>
      </c>
      <c r="O38" s="99" t="s">
        <v>612</v>
      </c>
      <c r="P38" s="101" t="s">
        <v>613</v>
      </c>
      <c r="Q38" s="44"/>
      <c r="R38" s="6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s="318" customFormat="1" ht="13.5" customHeight="1">
      <c r="A39" s="315">
        <v>1</v>
      </c>
      <c r="B39" s="310">
        <v>44439</v>
      </c>
      <c r="C39" s="361"/>
      <c r="D39" s="375" t="s">
        <v>882</v>
      </c>
      <c r="E39" s="315" t="s">
        <v>616</v>
      </c>
      <c r="F39" s="315" t="s">
        <v>886</v>
      </c>
      <c r="G39" s="315">
        <v>834</v>
      </c>
      <c r="H39" s="353"/>
      <c r="I39" s="353">
        <v>870</v>
      </c>
      <c r="J39" s="353" t="s">
        <v>617</v>
      </c>
      <c r="K39" s="353"/>
      <c r="L39" s="316"/>
      <c r="M39" s="404"/>
      <c r="N39" s="353"/>
      <c r="O39" s="405"/>
      <c r="P39" s="355"/>
      <c r="Q39" s="173"/>
      <c r="R39" s="6" t="s">
        <v>618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368"/>
      <c r="AG39" s="360"/>
      <c r="AH39" s="358"/>
      <c r="AI39" s="358"/>
      <c r="AJ39" s="368"/>
      <c r="AK39" s="368"/>
      <c r="AL39" s="368"/>
    </row>
    <row r="40" spans="1:38" s="318" customFormat="1" ht="13.5" customHeight="1">
      <c r="A40" s="400"/>
      <c r="B40" s="360"/>
      <c r="C40" s="401"/>
      <c r="D40" s="402"/>
      <c r="E40" s="400"/>
      <c r="F40" s="400"/>
      <c r="G40" s="400"/>
      <c r="H40" s="398"/>
      <c r="I40" s="397"/>
      <c r="J40" s="364"/>
      <c r="K40" s="403"/>
      <c r="L40" s="378"/>
      <c r="M40" s="365"/>
      <c r="N40" s="397"/>
      <c r="O40" s="395"/>
      <c r="P40" s="179"/>
      <c r="Q40" s="173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396"/>
      <c r="AG40" s="360"/>
      <c r="AH40" s="358"/>
      <c r="AI40" s="358"/>
      <c r="AJ40" s="396"/>
      <c r="AK40" s="396"/>
      <c r="AL40" s="396"/>
    </row>
    <row r="41" spans="1:38" s="318" customFormat="1" ht="13.5" customHeight="1">
      <c r="A41" s="315"/>
      <c r="B41" s="310"/>
      <c r="C41" s="361"/>
      <c r="D41" s="375"/>
      <c r="E41" s="315"/>
      <c r="F41" s="315"/>
      <c r="G41" s="315"/>
      <c r="H41" s="398"/>
      <c r="I41" s="397"/>
      <c r="J41" s="364"/>
      <c r="K41" s="353"/>
      <c r="L41" s="316"/>
      <c r="M41" s="365"/>
      <c r="N41" s="397"/>
      <c r="O41" s="395"/>
      <c r="P41" s="179"/>
      <c r="Q41" s="173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396"/>
      <c r="AG41" s="360"/>
      <c r="AH41" s="358"/>
      <c r="AI41" s="358"/>
      <c r="AJ41" s="396"/>
      <c r="AK41" s="396"/>
      <c r="AL41" s="396"/>
    </row>
    <row r="42" spans="1:38" s="318" customFormat="1" ht="13.5" customHeight="1">
      <c r="A42" s="399"/>
      <c r="B42" s="399"/>
      <c r="C42" s="376"/>
      <c r="D42" s="360"/>
      <c r="E42" s="368"/>
      <c r="F42" s="368"/>
      <c r="G42" s="368"/>
      <c r="H42" s="369"/>
      <c r="I42" s="369"/>
      <c r="J42" s="364"/>
      <c r="K42" s="353"/>
      <c r="L42" s="316"/>
      <c r="M42" s="365"/>
      <c r="N42" s="369"/>
      <c r="O42" s="367"/>
      <c r="P42" s="179"/>
      <c r="Q42" s="173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368"/>
      <c r="AG42" s="360"/>
      <c r="AH42" s="358"/>
      <c r="AI42" s="358"/>
      <c r="AJ42" s="368"/>
      <c r="AK42" s="368"/>
      <c r="AL42" s="368"/>
    </row>
    <row r="43" spans="1:38" s="318" customFormat="1" ht="13.5" customHeight="1">
      <c r="A43" s="315"/>
      <c r="B43" s="310"/>
      <c r="C43" s="394"/>
      <c r="D43" s="177"/>
      <c r="E43" s="108"/>
      <c r="F43" s="108"/>
      <c r="G43" s="108"/>
      <c r="H43" s="113"/>
      <c r="I43" s="174"/>
      <c r="J43" s="364"/>
      <c r="K43" s="353"/>
      <c r="L43" s="316"/>
      <c r="M43" s="365"/>
      <c r="N43" s="174"/>
      <c r="O43" s="178"/>
      <c r="P43" s="179"/>
      <c r="Q43" s="173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76"/>
      <c r="AG43" s="310"/>
      <c r="AH43" s="177"/>
      <c r="AI43" s="177"/>
      <c r="AJ43" s="108"/>
      <c r="AK43" s="108"/>
      <c r="AL43" s="108"/>
    </row>
    <row r="44" spans="1:38" ht="13.5" customHeight="1">
      <c r="A44" s="430"/>
      <c r="B44" s="432"/>
      <c r="C44" s="110"/>
      <c r="D44" s="177"/>
      <c r="E44" s="108"/>
      <c r="F44" s="108"/>
      <c r="G44" s="108"/>
      <c r="H44" s="108"/>
      <c r="I44" s="113"/>
      <c r="J44" s="434"/>
      <c r="K44" s="316"/>
      <c r="L44" s="316"/>
      <c r="M44" s="436"/>
      <c r="N44" s="438"/>
      <c r="O44" s="426"/>
      <c r="P44" s="428"/>
      <c r="Q44" s="173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3.5" customHeight="1">
      <c r="A45" s="431"/>
      <c r="B45" s="433"/>
      <c r="C45" s="110"/>
      <c r="D45" s="177"/>
      <c r="E45" s="108"/>
      <c r="F45" s="108"/>
      <c r="G45" s="108"/>
      <c r="H45" s="108"/>
      <c r="I45" s="113"/>
      <c r="J45" s="435"/>
      <c r="K45" s="377"/>
      <c r="L45" s="378"/>
      <c r="M45" s="437"/>
      <c r="N45" s="435"/>
      <c r="O45" s="427"/>
      <c r="P45" s="429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3.5" customHeight="1">
      <c r="A46" s="124"/>
      <c r="B46" s="125"/>
      <c r="C46" s="162"/>
      <c r="D46" s="180"/>
      <c r="E46" s="181"/>
      <c r="F46" s="124"/>
      <c r="G46" s="124"/>
      <c r="H46" s="124"/>
      <c r="I46" s="164"/>
      <c r="J46" s="164"/>
      <c r="K46" s="164"/>
      <c r="L46" s="164"/>
      <c r="M46" s="164"/>
      <c r="N46" s="164"/>
      <c r="O46" s="164"/>
      <c r="P46" s="164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2.75" customHeight="1">
      <c r="A47" s="182"/>
      <c r="B47" s="125"/>
      <c r="C47" s="126"/>
      <c r="D47" s="183"/>
      <c r="E47" s="129"/>
      <c r="F47" s="129"/>
      <c r="G47" s="129"/>
      <c r="H47" s="129"/>
      <c r="I47" s="129"/>
      <c r="J47" s="6"/>
      <c r="K47" s="129"/>
      <c r="L47" s="129"/>
      <c r="M47" s="6"/>
      <c r="N47" s="1"/>
      <c r="O47" s="126"/>
      <c r="P47" s="44"/>
      <c r="Q47" s="44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44"/>
      <c r="AG47" s="44"/>
      <c r="AH47" s="44"/>
      <c r="AI47" s="44"/>
      <c r="AJ47" s="44"/>
      <c r="AK47" s="44"/>
      <c r="AL47" s="44"/>
    </row>
    <row r="48" spans="1:38" ht="12.75" customHeight="1">
      <c r="A48" s="184" t="s">
        <v>637</v>
      </c>
      <c r="B48" s="184"/>
      <c r="C48" s="184"/>
      <c r="D48" s="184"/>
      <c r="E48" s="185"/>
      <c r="F48" s="129"/>
      <c r="G48" s="129"/>
      <c r="H48" s="129"/>
      <c r="I48" s="129"/>
      <c r="J48" s="1"/>
      <c r="K48" s="6"/>
      <c r="L48" s="6"/>
      <c r="M48" s="6"/>
      <c r="N48" s="1"/>
      <c r="O48" s="1"/>
      <c r="P48" s="44"/>
      <c r="Q48" s="44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4"/>
      <c r="AG48" s="44"/>
      <c r="AH48" s="44"/>
      <c r="AI48" s="44"/>
      <c r="AJ48" s="44"/>
      <c r="AK48" s="44"/>
      <c r="AL48" s="44"/>
    </row>
    <row r="49" spans="1:38" ht="38.25" customHeight="1">
      <c r="A49" s="100" t="s">
        <v>16</v>
      </c>
      <c r="B49" s="100" t="s">
        <v>590</v>
      </c>
      <c r="C49" s="100"/>
      <c r="D49" s="101" t="s">
        <v>602</v>
      </c>
      <c r="E49" s="100" t="s">
        <v>603</v>
      </c>
      <c r="F49" s="100" t="s">
        <v>604</v>
      </c>
      <c r="G49" s="100" t="s">
        <v>625</v>
      </c>
      <c r="H49" s="100" t="s">
        <v>606</v>
      </c>
      <c r="I49" s="100" t="s">
        <v>607</v>
      </c>
      <c r="J49" s="99" t="s">
        <v>608</v>
      </c>
      <c r="K49" s="99" t="s">
        <v>638</v>
      </c>
      <c r="L49" s="102" t="s">
        <v>610</v>
      </c>
      <c r="M49" s="172" t="s">
        <v>634</v>
      </c>
      <c r="N49" s="100" t="s">
        <v>635</v>
      </c>
      <c r="O49" s="100" t="s">
        <v>612</v>
      </c>
      <c r="P49" s="101" t="s">
        <v>613</v>
      </c>
      <c r="Q49" s="44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4"/>
      <c r="AG49" s="44"/>
      <c r="AH49" s="44"/>
      <c r="AI49" s="44"/>
      <c r="AJ49" s="44"/>
      <c r="AK49" s="44"/>
      <c r="AL49" s="44"/>
    </row>
    <row r="50" spans="1:38" s="309" customFormat="1" ht="12.75" customHeight="1">
      <c r="A50" s="366">
        <v>1</v>
      </c>
      <c r="B50" s="343">
        <v>44438</v>
      </c>
      <c r="C50" s="388"/>
      <c r="D50" s="375" t="s">
        <v>876</v>
      </c>
      <c r="E50" s="391" t="s">
        <v>616</v>
      </c>
      <c r="F50" s="384" t="s">
        <v>877</v>
      </c>
      <c r="G50" s="384"/>
      <c r="H50" s="384"/>
      <c r="I50" s="385" t="s">
        <v>853</v>
      </c>
      <c r="J50" s="306" t="s">
        <v>617</v>
      </c>
      <c r="K50" s="320"/>
      <c r="L50" s="320"/>
      <c r="M50" s="306"/>
      <c r="N50" s="321"/>
      <c r="O50" s="322"/>
      <c r="P50" s="323"/>
      <c r="Q50" s="324"/>
      <c r="R50" s="325" t="s">
        <v>618</v>
      </c>
      <c r="S50" s="307"/>
      <c r="T50" s="307"/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07"/>
      <c r="AK50" s="307"/>
      <c r="AL50" s="307"/>
    </row>
    <row r="51" spans="1:38" s="309" customFormat="1" ht="12.75" customHeight="1">
      <c r="A51" s="370">
        <v>2</v>
      </c>
      <c r="B51" s="301">
        <v>44439</v>
      </c>
      <c r="C51" s="407"/>
      <c r="D51" s="379" t="s">
        <v>883</v>
      </c>
      <c r="E51" s="408" t="s">
        <v>616</v>
      </c>
      <c r="F51" s="303">
        <v>38</v>
      </c>
      <c r="G51" s="303">
        <v>19</v>
      </c>
      <c r="H51" s="303">
        <v>45</v>
      </c>
      <c r="I51" s="409" t="s">
        <v>884</v>
      </c>
      <c r="J51" s="317" t="s">
        <v>854</v>
      </c>
      <c r="K51" s="328">
        <f t="shared" ref="K51" si="8">H51-F51</f>
        <v>7</v>
      </c>
      <c r="L51" s="328">
        <v>100</v>
      </c>
      <c r="M51" s="329">
        <f t="shared" ref="M51" si="9">(K51*N51)-100</f>
        <v>1650</v>
      </c>
      <c r="N51" s="329">
        <v>250</v>
      </c>
      <c r="O51" s="319" t="s">
        <v>614</v>
      </c>
      <c r="P51" s="330">
        <v>44440</v>
      </c>
      <c r="Q51" s="324"/>
      <c r="R51" s="325" t="s">
        <v>618</v>
      </c>
      <c r="S51" s="307"/>
      <c r="T51" s="307"/>
      <c r="U51" s="307"/>
      <c r="V51" s="307"/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  <c r="AJ51" s="307"/>
      <c r="AK51" s="307"/>
      <c r="AL51" s="307"/>
    </row>
    <row r="52" spans="1:38" s="309" customFormat="1" ht="12.75" customHeight="1">
      <c r="A52" s="410">
        <v>3</v>
      </c>
      <c r="B52" s="298">
        <v>44439</v>
      </c>
      <c r="C52" s="411"/>
      <c r="D52" s="380" t="s">
        <v>885</v>
      </c>
      <c r="E52" s="412" t="s">
        <v>616</v>
      </c>
      <c r="F52" s="297">
        <v>67.5</v>
      </c>
      <c r="G52" s="297">
        <v>20</v>
      </c>
      <c r="H52" s="297">
        <v>20</v>
      </c>
      <c r="I52" s="299" t="s">
        <v>869</v>
      </c>
      <c r="J52" s="304" t="s">
        <v>905</v>
      </c>
      <c r="K52" s="326">
        <f t="shared" ref="K52" si="10">H52-F52</f>
        <v>-47.5</v>
      </c>
      <c r="L52" s="326">
        <v>100</v>
      </c>
      <c r="M52" s="300">
        <f t="shared" ref="M52" si="11">(K52*N52)-100</f>
        <v>-2475</v>
      </c>
      <c r="N52" s="300">
        <v>50</v>
      </c>
      <c r="O52" s="305" t="s">
        <v>627</v>
      </c>
      <c r="P52" s="327">
        <v>44440</v>
      </c>
      <c r="Q52" s="324"/>
      <c r="R52" s="325" t="s">
        <v>618</v>
      </c>
      <c r="S52" s="307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07"/>
      <c r="AK52" s="307"/>
      <c r="AL52" s="307"/>
    </row>
    <row r="53" spans="1:38" s="309" customFormat="1" ht="12.75" customHeight="1">
      <c r="A53" s="370">
        <v>4</v>
      </c>
      <c r="B53" s="301">
        <v>44440</v>
      </c>
      <c r="C53" s="407"/>
      <c r="D53" s="379" t="s">
        <v>897</v>
      </c>
      <c r="E53" s="408" t="s">
        <v>857</v>
      </c>
      <c r="F53" s="303">
        <v>86</v>
      </c>
      <c r="G53" s="303">
        <v>124</v>
      </c>
      <c r="H53" s="303">
        <v>62</v>
      </c>
      <c r="I53" s="409">
        <v>0.1</v>
      </c>
      <c r="J53" s="317" t="s">
        <v>904</v>
      </c>
      <c r="K53" s="328">
        <f>F53-H53</f>
        <v>24</v>
      </c>
      <c r="L53" s="328">
        <v>100</v>
      </c>
      <c r="M53" s="329">
        <f t="shared" ref="M53:M56" si="12">(K53*N53)-100</f>
        <v>1100</v>
      </c>
      <c r="N53" s="329">
        <v>50</v>
      </c>
      <c r="O53" s="319" t="s">
        <v>614</v>
      </c>
      <c r="P53" s="357">
        <v>44440</v>
      </c>
      <c r="Q53" s="324"/>
      <c r="R53" s="325" t="s">
        <v>615</v>
      </c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07"/>
      <c r="AK53" s="307"/>
      <c r="AL53" s="307"/>
    </row>
    <row r="54" spans="1:38" s="309" customFormat="1" ht="12.75" customHeight="1">
      <c r="A54" s="370">
        <v>5</v>
      </c>
      <c r="B54" s="301">
        <v>44440</v>
      </c>
      <c r="C54" s="407"/>
      <c r="D54" s="379" t="s">
        <v>898</v>
      </c>
      <c r="E54" s="408" t="s">
        <v>616</v>
      </c>
      <c r="F54" s="303">
        <v>53.5</v>
      </c>
      <c r="G54" s="303">
        <v>14</v>
      </c>
      <c r="H54" s="303">
        <v>67.5</v>
      </c>
      <c r="I54" s="409" t="s">
        <v>899</v>
      </c>
      <c r="J54" s="317" t="s">
        <v>856</v>
      </c>
      <c r="K54" s="328">
        <f t="shared" ref="K54:K56" si="13">H54-F54</f>
        <v>14</v>
      </c>
      <c r="L54" s="328">
        <v>100</v>
      </c>
      <c r="M54" s="329">
        <f t="shared" si="12"/>
        <v>600</v>
      </c>
      <c r="N54" s="329">
        <v>50</v>
      </c>
      <c r="O54" s="319" t="s">
        <v>614</v>
      </c>
      <c r="P54" s="357">
        <v>44440</v>
      </c>
      <c r="Q54" s="324"/>
      <c r="R54" s="325" t="s">
        <v>615</v>
      </c>
      <c r="S54" s="307"/>
      <c r="T54" s="307"/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7"/>
      <c r="AJ54" s="307"/>
      <c r="AK54" s="307"/>
      <c r="AL54" s="307"/>
    </row>
    <row r="55" spans="1:38" s="309" customFormat="1" ht="12.75" customHeight="1">
      <c r="A55" s="370">
        <v>6</v>
      </c>
      <c r="B55" s="301">
        <v>44440</v>
      </c>
      <c r="C55" s="407"/>
      <c r="D55" s="379" t="s">
        <v>898</v>
      </c>
      <c r="E55" s="408" t="s">
        <v>616</v>
      </c>
      <c r="F55" s="303">
        <v>50</v>
      </c>
      <c r="G55" s="303">
        <v>14</v>
      </c>
      <c r="H55" s="303">
        <v>67.5</v>
      </c>
      <c r="I55" s="409" t="s">
        <v>899</v>
      </c>
      <c r="J55" s="317" t="s">
        <v>906</v>
      </c>
      <c r="K55" s="328">
        <f t="shared" si="13"/>
        <v>17.5</v>
      </c>
      <c r="L55" s="328">
        <v>100</v>
      </c>
      <c r="M55" s="329">
        <f t="shared" si="12"/>
        <v>775</v>
      </c>
      <c r="N55" s="329">
        <v>50</v>
      </c>
      <c r="O55" s="319" t="s">
        <v>614</v>
      </c>
      <c r="P55" s="357">
        <v>44440</v>
      </c>
      <c r="Q55" s="324"/>
      <c r="R55" s="325" t="s">
        <v>615</v>
      </c>
      <c r="S55" s="307"/>
      <c r="T55" s="307"/>
      <c r="U55" s="307"/>
      <c r="V55" s="307"/>
      <c r="W55" s="307"/>
      <c r="X55" s="307"/>
      <c r="Y55" s="307"/>
      <c r="Z55" s="307"/>
      <c r="AA55" s="307"/>
      <c r="AB55" s="307"/>
      <c r="AC55" s="307"/>
      <c r="AD55" s="307"/>
      <c r="AE55" s="307"/>
      <c r="AF55" s="307"/>
      <c r="AG55" s="307"/>
      <c r="AH55" s="307"/>
      <c r="AI55" s="307"/>
      <c r="AJ55" s="307"/>
      <c r="AK55" s="307"/>
      <c r="AL55" s="307"/>
    </row>
    <row r="56" spans="1:38" s="309" customFormat="1" ht="12.75" customHeight="1">
      <c r="A56" s="370">
        <v>7</v>
      </c>
      <c r="B56" s="301">
        <v>44440</v>
      </c>
      <c r="C56" s="407"/>
      <c r="D56" s="379" t="s">
        <v>900</v>
      </c>
      <c r="E56" s="408" t="s">
        <v>616</v>
      </c>
      <c r="F56" s="303">
        <v>63.5</v>
      </c>
      <c r="G56" s="303">
        <v>14</v>
      </c>
      <c r="H56" s="303">
        <v>80</v>
      </c>
      <c r="I56" s="409" t="s">
        <v>855</v>
      </c>
      <c r="J56" s="317" t="s">
        <v>907</v>
      </c>
      <c r="K56" s="328">
        <f t="shared" si="13"/>
        <v>16.5</v>
      </c>
      <c r="L56" s="328">
        <v>100</v>
      </c>
      <c r="M56" s="329">
        <f t="shared" si="12"/>
        <v>725</v>
      </c>
      <c r="N56" s="329">
        <v>50</v>
      </c>
      <c r="O56" s="319" t="s">
        <v>614</v>
      </c>
      <c r="P56" s="357">
        <v>44440</v>
      </c>
      <c r="Q56" s="324"/>
      <c r="R56" s="325" t="s">
        <v>615</v>
      </c>
      <c r="S56" s="307"/>
      <c r="T56" s="307"/>
      <c r="U56" s="307"/>
      <c r="V56" s="307"/>
      <c r="W56" s="307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  <c r="AI56" s="307"/>
      <c r="AJ56" s="307"/>
      <c r="AK56" s="307"/>
      <c r="AL56" s="307"/>
    </row>
    <row r="57" spans="1:38" s="309" customFormat="1" ht="12.75" customHeight="1">
      <c r="A57" s="366">
        <v>8</v>
      </c>
      <c r="B57" s="310">
        <v>44440</v>
      </c>
      <c r="C57" s="389"/>
      <c r="D57" s="375" t="s">
        <v>901</v>
      </c>
      <c r="E57" s="392" t="s">
        <v>616</v>
      </c>
      <c r="F57" s="372" t="s">
        <v>902</v>
      </c>
      <c r="G57" s="372">
        <v>2</v>
      </c>
      <c r="H57" s="372"/>
      <c r="I57" s="406" t="s">
        <v>903</v>
      </c>
      <c r="J57" s="382" t="s">
        <v>617</v>
      </c>
      <c r="K57" s="320"/>
      <c r="L57" s="320"/>
      <c r="M57" s="306"/>
      <c r="N57" s="321"/>
      <c r="O57" s="322"/>
      <c r="P57" s="323"/>
      <c r="Q57" s="324"/>
      <c r="R57" s="325" t="s">
        <v>615</v>
      </c>
      <c r="S57" s="307"/>
      <c r="T57" s="307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7"/>
      <c r="AJ57" s="307"/>
      <c r="AK57" s="307"/>
      <c r="AL57" s="307"/>
    </row>
    <row r="58" spans="1:38" s="309" customFormat="1" ht="12.75" customHeight="1">
      <c r="A58" s="366"/>
      <c r="B58" s="310"/>
      <c r="C58" s="389"/>
      <c r="D58" s="375"/>
      <c r="E58" s="392"/>
      <c r="F58" s="372"/>
      <c r="G58" s="372"/>
      <c r="H58" s="372"/>
      <c r="I58" s="386"/>
      <c r="J58" s="382"/>
      <c r="K58" s="320"/>
      <c r="L58" s="320"/>
      <c r="M58" s="306"/>
      <c r="N58" s="321"/>
      <c r="O58" s="322"/>
      <c r="P58" s="323"/>
      <c r="Q58" s="324"/>
      <c r="R58" s="325"/>
      <c r="S58" s="307"/>
      <c r="T58" s="307"/>
      <c r="U58" s="307"/>
      <c r="V58" s="307"/>
      <c r="W58" s="307"/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  <c r="AH58" s="307"/>
      <c r="AI58" s="307"/>
      <c r="AJ58" s="307"/>
      <c r="AK58" s="307"/>
      <c r="AL58" s="307"/>
    </row>
    <row r="59" spans="1:38" s="309" customFormat="1" ht="12.75" customHeight="1">
      <c r="A59" s="366"/>
      <c r="B59" s="310"/>
      <c r="C59" s="389"/>
      <c r="D59" s="375"/>
      <c r="E59" s="392"/>
      <c r="F59" s="372"/>
      <c r="G59" s="372"/>
      <c r="H59" s="372"/>
      <c r="I59" s="386"/>
      <c r="J59" s="382"/>
      <c r="K59" s="320"/>
      <c r="L59" s="320"/>
      <c r="M59" s="306"/>
      <c r="N59" s="321"/>
      <c r="O59" s="322"/>
      <c r="P59" s="323"/>
      <c r="Q59" s="324"/>
      <c r="R59" s="325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7"/>
      <c r="AF59" s="307"/>
      <c r="AG59" s="307"/>
      <c r="AH59" s="307"/>
      <c r="AI59" s="307"/>
      <c r="AJ59" s="307"/>
      <c r="AK59" s="307"/>
      <c r="AL59" s="307"/>
    </row>
    <row r="60" spans="1:38" s="309" customFormat="1" ht="12.75" customHeight="1">
      <c r="A60" s="366"/>
      <c r="B60" s="310"/>
      <c r="C60" s="389"/>
      <c r="D60" s="375"/>
      <c r="E60" s="392"/>
      <c r="F60" s="372"/>
      <c r="G60" s="372"/>
      <c r="H60" s="372"/>
      <c r="I60" s="386"/>
      <c r="J60" s="382"/>
      <c r="K60" s="320"/>
      <c r="L60" s="320"/>
      <c r="M60" s="306"/>
      <c r="N60" s="321"/>
      <c r="O60" s="322"/>
      <c r="P60" s="323"/>
      <c r="Q60" s="324"/>
      <c r="R60" s="325"/>
      <c r="S60" s="307"/>
      <c r="T60" s="307"/>
      <c r="U60" s="307"/>
      <c r="V60" s="307"/>
      <c r="W60" s="307"/>
      <c r="X60" s="307"/>
      <c r="Y60" s="307"/>
      <c r="Z60" s="307"/>
      <c r="AA60" s="307"/>
      <c r="AB60" s="307"/>
      <c r="AC60" s="307"/>
      <c r="AD60" s="307"/>
      <c r="AE60" s="307"/>
      <c r="AF60" s="307"/>
      <c r="AG60" s="307"/>
      <c r="AH60" s="307"/>
      <c r="AI60" s="307"/>
      <c r="AJ60" s="307"/>
      <c r="AK60" s="307"/>
      <c r="AL60" s="307"/>
    </row>
    <row r="61" spans="1:38" s="309" customFormat="1" ht="12.75" customHeight="1">
      <c r="A61" s="366"/>
      <c r="B61" s="310"/>
      <c r="C61" s="389"/>
      <c r="D61" s="375"/>
      <c r="E61" s="392"/>
      <c r="F61" s="372"/>
      <c r="G61" s="372"/>
      <c r="H61" s="372"/>
      <c r="I61" s="386"/>
      <c r="J61" s="382"/>
      <c r="K61" s="320"/>
      <c r="L61" s="320"/>
      <c r="M61" s="306"/>
      <c r="N61" s="321"/>
      <c r="O61" s="322"/>
      <c r="P61" s="323"/>
      <c r="Q61" s="324"/>
      <c r="R61" s="325"/>
      <c r="S61" s="307"/>
      <c r="T61" s="307"/>
      <c r="U61" s="307"/>
      <c r="V61" s="307"/>
      <c r="W61" s="307"/>
      <c r="X61" s="307"/>
      <c r="Y61" s="307"/>
      <c r="Z61" s="307"/>
      <c r="AA61" s="307"/>
      <c r="AB61" s="307"/>
      <c r="AC61" s="307"/>
      <c r="AD61" s="307"/>
      <c r="AE61" s="307"/>
      <c r="AF61" s="307"/>
      <c r="AG61" s="307"/>
      <c r="AH61" s="307"/>
      <c r="AI61" s="307"/>
      <c r="AJ61" s="307"/>
      <c r="AK61" s="307"/>
      <c r="AL61" s="307"/>
    </row>
    <row r="62" spans="1:38" s="309" customFormat="1" ht="12.75" customHeight="1">
      <c r="A62" s="366"/>
      <c r="B62" s="310"/>
      <c r="C62" s="389"/>
      <c r="D62" s="375"/>
      <c r="E62" s="392"/>
      <c r="F62" s="372"/>
      <c r="G62" s="372"/>
      <c r="H62" s="372"/>
      <c r="I62" s="386"/>
      <c r="J62" s="382"/>
      <c r="K62" s="320"/>
      <c r="L62" s="320"/>
      <c r="M62" s="306"/>
      <c r="N62" s="321"/>
      <c r="O62" s="322"/>
      <c r="P62" s="323"/>
      <c r="Q62" s="324"/>
      <c r="R62" s="325"/>
      <c r="S62" s="307"/>
      <c r="T62" s="307"/>
      <c r="U62" s="307"/>
      <c r="V62" s="307"/>
      <c r="W62" s="307"/>
      <c r="X62" s="307"/>
      <c r="Y62" s="307"/>
      <c r="Z62" s="307"/>
      <c r="AA62" s="307"/>
      <c r="AB62" s="307"/>
      <c r="AC62" s="307"/>
      <c r="AD62" s="307"/>
      <c r="AE62" s="307"/>
      <c r="AF62" s="307"/>
      <c r="AG62" s="307"/>
      <c r="AH62" s="307"/>
      <c r="AI62" s="307"/>
      <c r="AJ62" s="307"/>
      <c r="AK62" s="307"/>
      <c r="AL62" s="307"/>
    </row>
    <row r="63" spans="1:38" s="309" customFormat="1" ht="12.75" customHeight="1">
      <c r="A63" s="366"/>
      <c r="B63" s="310"/>
      <c r="C63" s="389"/>
      <c r="D63" s="375"/>
      <c r="E63" s="392"/>
      <c r="F63" s="372"/>
      <c r="G63" s="372"/>
      <c r="H63" s="372"/>
      <c r="I63" s="386"/>
      <c r="J63" s="382"/>
      <c r="K63" s="320"/>
      <c r="L63" s="320"/>
      <c r="M63" s="306"/>
      <c r="N63" s="321"/>
      <c r="O63" s="322"/>
      <c r="P63" s="323"/>
      <c r="Q63" s="324"/>
      <c r="R63" s="325"/>
      <c r="S63" s="307"/>
      <c r="T63" s="307"/>
      <c r="U63" s="307"/>
      <c r="V63" s="307"/>
      <c r="W63" s="307"/>
      <c r="X63" s="307"/>
      <c r="Y63" s="307"/>
      <c r="Z63" s="307"/>
      <c r="AA63" s="307"/>
      <c r="AB63" s="307"/>
      <c r="AC63" s="307"/>
      <c r="AD63" s="307"/>
      <c r="AE63" s="307"/>
      <c r="AF63" s="307"/>
      <c r="AG63" s="307"/>
      <c r="AH63" s="307"/>
      <c r="AI63" s="307"/>
      <c r="AJ63" s="307"/>
      <c r="AK63" s="307"/>
      <c r="AL63" s="307"/>
    </row>
    <row r="64" spans="1:38" ht="13.9" customHeight="1">
      <c r="A64" s="381"/>
      <c r="B64" s="312"/>
      <c r="C64" s="390"/>
      <c r="D64" s="387"/>
      <c r="E64" s="393"/>
      <c r="F64" s="372"/>
      <c r="G64" s="315"/>
      <c r="H64" s="315"/>
      <c r="I64" s="353"/>
      <c r="J64" s="383"/>
      <c r="K64" s="113"/>
      <c r="L64" s="113"/>
      <c r="M64" s="175"/>
      <c r="N64" s="113"/>
      <c r="O64" s="160"/>
      <c r="P64" s="159"/>
      <c r="Q64" s="173"/>
      <c r="R64" s="18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4.25" customHeight="1">
      <c r="A65" s="1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4.25" customHeight="1">
      <c r="A67" s="181"/>
      <c r="B67" s="187"/>
      <c r="C67" s="187"/>
      <c r="D67" s="188"/>
      <c r="E67" s="181"/>
      <c r="F67" s="189"/>
      <c r="G67" s="181"/>
      <c r="H67" s="181"/>
      <c r="I67" s="181"/>
      <c r="J67" s="187"/>
      <c r="K67" s="190"/>
      <c r="L67" s="181"/>
      <c r="M67" s="181"/>
      <c r="N67" s="181"/>
      <c r="O67" s="19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2.75" customHeight="1">
      <c r="A68" s="98" t="s">
        <v>639</v>
      </c>
      <c r="B68" s="192"/>
      <c r="C68" s="192"/>
      <c r="D68" s="193"/>
      <c r="E68" s="152"/>
      <c r="F68" s="6"/>
      <c r="G68" s="6"/>
      <c r="H68" s="153"/>
      <c r="I68" s="194"/>
      <c r="J68" s="1"/>
      <c r="K68" s="6"/>
      <c r="L68" s="6"/>
      <c r="M68" s="6"/>
      <c r="N68" s="1"/>
      <c r="O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38" ht="38.25" customHeight="1">
      <c r="A69" s="99" t="s">
        <v>16</v>
      </c>
      <c r="B69" s="100" t="s">
        <v>590</v>
      </c>
      <c r="C69" s="100"/>
      <c r="D69" s="101" t="s">
        <v>602</v>
      </c>
      <c r="E69" s="100" t="s">
        <v>603</v>
      </c>
      <c r="F69" s="100" t="s">
        <v>604</v>
      </c>
      <c r="G69" s="100" t="s">
        <v>605</v>
      </c>
      <c r="H69" s="100" t="s">
        <v>606</v>
      </c>
      <c r="I69" s="100" t="s">
        <v>607</v>
      </c>
      <c r="J69" s="99" t="s">
        <v>608</v>
      </c>
      <c r="K69" s="156" t="s">
        <v>626</v>
      </c>
      <c r="L69" s="157" t="s">
        <v>610</v>
      </c>
      <c r="M69" s="102" t="s">
        <v>611</v>
      </c>
      <c r="N69" s="100" t="s">
        <v>612</v>
      </c>
      <c r="O69" s="101" t="s">
        <v>613</v>
      </c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38" ht="14.25" customHeight="1">
      <c r="A70" s="108">
        <v>1</v>
      </c>
      <c r="B70" s="109">
        <v>44420</v>
      </c>
      <c r="C70" s="195"/>
      <c r="D70" s="110" t="s">
        <v>516</v>
      </c>
      <c r="E70" s="111" t="s">
        <v>616</v>
      </c>
      <c r="F70" s="108" t="s">
        <v>858</v>
      </c>
      <c r="G70" s="108">
        <v>284</v>
      </c>
      <c r="H70" s="111"/>
      <c r="I70" s="112" t="s">
        <v>859</v>
      </c>
      <c r="J70" s="113" t="s">
        <v>617</v>
      </c>
      <c r="K70" s="113"/>
      <c r="L70" s="114"/>
      <c r="M70" s="115"/>
      <c r="N70" s="113"/>
      <c r="O70" s="159"/>
      <c r="P70" s="103"/>
      <c r="Q70" s="1"/>
      <c r="R70" s="1" t="s">
        <v>615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4.25" customHeight="1">
      <c r="A71" s="196"/>
      <c r="B71" s="158"/>
      <c r="C71" s="197"/>
      <c r="D71" s="110"/>
      <c r="E71" s="198"/>
      <c r="F71" s="198"/>
      <c r="G71" s="198"/>
      <c r="H71" s="198"/>
      <c r="I71" s="198"/>
      <c r="J71" s="198"/>
      <c r="K71" s="199"/>
      <c r="L71" s="200"/>
      <c r="M71" s="198"/>
      <c r="N71" s="201"/>
      <c r="O71" s="202"/>
      <c r="P71" s="203"/>
      <c r="R71" s="6"/>
      <c r="S71" s="44"/>
      <c r="T71" s="1"/>
      <c r="U71" s="1"/>
      <c r="V71" s="1"/>
      <c r="W71" s="1"/>
      <c r="X71" s="1"/>
      <c r="Y71" s="1"/>
      <c r="Z71" s="1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</row>
    <row r="72" spans="1:38" ht="12.75" customHeight="1">
      <c r="A72" s="136" t="s">
        <v>619</v>
      </c>
      <c r="B72" s="136"/>
      <c r="C72" s="136"/>
      <c r="D72" s="136"/>
      <c r="E72" s="44"/>
      <c r="F72" s="144" t="s">
        <v>621</v>
      </c>
      <c r="G72" s="59"/>
      <c r="H72" s="59"/>
      <c r="I72" s="59"/>
      <c r="J72" s="6"/>
      <c r="K72" s="168"/>
      <c r="L72" s="169"/>
      <c r="M72" s="6"/>
      <c r="N72" s="126"/>
      <c r="O72" s="204"/>
      <c r="P72" s="1"/>
      <c r="Q72" s="1"/>
      <c r="R72" s="6"/>
      <c r="S72" s="1"/>
      <c r="T72" s="1"/>
      <c r="U72" s="1"/>
      <c r="V72" s="1"/>
      <c r="W72" s="1"/>
      <c r="X72" s="1"/>
      <c r="Y72" s="1"/>
    </row>
    <row r="73" spans="1:38" ht="12.75" customHeight="1">
      <c r="A73" s="143" t="s">
        <v>620</v>
      </c>
      <c r="B73" s="136"/>
      <c r="C73" s="136"/>
      <c r="D73" s="136"/>
      <c r="E73" s="6"/>
      <c r="F73" s="144" t="s">
        <v>623</v>
      </c>
      <c r="G73" s="6"/>
      <c r="H73" s="6" t="s">
        <v>850</v>
      </c>
      <c r="I73" s="6"/>
      <c r="J73" s="1"/>
      <c r="K73" s="6"/>
      <c r="L73" s="6"/>
      <c r="M73" s="6"/>
      <c r="N73" s="1"/>
      <c r="O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43"/>
      <c r="B74" s="136"/>
      <c r="C74" s="136"/>
      <c r="D74" s="136"/>
      <c r="E74" s="6"/>
      <c r="F74" s="144"/>
      <c r="G74" s="6"/>
      <c r="H74" s="6"/>
      <c r="I74" s="6"/>
      <c r="J74" s="1"/>
      <c r="K74" s="6"/>
      <c r="L74" s="6"/>
      <c r="M74" s="6"/>
      <c r="N74" s="1"/>
      <c r="O74" s="1"/>
      <c r="Q74" s="1"/>
      <c r="R74" s="59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"/>
      <c r="B75" s="151" t="s">
        <v>640</v>
      </c>
      <c r="C75" s="151"/>
      <c r="D75" s="151"/>
      <c r="E75" s="151"/>
      <c r="F75" s="152"/>
      <c r="G75" s="6"/>
      <c r="H75" s="6"/>
      <c r="I75" s="153"/>
      <c r="J75" s="154"/>
      <c r="K75" s="155"/>
      <c r="L75" s="154"/>
      <c r="M75" s="6"/>
      <c r="N75" s="1"/>
      <c r="O75" s="1"/>
      <c r="Q75" s="1"/>
      <c r="R75" s="59"/>
      <c r="S75" s="1"/>
      <c r="T75" s="1"/>
      <c r="U75" s="1"/>
      <c r="V75" s="1"/>
      <c r="W75" s="1"/>
      <c r="X75" s="1"/>
      <c r="Y75" s="1"/>
      <c r="Z75" s="1"/>
    </row>
    <row r="76" spans="1:38" ht="38.25" customHeight="1">
      <c r="A76" s="99" t="s">
        <v>16</v>
      </c>
      <c r="B76" s="100" t="s">
        <v>590</v>
      </c>
      <c r="C76" s="100"/>
      <c r="D76" s="101" t="s">
        <v>602</v>
      </c>
      <c r="E76" s="100" t="s">
        <v>603</v>
      </c>
      <c r="F76" s="100" t="s">
        <v>604</v>
      </c>
      <c r="G76" s="100" t="s">
        <v>625</v>
      </c>
      <c r="H76" s="100" t="s">
        <v>606</v>
      </c>
      <c r="I76" s="100" t="s">
        <v>607</v>
      </c>
      <c r="J76" s="205" t="s">
        <v>608</v>
      </c>
      <c r="K76" s="156" t="s">
        <v>626</v>
      </c>
      <c r="L76" s="172" t="s">
        <v>634</v>
      </c>
      <c r="M76" s="100" t="s">
        <v>635</v>
      </c>
      <c r="N76" s="157" t="s">
        <v>610</v>
      </c>
      <c r="O76" s="102" t="s">
        <v>611</v>
      </c>
      <c r="P76" s="100" t="s">
        <v>612</v>
      </c>
      <c r="Q76" s="101" t="s">
        <v>613</v>
      </c>
      <c r="R76" s="59"/>
      <c r="S76" s="1"/>
      <c r="T76" s="1"/>
      <c r="U76" s="1"/>
      <c r="V76" s="1"/>
      <c r="W76" s="1"/>
      <c r="X76" s="1"/>
      <c r="Y76" s="1"/>
      <c r="Z76" s="1"/>
    </row>
    <row r="77" spans="1:38" ht="14.25" customHeight="1">
      <c r="A77" s="117"/>
      <c r="B77" s="119"/>
      <c r="C77" s="206"/>
      <c r="D77" s="120"/>
      <c r="E77" s="121"/>
      <c r="F77" s="207"/>
      <c r="G77" s="117"/>
      <c r="H77" s="121"/>
      <c r="I77" s="122"/>
      <c r="J77" s="208"/>
      <c r="K77" s="208"/>
      <c r="L77" s="209"/>
      <c r="M77" s="108"/>
      <c r="N77" s="209"/>
      <c r="O77" s="210"/>
      <c r="P77" s="211"/>
      <c r="Q77" s="212"/>
      <c r="R77" s="166"/>
      <c r="S77" s="130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38" ht="14.25" customHeight="1">
      <c r="A78" s="117"/>
      <c r="B78" s="119"/>
      <c r="C78" s="206"/>
      <c r="D78" s="120"/>
      <c r="E78" s="121"/>
      <c r="F78" s="207"/>
      <c r="G78" s="117"/>
      <c r="H78" s="121"/>
      <c r="I78" s="122"/>
      <c r="J78" s="208"/>
      <c r="K78" s="208"/>
      <c r="L78" s="209"/>
      <c r="M78" s="108"/>
      <c r="N78" s="209"/>
      <c r="O78" s="210"/>
      <c r="P78" s="211"/>
      <c r="Q78" s="212"/>
      <c r="R78" s="166"/>
      <c r="S78" s="130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38" ht="14.25" customHeight="1">
      <c r="A79" s="117"/>
      <c r="B79" s="119"/>
      <c r="C79" s="206"/>
      <c r="D79" s="120"/>
      <c r="E79" s="121"/>
      <c r="F79" s="207"/>
      <c r="G79" s="117"/>
      <c r="H79" s="121"/>
      <c r="I79" s="122"/>
      <c r="J79" s="208"/>
      <c r="K79" s="208"/>
      <c r="L79" s="209"/>
      <c r="M79" s="108"/>
      <c r="N79" s="209"/>
      <c r="O79" s="210"/>
      <c r="P79" s="211"/>
      <c r="Q79" s="212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17"/>
      <c r="B80" s="119"/>
      <c r="C80" s="206"/>
      <c r="D80" s="120"/>
      <c r="E80" s="121"/>
      <c r="F80" s="208"/>
      <c r="G80" s="117"/>
      <c r="H80" s="121"/>
      <c r="I80" s="122"/>
      <c r="J80" s="208"/>
      <c r="K80" s="208"/>
      <c r="L80" s="209"/>
      <c r="M80" s="108"/>
      <c r="N80" s="209"/>
      <c r="O80" s="210"/>
      <c r="P80" s="211"/>
      <c r="Q80" s="212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17"/>
      <c r="B81" s="119"/>
      <c r="C81" s="206"/>
      <c r="D81" s="120"/>
      <c r="E81" s="121"/>
      <c r="F81" s="208"/>
      <c r="G81" s="117"/>
      <c r="H81" s="121"/>
      <c r="I81" s="122"/>
      <c r="J81" s="208"/>
      <c r="K81" s="208"/>
      <c r="L81" s="209"/>
      <c r="M81" s="108"/>
      <c r="N81" s="209"/>
      <c r="O81" s="210"/>
      <c r="P81" s="211"/>
      <c r="Q81" s="212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17"/>
      <c r="B82" s="119"/>
      <c r="C82" s="206"/>
      <c r="D82" s="120"/>
      <c r="E82" s="121"/>
      <c r="F82" s="207"/>
      <c r="G82" s="117"/>
      <c r="H82" s="121"/>
      <c r="I82" s="122"/>
      <c r="J82" s="208"/>
      <c r="K82" s="208"/>
      <c r="L82" s="209"/>
      <c r="M82" s="108"/>
      <c r="N82" s="209"/>
      <c r="O82" s="210"/>
      <c r="P82" s="211"/>
      <c r="Q82" s="212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17"/>
      <c r="B83" s="119"/>
      <c r="C83" s="206"/>
      <c r="D83" s="120"/>
      <c r="E83" s="121"/>
      <c r="F83" s="207"/>
      <c r="G83" s="117"/>
      <c r="H83" s="121"/>
      <c r="I83" s="122"/>
      <c r="J83" s="208"/>
      <c r="K83" s="208"/>
      <c r="L83" s="208"/>
      <c r="M83" s="208"/>
      <c r="N83" s="209"/>
      <c r="O83" s="213"/>
      <c r="P83" s="211"/>
      <c r="Q83" s="212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17"/>
      <c r="B84" s="119"/>
      <c r="C84" s="206"/>
      <c r="D84" s="120"/>
      <c r="E84" s="121"/>
      <c r="F84" s="208"/>
      <c r="G84" s="117"/>
      <c r="H84" s="121"/>
      <c r="I84" s="122"/>
      <c r="J84" s="208"/>
      <c r="K84" s="208"/>
      <c r="L84" s="209"/>
      <c r="M84" s="108"/>
      <c r="N84" s="209"/>
      <c r="O84" s="210"/>
      <c r="P84" s="211"/>
      <c r="Q84" s="212"/>
      <c r="R84" s="166"/>
      <c r="S84" s="130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17"/>
      <c r="B85" s="119"/>
      <c r="C85" s="206"/>
      <c r="D85" s="120"/>
      <c r="E85" s="121"/>
      <c r="F85" s="207"/>
      <c r="G85" s="117"/>
      <c r="H85" s="121"/>
      <c r="I85" s="122"/>
      <c r="J85" s="214"/>
      <c r="K85" s="214"/>
      <c r="L85" s="214"/>
      <c r="M85" s="214"/>
      <c r="N85" s="215"/>
      <c r="O85" s="210"/>
      <c r="P85" s="123"/>
      <c r="Q85" s="212"/>
      <c r="R85" s="166"/>
      <c r="S85" s="130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customHeight="1">
      <c r="A86" s="143"/>
      <c r="B86" s="136"/>
      <c r="C86" s="136"/>
      <c r="D86" s="136"/>
      <c r="E86" s="6"/>
      <c r="F86" s="144"/>
      <c r="G86" s="6"/>
      <c r="H86" s="6"/>
      <c r="I86" s="6"/>
      <c r="J86" s="1"/>
      <c r="K86" s="6"/>
      <c r="L86" s="6"/>
      <c r="M86" s="6"/>
      <c r="N86" s="1"/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43"/>
      <c r="B87" s="136"/>
      <c r="C87" s="136"/>
      <c r="D87" s="136"/>
      <c r="E87" s="6"/>
      <c r="F87" s="144"/>
      <c r="G87" s="59"/>
      <c r="H87" s="44"/>
      <c r="I87" s="59"/>
      <c r="J87" s="6"/>
      <c r="K87" s="168"/>
      <c r="L87" s="169"/>
      <c r="M87" s="6"/>
      <c r="N87" s="126"/>
      <c r="O87" s="170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59"/>
      <c r="B88" s="125"/>
      <c r="C88" s="125"/>
      <c r="D88" s="44"/>
      <c r="E88" s="59"/>
      <c r="F88" s="59"/>
      <c r="G88" s="59"/>
      <c r="H88" s="44"/>
      <c r="I88" s="59"/>
      <c r="J88" s="6"/>
      <c r="K88" s="168"/>
      <c r="L88" s="169"/>
      <c r="M88" s="6"/>
      <c r="N88" s="126"/>
      <c r="O88" s="170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44"/>
      <c r="B89" s="216" t="s">
        <v>641</v>
      </c>
      <c r="C89" s="216"/>
      <c r="D89" s="216"/>
      <c r="E89" s="216"/>
      <c r="F89" s="6"/>
      <c r="G89" s="6"/>
      <c r="H89" s="154"/>
      <c r="I89" s="6"/>
      <c r="J89" s="154"/>
      <c r="K89" s="155"/>
      <c r="L89" s="6"/>
      <c r="M89" s="6"/>
      <c r="N89" s="1"/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38.25" customHeight="1">
      <c r="A90" s="99" t="s">
        <v>16</v>
      </c>
      <c r="B90" s="100" t="s">
        <v>590</v>
      </c>
      <c r="C90" s="100"/>
      <c r="D90" s="101" t="s">
        <v>602</v>
      </c>
      <c r="E90" s="100" t="s">
        <v>603</v>
      </c>
      <c r="F90" s="100" t="s">
        <v>604</v>
      </c>
      <c r="G90" s="100" t="s">
        <v>642</v>
      </c>
      <c r="H90" s="100" t="s">
        <v>643</v>
      </c>
      <c r="I90" s="100" t="s">
        <v>607</v>
      </c>
      <c r="J90" s="217" t="s">
        <v>608</v>
      </c>
      <c r="K90" s="100" t="s">
        <v>609</v>
      </c>
      <c r="L90" s="100" t="s">
        <v>644</v>
      </c>
      <c r="M90" s="100" t="s">
        <v>612</v>
      </c>
      <c r="N90" s="101" t="s">
        <v>613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218">
        <v>1</v>
      </c>
      <c r="B91" s="219">
        <v>41579</v>
      </c>
      <c r="C91" s="219"/>
      <c r="D91" s="220" t="s">
        <v>645</v>
      </c>
      <c r="E91" s="221" t="s">
        <v>646</v>
      </c>
      <c r="F91" s="222">
        <v>82</v>
      </c>
      <c r="G91" s="221" t="s">
        <v>647</v>
      </c>
      <c r="H91" s="221">
        <v>100</v>
      </c>
      <c r="I91" s="223">
        <v>100</v>
      </c>
      <c r="J91" s="224" t="s">
        <v>648</v>
      </c>
      <c r="K91" s="225">
        <f t="shared" ref="K91:K143" si="14">H91-F91</f>
        <v>18</v>
      </c>
      <c r="L91" s="226">
        <f t="shared" ref="L91:L143" si="15">K91/F91</f>
        <v>0.21951219512195122</v>
      </c>
      <c r="M91" s="221" t="s">
        <v>614</v>
      </c>
      <c r="N91" s="227">
        <v>42657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218">
        <v>2</v>
      </c>
      <c r="B92" s="219">
        <v>41794</v>
      </c>
      <c r="C92" s="219"/>
      <c r="D92" s="220" t="s">
        <v>649</v>
      </c>
      <c r="E92" s="221" t="s">
        <v>616</v>
      </c>
      <c r="F92" s="222">
        <v>257</v>
      </c>
      <c r="G92" s="221" t="s">
        <v>647</v>
      </c>
      <c r="H92" s="221">
        <v>300</v>
      </c>
      <c r="I92" s="223">
        <v>300</v>
      </c>
      <c r="J92" s="224" t="s">
        <v>648</v>
      </c>
      <c r="K92" s="225">
        <f t="shared" si="14"/>
        <v>43</v>
      </c>
      <c r="L92" s="226">
        <f t="shared" si="15"/>
        <v>0.16731517509727625</v>
      </c>
      <c r="M92" s="221" t="s">
        <v>614</v>
      </c>
      <c r="N92" s="227">
        <v>41822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218">
        <v>3</v>
      </c>
      <c r="B93" s="219">
        <v>41828</v>
      </c>
      <c r="C93" s="219"/>
      <c r="D93" s="220" t="s">
        <v>650</v>
      </c>
      <c r="E93" s="221" t="s">
        <v>616</v>
      </c>
      <c r="F93" s="222">
        <v>393</v>
      </c>
      <c r="G93" s="221" t="s">
        <v>647</v>
      </c>
      <c r="H93" s="221">
        <v>468</v>
      </c>
      <c r="I93" s="223">
        <v>468</v>
      </c>
      <c r="J93" s="224" t="s">
        <v>648</v>
      </c>
      <c r="K93" s="225">
        <f t="shared" si="14"/>
        <v>75</v>
      </c>
      <c r="L93" s="226">
        <f t="shared" si="15"/>
        <v>0.19083969465648856</v>
      </c>
      <c r="M93" s="221" t="s">
        <v>614</v>
      </c>
      <c r="N93" s="227">
        <v>41863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218">
        <v>4</v>
      </c>
      <c r="B94" s="219">
        <v>41857</v>
      </c>
      <c r="C94" s="219"/>
      <c r="D94" s="220" t="s">
        <v>651</v>
      </c>
      <c r="E94" s="221" t="s">
        <v>616</v>
      </c>
      <c r="F94" s="222">
        <v>205</v>
      </c>
      <c r="G94" s="221" t="s">
        <v>647</v>
      </c>
      <c r="H94" s="221">
        <v>275</v>
      </c>
      <c r="I94" s="223">
        <v>250</v>
      </c>
      <c r="J94" s="224" t="s">
        <v>648</v>
      </c>
      <c r="K94" s="225">
        <f t="shared" si="14"/>
        <v>70</v>
      </c>
      <c r="L94" s="226">
        <f t="shared" si="15"/>
        <v>0.34146341463414637</v>
      </c>
      <c r="M94" s="221" t="s">
        <v>614</v>
      </c>
      <c r="N94" s="227">
        <v>41962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218">
        <v>5</v>
      </c>
      <c r="B95" s="219">
        <v>41886</v>
      </c>
      <c r="C95" s="219"/>
      <c r="D95" s="220" t="s">
        <v>652</v>
      </c>
      <c r="E95" s="221" t="s">
        <v>616</v>
      </c>
      <c r="F95" s="222">
        <v>162</v>
      </c>
      <c r="G95" s="221" t="s">
        <v>647</v>
      </c>
      <c r="H95" s="221">
        <v>190</v>
      </c>
      <c r="I95" s="223">
        <v>190</v>
      </c>
      <c r="J95" s="224" t="s">
        <v>648</v>
      </c>
      <c r="K95" s="225">
        <f t="shared" si="14"/>
        <v>28</v>
      </c>
      <c r="L95" s="226">
        <f t="shared" si="15"/>
        <v>0.1728395061728395</v>
      </c>
      <c r="M95" s="221" t="s">
        <v>614</v>
      </c>
      <c r="N95" s="227">
        <v>42006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218">
        <v>6</v>
      </c>
      <c r="B96" s="219">
        <v>41886</v>
      </c>
      <c r="C96" s="219"/>
      <c r="D96" s="220" t="s">
        <v>653</v>
      </c>
      <c r="E96" s="221" t="s">
        <v>616</v>
      </c>
      <c r="F96" s="222">
        <v>75</v>
      </c>
      <c r="G96" s="221" t="s">
        <v>647</v>
      </c>
      <c r="H96" s="221">
        <v>91.5</v>
      </c>
      <c r="I96" s="223" t="s">
        <v>654</v>
      </c>
      <c r="J96" s="224" t="s">
        <v>655</v>
      </c>
      <c r="K96" s="225">
        <f t="shared" si="14"/>
        <v>16.5</v>
      </c>
      <c r="L96" s="226">
        <f t="shared" si="15"/>
        <v>0.22</v>
      </c>
      <c r="M96" s="221" t="s">
        <v>614</v>
      </c>
      <c r="N96" s="227">
        <v>41954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218">
        <v>7</v>
      </c>
      <c r="B97" s="219">
        <v>41913</v>
      </c>
      <c r="C97" s="219"/>
      <c r="D97" s="220" t="s">
        <v>656</v>
      </c>
      <c r="E97" s="221" t="s">
        <v>616</v>
      </c>
      <c r="F97" s="222">
        <v>850</v>
      </c>
      <c r="G97" s="221" t="s">
        <v>647</v>
      </c>
      <c r="H97" s="221">
        <v>982.5</v>
      </c>
      <c r="I97" s="223">
        <v>1050</v>
      </c>
      <c r="J97" s="224" t="s">
        <v>657</v>
      </c>
      <c r="K97" s="225">
        <f t="shared" si="14"/>
        <v>132.5</v>
      </c>
      <c r="L97" s="226">
        <f t="shared" si="15"/>
        <v>0.15588235294117647</v>
      </c>
      <c r="M97" s="221" t="s">
        <v>614</v>
      </c>
      <c r="N97" s="227">
        <v>42039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218">
        <v>8</v>
      </c>
      <c r="B98" s="219">
        <v>41913</v>
      </c>
      <c r="C98" s="219"/>
      <c r="D98" s="220" t="s">
        <v>658</v>
      </c>
      <c r="E98" s="221" t="s">
        <v>616</v>
      </c>
      <c r="F98" s="222">
        <v>475</v>
      </c>
      <c r="G98" s="221" t="s">
        <v>647</v>
      </c>
      <c r="H98" s="221">
        <v>515</v>
      </c>
      <c r="I98" s="223">
        <v>600</v>
      </c>
      <c r="J98" s="224" t="s">
        <v>659</v>
      </c>
      <c r="K98" s="225">
        <f t="shared" si="14"/>
        <v>40</v>
      </c>
      <c r="L98" s="226">
        <f t="shared" si="15"/>
        <v>8.4210526315789472E-2</v>
      </c>
      <c r="M98" s="221" t="s">
        <v>614</v>
      </c>
      <c r="N98" s="227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18">
        <v>9</v>
      </c>
      <c r="B99" s="219">
        <v>41913</v>
      </c>
      <c r="C99" s="219"/>
      <c r="D99" s="220" t="s">
        <v>660</v>
      </c>
      <c r="E99" s="221" t="s">
        <v>616</v>
      </c>
      <c r="F99" s="222">
        <v>86</v>
      </c>
      <c r="G99" s="221" t="s">
        <v>647</v>
      </c>
      <c r="H99" s="221">
        <v>99</v>
      </c>
      <c r="I99" s="223">
        <v>140</v>
      </c>
      <c r="J99" s="224" t="s">
        <v>661</v>
      </c>
      <c r="K99" s="225">
        <f t="shared" si="14"/>
        <v>13</v>
      </c>
      <c r="L99" s="226">
        <f t="shared" si="15"/>
        <v>0.15116279069767441</v>
      </c>
      <c r="M99" s="221" t="s">
        <v>614</v>
      </c>
      <c r="N99" s="227">
        <v>41939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18">
        <v>10</v>
      </c>
      <c r="B100" s="219">
        <v>41926</v>
      </c>
      <c r="C100" s="219"/>
      <c r="D100" s="220" t="s">
        <v>662</v>
      </c>
      <c r="E100" s="221" t="s">
        <v>616</v>
      </c>
      <c r="F100" s="222">
        <v>496.6</v>
      </c>
      <c r="G100" s="221" t="s">
        <v>647</v>
      </c>
      <c r="H100" s="221">
        <v>621</v>
      </c>
      <c r="I100" s="223">
        <v>580</v>
      </c>
      <c r="J100" s="224" t="s">
        <v>648</v>
      </c>
      <c r="K100" s="225">
        <f t="shared" si="14"/>
        <v>124.39999999999998</v>
      </c>
      <c r="L100" s="226">
        <f t="shared" si="15"/>
        <v>0.25050342327829234</v>
      </c>
      <c r="M100" s="221" t="s">
        <v>614</v>
      </c>
      <c r="N100" s="227">
        <v>42605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18">
        <v>11</v>
      </c>
      <c r="B101" s="219">
        <v>41926</v>
      </c>
      <c r="C101" s="219"/>
      <c r="D101" s="220" t="s">
        <v>663</v>
      </c>
      <c r="E101" s="221" t="s">
        <v>616</v>
      </c>
      <c r="F101" s="222">
        <v>2481.9</v>
      </c>
      <c r="G101" s="221" t="s">
        <v>647</v>
      </c>
      <c r="H101" s="221">
        <v>2840</v>
      </c>
      <c r="I101" s="223">
        <v>2870</v>
      </c>
      <c r="J101" s="224" t="s">
        <v>664</v>
      </c>
      <c r="K101" s="225">
        <f t="shared" si="14"/>
        <v>358.09999999999991</v>
      </c>
      <c r="L101" s="226">
        <f t="shared" si="15"/>
        <v>0.14428462065353154</v>
      </c>
      <c r="M101" s="221" t="s">
        <v>614</v>
      </c>
      <c r="N101" s="227">
        <v>42017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18">
        <v>12</v>
      </c>
      <c r="B102" s="219">
        <v>41928</v>
      </c>
      <c r="C102" s="219"/>
      <c r="D102" s="220" t="s">
        <v>665</v>
      </c>
      <c r="E102" s="221" t="s">
        <v>616</v>
      </c>
      <c r="F102" s="222">
        <v>84.5</v>
      </c>
      <c r="G102" s="221" t="s">
        <v>647</v>
      </c>
      <c r="H102" s="221">
        <v>93</v>
      </c>
      <c r="I102" s="223">
        <v>110</v>
      </c>
      <c r="J102" s="224" t="s">
        <v>666</v>
      </c>
      <c r="K102" s="225">
        <f t="shared" si="14"/>
        <v>8.5</v>
      </c>
      <c r="L102" s="226">
        <f t="shared" si="15"/>
        <v>0.10059171597633136</v>
      </c>
      <c r="M102" s="221" t="s">
        <v>614</v>
      </c>
      <c r="N102" s="227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18">
        <v>13</v>
      </c>
      <c r="B103" s="219">
        <v>41928</v>
      </c>
      <c r="C103" s="219"/>
      <c r="D103" s="220" t="s">
        <v>667</v>
      </c>
      <c r="E103" s="221" t="s">
        <v>616</v>
      </c>
      <c r="F103" s="222">
        <v>401</v>
      </c>
      <c r="G103" s="221" t="s">
        <v>647</v>
      </c>
      <c r="H103" s="221">
        <v>428</v>
      </c>
      <c r="I103" s="223">
        <v>450</v>
      </c>
      <c r="J103" s="224" t="s">
        <v>668</v>
      </c>
      <c r="K103" s="225">
        <f t="shared" si="14"/>
        <v>27</v>
      </c>
      <c r="L103" s="226">
        <f t="shared" si="15"/>
        <v>6.7331670822942641E-2</v>
      </c>
      <c r="M103" s="221" t="s">
        <v>614</v>
      </c>
      <c r="N103" s="227">
        <v>42020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18">
        <v>14</v>
      </c>
      <c r="B104" s="219">
        <v>41928</v>
      </c>
      <c r="C104" s="219"/>
      <c r="D104" s="220" t="s">
        <v>669</v>
      </c>
      <c r="E104" s="221" t="s">
        <v>616</v>
      </c>
      <c r="F104" s="222">
        <v>101</v>
      </c>
      <c r="G104" s="221" t="s">
        <v>647</v>
      </c>
      <c r="H104" s="221">
        <v>112</v>
      </c>
      <c r="I104" s="223">
        <v>120</v>
      </c>
      <c r="J104" s="224" t="s">
        <v>670</v>
      </c>
      <c r="K104" s="225">
        <f t="shared" si="14"/>
        <v>11</v>
      </c>
      <c r="L104" s="226">
        <f t="shared" si="15"/>
        <v>0.10891089108910891</v>
      </c>
      <c r="M104" s="221" t="s">
        <v>614</v>
      </c>
      <c r="N104" s="227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18">
        <v>15</v>
      </c>
      <c r="B105" s="219">
        <v>41954</v>
      </c>
      <c r="C105" s="219"/>
      <c r="D105" s="220" t="s">
        <v>671</v>
      </c>
      <c r="E105" s="221" t="s">
        <v>616</v>
      </c>
      <c r="F105" s="222">
        <v>59</v>
      </c>
      <c r="G105" s="221" t="s">
        <v>647</v>
      </c>
      <c r="H105" s="221">
        <v>76</v>
      </c>
      <c r="I105" s="223">
        <v>76</v>
      </c>
      <c r="J105" s="224" t="s">
        <v>648</v>
      </c>
      <c r="K105" s="225">
        <f t="shared" si="14"/>
        <v>17</v>
      </c>
      <c r="L105" s="226">
        <f t="shared" si="15"/>
        <v>0.28813559322033899</v>
      </c>
      <c r="M105" s="221" t="s">
        <v>614</v>
      </c>
      <c r="N105" s="227">
        <v>43032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18">
        <v>16</v>
      </c>
      <c r="B106" s="219">
        <v>41954</v>
      </c>
      <c r="C106" s="219"/>
      <c r="D106" s="220" t="s">
        <v>660</v>
      </c>
      <c r="E106" s="221" t="s">
        <v>616</v>
      </c>
      <c r="F106" s="222">
        <v>99</v>
      </c>
      <c r="G106" s="221" t="s">
        <v>647</v>
      </c>
      <c r="H106" s="221">
        <v>120</v>
      </c>
      <c r="I106" s="223">
        <v>120</v>
      </c>
      <c r="J106" s="224" t="s">
        <v>628</v>
      </c>
      <c r="K106" s="225">
        <f t="shared" si="14"/>
        <v>21</v>
      </c>
      <c r="L106" s="226">
        <f t="shared" si="15"/>
        <v>0.21212121212121213</v>
      </c>
      <c r="M106" s="221" t="s">
        <v>614</v>
      </c>
      <c r="N106" s="227">
        <v>41960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18">
        <v>17</v>
      </c>
      <c r="B107" s="219">
        <v>41956</v>
      </c>
      <c r="C107" s="219"/>
      <c r="D107" s="220" t="s">
        <v>672</v>
      </c>
      <c r="E107" s="221" t="s">
        <v>616</v>
      </c>
      <c r="F107" s="222">
        <v>22</v>
      </c>
      <c r="G107" s="221" t="s">
        <v>647</v>
      </c>
      <c r="H107" s="221">
        <v>33.549999999999997</v>
      </c>
      <c r="I107" s="223">
        <v>32</v>
      </c>
      <c r="J107" s="224" t="s">
        <v>673</v>
      </c>
      <c r="K107" s="225">
        <f t="shared" si="14"/>
        <v>11.549999999999997</v>
      </c>
      <c r="L107" s="226">
        <f t="shared" si="15"/>
        <v>0.52499999999999991</v>
      </c>
      <c r="M107" s="221" t="s">
        <v>614</v>
      </c>
      <c r="N107" s="227">
        <v>42188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18">
        <v>18</v>
      </c>
      <c r="B108" s="219">
        <v>41976</v>
      </c>
      <c r="C108" s="219"/>
      <c r="D108" s="220" t="s">
        <v>674</v>
      </c>
      <c r="E108" s="221" t="s">
        <v>616</v>
      </c>
      <c r="F108" s="222">
        <v>440</v>
      </c>
      <c r="G108" s="221" t="s">
        <v>647</v>
      </c>
      <c r="H108" s="221">
        <v>520</v>
      </c>
      <c r="I108" s="223">
        <v>520</v>
      </c>
      <c r="J108" s="224" t="s">
        <v>675</v>
      </c>
      <c r="K108" s="225">
        <f t="shared" si="14"/>
        <v>80</v>
      </c>
      <c r="L108" s="226">
        <f t="shared" si="15"/>
        <v>0.18181818181818182</v>
      </c>
      <c r="M108" s="221" t="s">
        <v>614</v>
      </c>
      <c r="N108" s="227">
        <v>42208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18">
        <v>19</v>
      </c>
      <c r="B109" s="219">
        <v>41976</v>
      </c>
      <c r="C109" s="219"/>
      <c r="D109" s="220" t="s">
        <v>676</v>
      </c>
      <c r="E109" s="221" t="s">
        <v>616</v>
      </c>
      <c r="F109" s="222">
        <v>360</v>
      </c>
      <c r="G109" s="221" t="s">
        <v>647</v>
      </c>
      <c r="H109" s="221">
        <v>427</v>
      </c>
      <c r="I109" s="223">
        <v>425</v>
      </c>
      <c r="J109" s="224" t="s">
        <v>677</v>
      </c>
      <c r="K109" s="225">
        <f t="shared" si="14"/>
        <v>67</v>
      </c>
      <c r="L109" s="226">
        <f t="shared" si="15"/>
        <v>0.18611111111111112</v>
      </c>
      <c r="M109" s="221" t="s">
        <v>614</v>
      </c>
      <c r="N109" s="227">
        <v>42058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18">
        <v>20</v>
      </c>
      <c r="B110" s="219">
        <v>42012</v>
      </c>
      <c r="C110" s="219"/>
      <c r="D110" s="220" t="s">
        <v>678</v>
      </c>
      <c r="E110" s="221" t="s">
        <v>616</v>
      </c>
      <c r="F110" s="222">
        <v>360</v>
      </c>
      <c r="G110" s="221" t="s">
        <v>647</v>
      </c>
      <c r="H110" s="221">
        <v>455</v>
      </c>
      <c r="I110" s="223">
        <v>420</v>
      </c>
      <c r="J110" s="224" t="s">
        <v>679</v>
      </c>
      <c r="K110" s="225">
        <f t="shared" si="14"/>
        <v>95</v>
      </c>
      <c r="L110" s="226">
        <f t="shared" si="15"/>
        <v>0.2638888888888889</v>
      </c>
      <c r="M110" s="221" t="s">
        <v>614</v>
      </c>
      <c r="N110" s="227">
        <v>42024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18">
        <v>21</v>
      </c>
      <c r="B111" s="219">
        <v>42012</v>
      </c>
      <c r="C111" s="219"/>
      <c r="D111" s="220" t="s">
        <v>680</v>
      </c>
      <c r="E111" s="221" t="s">
        <v>616</v>
      </c>
      <c r="F111" s="222">
        <v>130</v>
      </c>
      <c r="G111" s="221"/>
      <c r="H111" s="221">
        <v>175.5</v>
      </c>
      <c r="I111" s="223">
        <v>165</v>
      </c>
      <c r="J111" s="224" t="s">
        <v>681</v>
      </c>
      <c r="K111" s="225">
        <f t="shared" si="14"/>
        <v>45.5</v>
      </c>
      <c r="L111" s="226">
        <f t="shared" si="15"/>
        <v>0.35</v>
      </c>
      <c r="M111" s="221" t="s">
        <v>614</v>
      </c>
      <c r="N111" s="227">
        <v>43088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18">
        <v>22</v>
      </c>
      <c r="B112" s="219">
        <v>42040</v>
      </c>
      <c r="C112" s="219"/>
      <c r="D112" s="220" t="s">
        <v>392</v>
      </c>
      <c r="E112" s="221" t="s">
        <v>646</v>
      </c>
      <c r="F112" s="222">
        <v>98</v>
      </c>
      <c r="G112" s="221"/>
      <c r="H112" s="221">
        <v>120</v>
      </c>
      <c r="I112" s="223">
        <v>120</v>
      </c>
      <c r="J112" s="224" t="s">
        <v>648</v>
      </c>
      <c r="K112" s="225">
        <f t="shared" si="14"/>
        <v>22</v>
      </c>
      <c r="L112" s="226">
        <f t="shared" si="15"/>
        <v>0.22448979591836735</v>
      </c>
      <c r="M112" s="221" t="s">
        <v>614</v>
      </c>
      <c r="N112" s="227">
        <v>42753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18">
        <v>23</v>
      </c>
      <c r="B113" s="219">
        <v>42040</v>
      </c>
      <c r="C113" s="219"/>
      <c r="D113" s="220" t="s">
        <v>682</v>
      </c>
      <c r="E113" s="221" t="s">
        <v>646</v>
      </c>
      <c r="F113" s="222">
        <v>196</v>
      </c>
      <c r="G113" s="221"/>
      <c r="H113" s="221">
        <v>262</v>
      </c>
      <c r="I113" s="223">
        <v>255</v>
      </c>
      <c r="J113" s="224" t="s">
        <v>648</v>
      </c>
      <c r="K113" s="225">
        <f t="shared" si="14"/>
        <v>66</v>
      </c>
      <c r="L113" s="226">
        <f t="shared" si="15"/>
        <v>0.33673469387755101</v>
      </c>
      <c r="M113" s="221" t="s">
        <v>614</v>
      </c>
      <c r="N113" s="227">
        <v>42599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28">
        <v>24</v>
      </c>
      <c r="B114" s="229">
        <v>42067</v>
      </c>
      <c r="C114" s="229"/>
      <c r="D114" s="230" t="s">
        <v>391</v>
      </c>
      <c r="E114" s="231" t="s">
        <v>646</v>
      </c>
      <c r="F114" s="232">
        <v>235</v>
      </c>
      <c r="G114" s="232"/>
      <c r="H114" s="233">
        <v>77</v>
      </c>
      <c r="I114" s="233" t="s">
        <v>683</v>
      </c>
      <c r="J114" s="234" t="s">
        <v>684</v>
      </c>
      <c r="K114" s="235">
        <f t="shared" si="14"/>
        <v>-158</v>
      </c>
      <c r="L114" s="236">
        <f t="shared" si="15"/>
        <v>-0.67234042553191486</v>
      </c>
      <c r="M114" s="232" t="s">
        <v>627</v>
      </c>
      <c r="N114" s="229">
        <v>43522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18">
        <v>25</v>
      </c>
      <c r="B115" s="219">
        <v>42067</v>
      </c>
      <c r="C115" s="219"/>
      <c r="D115" s="220" t="s">
        <v>685</v>
      </c>
      <c r="E115" s="221" t="s">
        <v>646</v>
      </c>
      <c r="F115" s="222">
        <v>185</v>
      </c>
      <c r="G115" s="221"/>
      <c r="H115" s="221">
        <v>224</v>
      </c>
      <c r="I115" s="223" t="s">
        <v>686</v>
      </c>
      <c r="J115" s="224" t="s">
        <v>648</v>
      </c>
      <c r="K115" s="225">
        <f t="shared" si="14"/>
        <v>39</v>
      </c>
      <c r="L115" s="226">
        <f t="shared" si="15"/>
        <v>0.21081081081081082</v>
      </c>
      <c r="M115" s="221" t="s">
        <v>614</v>
      </c>
      <c r="N115" s="227">
        <v>42647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28">
        <v>26</v>
      </c>
      <c r="B116" s="229">
        <v>42090</v>
      </c>
      <c r="C116" s="229"/>
      <c r="D116" s="237" t="s">
        <v>687</v>
      </c>
      <c r="E116" s="232" t="s">
        <v>646</v>
      </c>
      <c r="F116" s="232">
        <v>49.5</v>
      </c>
      <c r="G116" s="233"/>
      <c r="H116" s="233">
        <v>15.85</v>
      </c>
      <c r="I116" s="233">
        <v>67</v>
      </c>
      <c r="J116" s="234" t="s">
        <v>688</v>
      </c>
      <c r="K116" s="233">
        <f t="shared" si="14"/>
        <v>-33.65</v>
      </c>
      <c r="L116" s="238">
        <f t="shared" si="15"/>
        <v>-0.67979797979797973</v>
      </c>
      <c r="M116" s="232" t="s">
        <v>627</v>
      </c>
      <c r="N116" s="239">
        <v>43627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18">
        <v>27</v>
      </c>
      <c r="B117" s="219">
        <v>42093</v>
      </c>
      <c r="C117" s="219"/>
      <c r="D117" s="220" t="s">
        <v>689</v>
      </c>
      <c r="E117" s="221" t="s">
        <v>646</v>
      </c>
      <c r="F117" s="222">
        <v>183.5</v>
      </c>
      <c r="G117" s="221"/>
      <c r="H117" s="221">
        <v>219</v>
      </c>
      <c r="I117" s="223">
        <v>218</v>
      </c>
      <c r="J117" s="224" t="s">
        <v>690</v>
      </c>
      <c r="K117" s="225">
        <f t="shared" si="14"/>
        <v>35.5</v>
      </c>
      <c r="L117" s="226">
        <f t="shared" si="15"/>
        <v>0.19346049046321526</v>
      </c>
      <c r="M117" s="221" t="s">
        <v>614</v>
      </c>
      <c r="N117" s="227">
        <v>42103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18">
        <v>28</v>
      </c>
      <c r="B118" s="219">
        <v>42114</v>
      </c>
      <c r="C118" s="219"/>
      <c r="D118" s="220" t="s">
        <v>691</v>
      </c>
      <c r="E118" s="221" t="s">
        <v>646</v>
      </c>
      <c r="F118" s="222">
        <f>(227+237)/2</f>
        <v>232</v>
      </c>
      <c r="G118" s="221"/>
      <c r="H118" s="221">
        <v>298</v>
      </c>
      <c r="I118" s="223">
        <v>298</v>
      </c>
      <c r="J118" s="224" t="s">
        <v>648</v>
      </c>
      <c r="K118" s="225">
        <f t="shared" si="14"/>
        <v>66</v>
      </c>
      <c r="L118" s="226">
        <f t="shared" si="15"/>
        <v>0.28448275862068967</v>
      </c>
      <c r="M118" s="221" t="s">
        <v>614</v>
      </c>
      <c r="N118" s="227">
        <v>42823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18">
        <v>29</v>
      </c>
      <c r="B119" s="219">
        <v>42128</v>
      </c>
      <c r="C119" s="219"/>
      <c r="D119" s="220" t="s">
        <v>692</v>
      </c>
      <c r="E119" s="221" t="s">
        <v>616</v>
      </c>
      <c r="F119" s="222">
        <v>385</v>
      </c>
      <c r="G119" s="221"/>
      <c r="H119" s="221">
        <f>212.5+331</f>
        <v>543.5</v>
      </c>
      <c r="I119" s="223">
        <v>510</v>
      </c>
      <c r="J119" s="224" t="s">
        <v>693</v>
      </c>
      <c r="K119" s="225">
        <f t="shared" si="14"/>
        <v>158.5</v>
      </c>
      <c r="L119" s="226">
        <f t="shared" si="15"/>
        <v>0.41168831168831171</v>
      </c>
      <c r="M119" s="221" t="s">
        <v>614</v>
      </c>
      <c r="N119" s="227">
        <v>42235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18">
        <v>30</v>
      </c>
      <c r="B120" s="219">
        <v>42128</v>
      </c>
      <c r="C120" s="219"/>
      <c r="D120" s="220" t="s">
        <v>694</v>
      </c>
      <c r="E120" s="221" t="s">
        <v>616</v>
      </c>
      <c r="F120" s="222">
        <v>115.5</v>
      </c>
      <c r="G120" s="221"/>
      <c r="H120" s="221">
        <v>146</v>
      </c>
      <c r="I120" s="223">
        <v>142</v>
      </c>
      <c r="J120" s="224" t="s">
        <v>695</v>
      </c>
      <c r="K120" s="225">
        <f t="shared" si="14"/>
        <v>30.5</v>
      </c>
      <c r="L120" s="226">
        <f t="shared" si="15"/>
        <v>0.26406926406926406</v>
      </c>
      <c r="M120" s="221" t="s">
        <v>614</v>
      </c>
      <c r="N120" s="227">
        <v>42202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18">
        <v>31</v>
      </c>
      <c r="B121" s="219">
        <v>42151</v>
      </c>
      <c r="C121" s="219"/>
      <c r="D121" s="220" t="s">
        <v>696</v>
      </c>
      <c r="E121" s="221" t="s">
        <v>616</v>
      </c>
      <c r="F121" s="222">
        <v>237.5</v>
      </c>
      <c r="G121" s="221"/>
      <c r="H121" s="221">
        <v>279.5</v>
      </c>
      <c r="I121" s="223">
        <v>278</v>
      </c>
      <c r="J121" s="224" t="s">
        <v>648</v>
      </c>
      <c r="K121" s="225">
        <f t="shared" si="14"/>
        <v>42</v>
      </c>
      <c r="L121" s="226">
        <f t="shared" si="15"/>
        <v>0.17684210526315788</v>
      </c>
      <c r="M121" s="221" t="s">
        <v>614</v>
      </c>
      <c r="N121" s="227">
        <v>42222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18">
        <v>32</v>
      </c>
      <c r="B122" s="219">
        <v>42174</v>
      </c>
      <c r="C122" s="219"/>
      <c r="D122" s="220" t="s">
        <v>667</v>
      </c>
      <c r="E122" s="221" t="s">
        <v>646</v>
      </c>
      <c r="F122" s="222">
        <v>340</v>
      </c>
      <c r="G122" s="221"/>
      <c r="H122" s="221">
        <v>448</v>
      </c>
      <c r="I122" s="223">
        <v>448</v>
      </c>
      <c r="J122" s="224" t="s">
        <v>648</v>
      </c>
      <c r="K122" s="225">
        <f t="shared" si="14"/>
        <v>108</v>
      </c>
      <c r="L122" s="226">
        <f t="shared" si="15"/>
        <v>0.31764705882352939</v>
      </c>
      <c r="M122" s="221" t="s">
        <v>614</v>
      </c>
      <c r="N122" s="227">
        <v>43018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18">
        <v>33</v>
      </c>
      <c r="B123" s="219">
        <v>42191</v>
      </c>
      <c r="C123" s="219"/>
      <c r="D123" s="220" t="s">
        <v>697</v>
      </c>
      <c r="E123" s="221" t="s">
        <v>646</v>
      </c>
      <c r="F123" s="222">
        <v>390</v>
      </c>
      <c r="G123" s="221"/>
      <c r="H123" s="221">
        <v>460</v>
      </c>
      <c r="I123" s="223">
        <v>460</v>
      </c>
      <c r="J123" s="224" t="s">
        <v>648</v>
      </c>
      <c r="K123" s="225">
        <f t="shared" si="14"/>
        <v>70</v>
      </c>
      <c r="L123" s="226">
        <f t="shared" si="15"/>
        <v>0.17948717948717949</v>
      </c>
      <c r="M123" s="221" t="s">
        <v>614</v>
      </c>
      <c r="N123" s="227">
        <v>42478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28">
        <v>34</v>
      </c>
      <c r="B124" s="229">
        <v>42195</v>
      </c>
      <c r="C124" s="229"/>
      <c r="D124" s="230" t="s">
        <v>698</v>
      </c>
      <c r="E124" s="231" t="s">
        <v>646</v>
      </c>
      <c r="F124" s="232">
        <v>122.5</v>
      </c>
      <c r="G124" s="232"/>
      <c r="H124" s="233">
        <v>61</v>
      </c>
      <c r="I124" s="233">
        <v>172</v>
      </c>
      <c r="J124" s="234" t="s">
        <v>699</v>
      </c>
      <c r="K124" s="235">
        <f t="shared" si="14"/>
        <v>-61.5</v>
      </c>
      <c r="L124" s="236">
        <f t="shared" si="15"/>
        <v>-0.50204081632653064</v>
      </c>
      <c r="M124" s="232" t="s">
        <v>627</v>
      </c>
      <c r="N124" s="229">
        <v>43333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18">
        <v>35</v>
      </c>
      <c r="B125" s="219">
        <v>42219</v>
      </c>
      <c r="C125" s="219"/>
      <c r="D125" s="220" t="s">
        <v>700</v>
      </c>
      <c r="E125" s="221" t="s">
        <v>646</v>
      </c>
      <c r="F125" s="222">
        <v>297.5</v>
      </c>
      <c r="G125" s="221"/>
      <c r="H125" s="221">
        <v>350</v>
      </c>
      <c r="I125" s="223">
        <v>360</v>
      </c>
      <c r="J125" s="224" t="s">
        <v>701</v>
      </c>
      <c r="K125" s="225">
        <f t="shared" si="14"/>
        <v>52.5</v>
      </c>
      <c r="L125" s="226">
        <f t="shared" si="15"/>
        <v>0.17647058823529413</v>
      </c>
      <c r="M125" s="221" t="s">
        <v>614</v>
      </c>
      <c r="N125" s="227">
        <v>42232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18">
        <v>36</v>
      </c>
      <c r="B126" s="219">
        <v>42219</v>
      </c>
      <c r="C126" s="219"/>
      <c r="D126" s="220" t="s">
        <v>702</v>
      </c>
      <c r="E126" s="221" t="s">
        <v>646</v>
      </c>
      <c r="F126" s="222">
        <v>115.5</v>
      </c>
      <c r="G126" s="221"/>
      <c r="H126" s="221">
        <v>149</v>
      </c>
      <c r="I126" s="223">
        <v>140</v>
      </c>
      <c r="J126" s="224" t="s">
        <v>703</v>
      </c>
      <c r="K126" s="225">
        <f t="shared" si="14"/>
        <v>33.5</v>
      </c>
      <c r="L126" s="226">
        <f t="shared" si="15"/>
        <v>0.29004329004329005</v>
      </c>
      <c r="M126" s="221" t="s">
        <v>614</v>
      </c>
      <c r="N126" s="227">
        <v>42740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18">
        <v>37</v>
      </c>
      <c r="B127" s="219">
        <v>42251</v>
      </c>
      <c r="C127" s="219"/>
      <c r="D127" s="220" t="s">
        <v>696</v>
      </c>
      <c r="E127" s="221" t="s">
        <v>646</v>
      </c>
      <c r="F127" s="222">
        <v>226</v>
      </c>
      <c r="G127" s="221"/>
      <c r="H127" s="221">
        <v>292</v>
      </c>
      <c r="I127" s="223">
        <v>292</v>
      </c>
      <c r="J127" s="224" t="s">
        <v>704</v>
      </c>
      <c r="K127" s="225">
        <f t="shared" si="14"/>
        <v>66</v>
      </c>
      <c r="L127" s="226">
        <f t="shared" si="15"/>
        <v>0.29203539823008851</v>
      </c>
      <c r="M127" s="221" t="s">
        <v>614</v>
      </c>
      <c r="N127" s="227">
        <v>42286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18">
        <v>38</v>
      </c>
      <c r="B128" s="219">
        <v>42254</v>
      </c>
      <c r="C128" s="219"/>
      <c r="D128" s="220" t="s">
        <v>691</v>
      </c>
      <c r="E128" s="221" t="s">
        <v>646</v>
      </c>
      <c r="F128" s="222">
        <v>232.5</v>
      </c>
      <c r="G128" s="221"/>
      <c r="H128" s="221">
        <v>312.5</v>
      </c>
      <c r="I128" s="223">
        <v>310</v>
      </c>
      <c r="J128" s="224" t="s">
        <v>648</v>
      </c>
      <c r="K128" s="225">
        <f t="shared" si="14"/>
        <v>80</v>
      </c>
      <c r="L128" s="226">
        <f t="shared" si="15"/>
        <v>0.34408602150537637</v>
      </c>
      <c r="M128" s="221" t="s">
        <v>614</v>
      </c>
      <c r="N128" s="227">
        <v>42823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18">
        <v>39</v>
      </c>
      <c r="B129" s="219">
        <v>42268</v>
      </c>
      <c r="C129" s="219"/>
      <c r="D129" s="220" t="s">
        <v>705</v>
      </c>
      <c r="E129" s="221" t="s">
        <v>646</v>
      </c>
      <c r="F129" s="222">
        <v>196.5</v>
      </c>
      <c r="G129" s="221"/>
      <c r="H129" s="221">
        <v>238</v>
      </c>
      <c r="I129" s="223">
        <v>238</v>
      </c>
      <c r="J129" s="224" t="s">
        <v>704</v>
      </c>
      <c r="K129" s="225">
        <f t="shared" si="14"/>
        <v>41.5</v>
      </c>
      <c r="L129" s="226">
        <f t="shared" si="15"/>
        <v>0.21119592875318066</v>
      </c>
      <c r="M129" s="221" t="s">
        <v>614</v>
      </c>
      <c r="N129" s="227">
        <v>42291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18">
        <v>40</v>
      </c>
      <c r="B130" s="219">
        <v>42271</v>
      </c>
      <c r="C130" s="219"/>
      <c r="D130" s="220" t="s">
        <v>645</v>
      </c>
      <c r="E130" s="221" t="s">
        <v>646</v>
      </c>
      <c r="F130" s="222">
        <v>65</v>
      </c>
      <c r="G130" s="221"/>
      <c r="H130" s="221">
        <v>82</v>
      </c>
      <c r="I130" s="223">
        <v>82</v>
      </c>
      <c r="J130" s="224" t="s">
        <v>704</v>
      </c>
      <c r="K130" s="225">
        <f t="shared" si="14"/>
        <v>17</v>
      </c>
      <c r="L130" s="226">
        <f t="shared" si="15"/>
        <v>0.26153846153846155</v>
      </c>
      <c r="M130" s="221" t="s">
        <v>614</v>
      </c>
      <c r="N130" s="227">
        <v>42578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18">
        <v>41</v>
      </c>
      <c r="B131" s="219">
        <v>42291</v>
      </c>
      <c r="C131" s="219"/>
      <c r="D131" s="220" t="s">
        <v>706</v>
      </c>
      <c r="E131" s="221" t="s">
        <v>646</v>
      </c>
      <c r="F131" s="222">
        <v>144</v>
      </c>
      <c r="G131" s="221"/>
      <c r="H131" s="221">
        <v>182.5</v>
      </c>
      <c r="I131" s="223">
        <v>181</v>
      </c>
      <c r="J131" s="224" t="s">
        <v>704</v>
      </c>
      <c r="K131" s="225">
        <f t="shared" si="14"/>
        <v>38.5</v>
      </c>
      <c r="L131" s="226">
        <f t="shared" si="15"/>
        <v>0.2673611111111111</v>
      </c>
      <c r="M131" s="221" t="s">
        <v>614</v>
      </c>
      <c r="N131" s="227">
        <v>42817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18">
        <v>42</v>
      </c>
      <c r="B132" s="219">
        <v>42291</v>
      </c>
      <c r="C132" s="219"/>
      <c r="D132" s="220" t="s">
        <v>707</v>
      </c>
      <c r="E132" s="221" t="s">
        <v>646</v>
      </c>
      <c r="F132" s="222">
        <v>264</v>
      </c>
      <c r="G132" s="221"/>
      <c r="H132" s="221">
        <v>311</v>
      </c>
      <c r="I132" s="223">
        <v>311</v>
      </c>
      <c r="J132" s="224" t="s">
        <v>704</v>
      </c>
      <c r="K132" s="225">
        <f t="shared" si="14"/>
        <v>47</v>
      </c>
      <c r="L132" s="226">
        <f t="shared" si="15"/>
        <v>0.17803030303030304</v>
      </c>
      <c r="M132" s="221" t="s">
        <v>614</v>
      </c>
      <c r="N132" s="227">
        <v>42604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18">
        <v>43</v>
      </c>
      <c r="B133" s="219">
        <v>42318</v>
      </c>
      <c r="C133" s="219"/>
      <c r="D133" s="220" t="s">
        <v>708</v>
      </c>
      <c r="E133" s="221" t="s">
        <v>616</v>
      </c>
      <c r="F133" s="222">
        <v>549.5</v>
      </c>
      <c r="G133" s="221"/>
      <c r="H133" s="221">
        <v>630</v>
      </c>
      <c r="I133" s="223">
        <v>630</v>
      </c>
      <c r="J133" s="224" t="s">
        <v>704</v>
      </c>
      <c r="K133" s="225">
        <f t="shared" si="14"/>
        <v>80.5</v>
      </c>
      <c r="L133" s="226">
        <f t="shared" si="15"/>
        <v>0.1464968152866242</v>
      </c>
      <c r="M133" s="221" t="s">
        <v>614</v>
      </c>
      <c r="N133" s="227">
        <v>42419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18">
        <v>44</v>
      </c>
      <c r="B134" s="219">
        <v>42342</v>
      </c>
      <c r="C134" s="219"/>
      <c r="D134" s="220" t="s">
        <v>709</v>
      </c>
      <c r="E134" s="221" t="s">
        <v>646</v>
      </c>
      <c r="F134" s="222">
        <v>1027.5</v>
      </c>
      <c r="G134" s="221"/>
      <c r="H134" s="221">
        <v>1315</v>
      </c>
      <c r="I134" s="223">
        <v>1250</v>
      </c>
      <c r="J134" s="224" t="s">
        <v>704</v>
      </c>
      <c r="K134" s="225">
        <f t="shared" si="14"/>
        <v>287.5</v>
      </c>
      <c r="L134" s="226">
        <f t="shared" si="15"/>
        <v>0.27980535279805352</v>
      </c>
      <c r="M134" s="221" t="s">
        <v>614</v>
      </c>
      <c r="N134" s="227">
        <v>43244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18">
        <v>45</v>
      </c>
      <c r="B135" s="219">
        <v>42367</v>
      </c>
      <c r="C135" s="219"/>
      <c r="D135" s="220" t="s">
        <v>710</v>
      </c>
      <c r="E135" s="221" t="s">
        <v>646</v>
      </c>
      <c r="F135" s="222">
        <v>465</v>
      </c>
      <c r="G135" s="221"/>
      <c r="H135" s="221">
        <v>540</v>
      </c>
      <c r="I135" s="223">
        <v>540</v>
      </c>
      <c r="J135" s="224" t="s">
        <v>704</v>
      </c>
      <c r="K135" s="225">
        <f t="shared" si="14"/>
        <v>75</v>
      </c>
      <c r="L135" s="226">
        <f t="shared" si="15"/>
        <v>0.16129032258064516</v>
      </c>
      <c r="M135" s="221" t="s">
        <v>614</v>
      </c>
      <c r="N135" s="227">
        <v>42530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18">
        <v>46</v>
      </c>
      <c r="B136" s="219">
        <v>42380</v>
      </c>
      <c r="C136" s="219"/>
      <c r="D136" s="220" t="s">
        <v>392</v>
      </c>
      <c r="E136" s="221" t="s">
        <v>616</v>
      </c>
      <c r="F136" s="222">
        <v>81</v>
      </c>
      <c r="G136" s="221"/>
      <c r="H136" s="221">
        <v>110</v>
      </c>
      <c r="I136" s="223">
        <v>110</v>
      </c>
      <c r="J136" s="224" t="s">
        <v>704</v>
      </c>
      <c r="K136" s="225">
        <f t="shared" si="14"/>
        <v>29</v>
      </c>
      <c r="L136" s="226">
        <f t="shared" si="15"/>
        <v>0.35802469135802467</v>
      </c>
      <c r="M136" s="221" t="s">
        <v>614</v>
      </c>
      <c r="N136" s="227">
        <v>42745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18">
        <v>47</v>
      </c>
      <c r="B137" s="219">
        <v>42382</v>
      </c>
      <c r="C137" s="219"/>
      <c r="D137" s="220" t="s">
        <v>711</v>
      </c>
      <c r="E137" s="221" t="s">
        <v>616</v>
      </c>
      <c r="F137" s="222">
        <v>417.5</v>
      </c>
      <c r="G137" s="221"/>
      <c r="H137" s="221">
        <v>547</v>
      </c>
      <c r="I137" s="223">
        <v>535</v>
      </c>
      <c r="J137" s="224" t="s">
        <v>704</v>
      </c>
      <c r="K137" s="225">
        <f t="shared" si="14"/>
        <v>129.5</v>
      </c>
      <c r="L137" s="226">
        <f t="shared" si="15"/>
        <v>0.31017964071856285</v>
      </c>
      <c r="M137" s="221" t="s">
        <v>614</v>
      </c>
      <c r="N137" s="227">
        <v>42578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18">
        <v>48</v>
      </c>
      <c r="B138" s="219">
        <v>42408</v>
      </c>
      <c r="C138" s="219"/>
      <c r="D138" s="220" t="s">
        <v>712</v>
      </c>
      <c r="E138" s="221" t="s">
        <v>646</v>
      </c>
      <c r="F138" s="222">
        <v>650</v>
      </c>
      <c r="G138" s="221"/>
      <c r="H138" s="221">
        <v>800</v>
      </c>
      <c r="I138" s="223">
        <v>800</v>
      </c>
      <c r="J138" s="224" t="s">
        <v>704</v>
      </c>
      <c r="K138" s="225">
        <f t="shared" si="14"/>
        <v>150</v>
      </c>
      <c r="L138" s="226">
        <f t="shared" si="15"/>
        <v>0.23076923076923078</v>
      </c>
      <c r="M138" s="221" t="s">
        <v>614</v>
      </c>
      <c r="N138" s="227">
        <v>43154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18">
        <v>49</v>
      </c>
      <c r="B139" s="219">
        <v>42433</v>
      </c>
      <c r="C139" s="219"/>
      <c r="D139" s="220" t="s">
        <v>212</v>
      </c>
      <c r="E139" s="221" t="s">
        <v>646</v>
      </c>
      <c r="F139" s="222">
        <v>437.5</v>
      </c>
      <c r="G139" s="221"/>
      <c r="H139" s="221">
        <v>504.5</v>
      </c>
      <c r="I139" s="223">
        <v>522</v>
      </c>
      <c r="J139" s="224" t="s">
        <v>713</v>
      </c>
      <c r="K139" s="225">
        <f t="shared" si="14"/>
        <v>67</v>
      </c>
      <c r="L139" s="226">
        <f t="shared" si="15"/>
        <v>0.15314285714285714</v>
      </c>
      <c r="M139" s="221" t="s">
        <v>614</v>
      </c>
      <c r="N139" s="227">
        <v>42480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18">
        <v>50</v>
      </c>
      <c r="B140" s="219">
        <v>42438</v>
      </c>
      <c r="C140" s="219"/>
      <c r="D140" s="220" t="s">
        <v>714</v>
      </c>
      <c r="E140" s="221" t="s">
        <v>646</v>
      </c>
      <c r="F140" s="222">
        <v>189.5</v>
      </c>
      <c r="G140" s="221"/>
      <c r="H140" s="221">
        <v>218</v>
      </c>
      <c r="I140" s="223">
        <v>218</v>
      </c>
      <c r="J140" s="224" t="s">
        <v>704</v>
      </c>
      <c r="K140" s="225">
        <f t="shared" si="14"/>
        <v>28.5</v>
      </c>
      <c r="L140" s="226">
        <f t="shared" si="15"/>
        <v>0.15039577836411611</v>
      </c>
      <c r="M140" s="221" t="s">
        <v>614</v>
      </c>
      <c r="N140" s="227">
        <v>43034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28">
        <v>51</v>
      </c>
      <c r="B141" s="229">
        <v>42471</v>
      </c>
      <c r="C141" s="229"/>
      <c r="D141" s="237" t="s">
        <v>715</v>
      </c>
      <c r="E141" s="232" t="s">
        <v>646</v>
      </c>
      <c r="F141" s="232">
        <v>36.5</v>
      </c>
      <c r="G141" s="233"/>
      <c r="H141" s="233">
        <v>15.85</v>
      </c>
      <c r="I141" s="233">
        <v>60</v>
      </c>
      <c r="J141" s="234" t="s">
        <v>716</v>
      </c>
      <c r="K141" s="235">
        <f t="shared" si="14"/>
        <v>-20.65</v>
      </c>
      <c r="L141" s="236">
        <f t="shared" si="15"/>
        <v>-0.5657534246575342</v>
      </c>
      <c r="M141" s="232" t="s">
        <v>627</v>
      </c>
      <c r="N141" s="240">
        <v>43627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18">
        <v>52</v>
      </c>
      <c r="B142" s="219">
        <v>42472</v>
      </c>
      <c r="C142" s="219"/>
      <c r="D142" s="220" t="s">
        <v>717</v>
      </c>
      <c r="E142" s="221" t="s">
        <v>646</v>
      </c>
      <c r="F142" s="222">
        <v>93</v>
      </c>
      <c r="G142" s="221"/>
      <c r="H142" s="221">
        <v>149</v>
      </c>
      <c r="I142" s="223">
        <v>140</v>
      </c>
      <c r="J142" s="224" t="s">
        <v>718</v>
      </c>
      <c r="K142" s="225">
        <f t="shared" si="14"/>
        <v>56</v>
      </c>
      <c r="L142" s="226">
        <f t="shared" si="15"/>
        <v>0.60215053763440862</v>
      </c>
      <c r="M142" s="221" t="s">
        <v>614</v>
      </c>
      <c r="N142" s="227">
        <v>42740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18">
        <v>53</v>
      </c>
      <c r="B143" s="219">
        <v>42472</v>
      </c>
      <c r="C143" s="219"/>
      <c r="D143" s="220" t="s">
        <v>719</v>
      </c>
      <c r="E143" s="221" t="s">
        <v>646</v>
      </c>
      <c r="F143" s="222">
        <v>130</v>
      </c>
      <c r="G143" s="221"/>
      <c r="H143" s="221">
        <v>150</v>
      </c>
      <c r="I143" s="223" t="s">
        <v>720</v>
      </c>
      <c r="J143" s="224" t="s">
        <v>704</v>
      </c>
      <c r="K143" s="225">
        <f t="shared" si="14"/>
        <v>20</v>
      </c>
      <c r="L143" s="226">
        <f t="shared" si="15"/>
        <v>0.15384615384615385</v>
      </c>
      <c r="M143" s="221" t="s">
        <v>614</v>
      </c>
      <c r="N143" s="227">
        <v>42564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18">
        <v>54</v>
      </c>
      <c r="B144" s="219">
        <v>42473</v>
      </c>
      <c r="C144" s="219"/>
      <c r="D144" s="220" t="s">
        <v>721</v>
      </c>
      <c r="E144" s="221" t="s">
        <v>646</v>
      </c>
      <c r="F144" s="222">
        <v>196</v>
      </c>
      <c r="G144" s="221"/>
      <c r="H144" s="221">
        <v>299</v>
      </c>
      <c r="I144" s="223">
        <v>299</v>
      </c>
      <c r="J144" s="224" t="s">
        <v>704</v>
      </c>
      <c r="K144" s="225">
        <v>103</v>
      </c>
      <c r="L144" s="226">
        <v>0.52551020408163296</v>
      </c>
      <c r="M144" s="221" t="s">
        <v>614</v>
      </c>
      <c r="N144" s="227">
        <v>42620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18">
        <v>55</v>
      </c>
      <c r="B145" s="219">
        <v>42473</v>
      </c>
      <c r="C145" s="219"/>
      <c r="D145" s="220" t="s">
        <v>722</v>
      </c>
      <c r="E145" s="221" t="s">
        <v>646</v>
      </c>
      <c r="F145" s="222">
        <v>88</v>
      </c>
      <c r="G145" s="221"/>
      <c r="H145" s="221">
        <v>103</v>
      </c>
      <c r="I145" s="223">
        <v>103</v>
      </c>
      <c r="J145" s="224" t="s">
        <v>704</v>
      </c>
      <c r="K145" s="225">
        <v>15</v>
      </c>
      <c r="L145" s="226">
        <v>0.170454545454545</v>
      </c>
      <c r="M145" s="221" t="s">
        <v>614</v>
      </c>
      <c r="N145" s="227">
        <v>42530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8">
        <v>56</v>
      </c>
      <c r="B146" s="219">
        <v>42492</v>
      </c>
      <c r="C146" s="219"/>
      <c r="D146" s="220" t="s">
        <v>723</v>
      </c>
      <c r="E146" s="221" t="s">
        <v>646</v>
      </c>
      <c r="F146" s="222">
        <v>127.5</v>
      </c>
      <c r="G146" s="221"/>
      <c r="H146" s="221">
        <v>148</v>
      </c>
      <c r="I146" s="223" t="s">
        <v>724</v>
      </c>
      <c r="J146" s="224" t="s">
        <v>704</v>
      </c>
      <c r="K146" s="225">
        <f t="shared" ref="K146:K150" si="16">H146-F146</f>
        <v>20.5</v>
      </c>
      <c r="L146" s="226">
        <f t="shared" ref="L146:L150" si="17">K146/F146</f>
        <v>0.16078431372549021</v>
      </c>
      <c r="M146" s="221" t="s">
        <v>614</v>
      </c>
      <c r="N146" s="227">
        <v>42564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18">
        <v>57</v>
      </c>
      <c r="B147" s="219">
        <v>42493</v>
      </c>
      <c r="C147" s="219"/>
      <c r="D147" s="220" t="s">
        <v>725</v>
      </c>
      <c r="E147" s="221" t="s">
        <v>646</v>
      </c>
      <c r="F147" s="222">
        <v>675</v>
      </c>
      <c r="G147" s="221"/>
      <c r="H147" s="221">
        <v>815</v>
      </c>
      <c r="I147" s="223" t="s">
        <v>726</v>
      </c>
      <c r="J147" s="224" t="s">
        <v>704</v>
      </c>
      <c r="K147" s="225">
        <f t="shared" si="16"/>
        <v>140</v>
      </c>
      <c r="L147" s="226">
        <f t="shared" si="17"/>
        <v>0.2074074074074074</v>
      </c>
      <c r="M147" s="221" t="s">
        <v>614</v>
      </c>
      <c r="N147" s="227">
        <v>43154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28">
        <v>58</v>
      </c>
      <c r="B148" s="229">
        <v>42522</v>
      </c>
      <c r="C148" s="229"/>
      <c r="D148" s="230" t="s">
        <v>727</v>
      </c>
      <c r="E148" s="231" t="s">
        <v>646</v>
      </c>
      <c r="F148" s="232">
        <v>500</v>
      </c>
      <c r="G148" s="232"/>
      <c r="H148" s="233">
        <v>232.5</v>
      </c>
      <c r="I148" s="233" t="s">
        <v>728</v>
      </c>
      <c r="J148" s="234" t="s">
        <v>729</v>
      </c>
      <c r="K148" s="235">
        <f t="shared" si="16"/>
        <v>-267.5</v>
      </c>
      <c r="L148" s="236">
        <f t="shared" si="17"/>
        <v>-0.53500000000000003</v>
      </c>
      <c r="M148" s="232" t="s">
        <v>627</v>
      </c>
      <c r="N148" s="229">
        <v>43735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8">
        <v>59</v>
      </c>
      <c r="B149" s="219">
        <v>42527</v>
      </c>
      <c r="C149" s="219"/>
      <c r="D149" s="220" t="s">
        <v>562</v>
      </c>
      <c r="E149" s="221" t="s">
        <v>646</v>
      </c>
      <c r="F149" s="222">
        <v>110</v>
      </c>
      <c r="G149" s="221"/>
      <c r="H149" s="221">
        <v>126.5</v>
      </c>
      <c r="I149" s="223">
        <v>125</v>
      </c>
      <c r="J149" s="224" t="s">
        <v>655</v>
      </c>
      <c r="K149" s="225">
        <f t="shared" si="16"/>
        <v>16.5</v>
      </c>
      <c r="L149" s="226">
        <f t="shared" si="17"/>
        <v>0.15</v>
      </c>
      <c r="M149" s="221" t="s">
        <v>614</v>
      </c>
      <c r="N149" s="227">
        <v>42552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18">
        <v>60</v>
      </c>
      <c r="B150" s="219">
        <v>42538</v>
      </c>
      <c r="C150" s="219"/>
      <c r="D150" s="220" t="s">
        <v>730</v>
      </c>
      <c r="E150" s="221" t="s">
        <v>646</v>
      </c>
      <c r="F150" s="222">
        <v>44</v>
      </c>
      <c r="G150" s="221"/>
      <c r="H150" s="221">
        <v>69.5</v>
      </c>
      <c r="I150" s="223">
        <v>69.5</v>
      </c>
      <c r="J150" s="224" t="s">
        <v>731</v>
      </c>
      <c r="K150" s="225">
        <f t="shared" si="16"/>
        <v>25.5</v>
      </c>
      <c r="L150" s="226">
        <f t="shared" si="17"/>
        <v>0.57954545454545459</v>
      </c>
      <c r="M150" s="221" t="s">
        <v>614</v>
      </c>
      <c r="N150" s="227">
        <v>42977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18">
        <v>61</v>
      </c>
      <c r="B151" s="219">
        <v>42549</v>
      </c>
      <c r="C151" s="219"/>
      <c r="D151" s="220" t="s">
        <v>732</v>
      </c>
      <c r="E151" s="221" t="s">
        <v>646</v>
      </c>
      <c r="F151" s="222">
        <v>262.5</v>
      </c>
      <c r="G151" s="221"/>
      <c r="H151" s="221">
        <v>340</v>
      </c>
      <c r="I151" s="223">
        <v>333</v>
      </c>
      <c r="J151" s="224" t="s">
        <v>733</v>
      </c>
      <c r="K151" s="225">
        <v>77.5</v>
      </c>
      <c r="L151" s="226">
        <v>0.29523809523809502</v>
      </c>
      <c r="M151" s="221" t="s">
        <v>614</v>
      </c>
      <c r="N151" s="227">
        <v>43017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18">
        <v>62</v>
      </c>
      <c r="B152" s="219">
        <v>42549</v>
      </c>
      <c r="C152" s="219"/>
      <c r="D152" s="220" t="s">
        <v>734</v>
      </c>
      <c r="E152" s="221" t="s">
        <v>646</v>
      </c>
      <c r="F152" s="222">
        <v>840</v>
      </c>
      <c r="G152" s="221"/>
      <c r="H152" s="221">
        <v>1230</v>
      </c>
      <c r="I152" s="223">
        <v>1230</v>
      </c>
      <c r="J152" s="224" t="s">
        <v>704</v>
      </c>
      <c r="K152" s="225">
        <v>390</v>
      </c>
      <c r="L152" s="226">
        <v>0.46428571428571402</v>
      </c>
      <c r="M152" s="221" t="s">
        <v>614</v>
      </c>
      <c r="N152" s="227">
        <v>42649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41">
        <v>63</v>
      </c>
      <c r="B153" s="242">
        <v>42556</v>
      </c>
      <c r="C153" s="242"/>
      <c r="D153" s="243" t="s">
        <v>735</v>
      </c>
      <c r="E153" s="244" t="s">
        <v>646</v>
      </c>
      <c r="F153" s="244">
        <v>395</v>
      </c>
      <c r="G153" s="245"/>
      <c r="H153" s="245">
        <f>(468.5+342.5)/2</f>
        <v>405.5</v>
      </c>
      <c r="I153" s="245">
        <v>510</v>
      </c>
      <c r="J153" s="246" t="s">
        <v>736</v>
      </c>
      <c r="K153" s="247">
        <f t="shared" ref="K153:K159" si="18">H153-F153</f>
        <v>10.5</v>
      </c>
      <c r="L153" s="248">
        <f t="shared" ref="L153:L159" si="19">K153/F153</f>
        <v>2.6582278481012658E-2</v>
      </c>
      <c r="M153" s="244" t="s">
        <v>737</v>
      </c>
      <c r="N153" s="242">
        <v>43606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28">
        <v>64</v>
      </c>
      <c r="B154" s="229">
        <v>42584</v>
      </c>
      <c r="C154" s="229"/>
      <c r="D154" s="230" t="s">
        <v>738</v>
      </c>
      <c r="E154" s="231" t="s">
        <v>616</v>
      </c>
      <c r="F154" s="232">
        <f>169.5-12.8</f>
        <v>156.69999999999999</v>
      </c>
      <c r="G154" s="232"/>
      <c r="H154" s="233">
        <v>77</v>
      </c>
      <c r="I154" s="233" t="s">
        <v>739</v>
      </c>
      <c r="J154" s="234" t="s">
        <v>740</v>
      </c>
      <c r="K154" s="235">
        <f t="shared" si="18"/>
        <v>-79.699999999999989</v>
      </c>
      <c r="L154" s="236">
        <f t="shared" si="19"/>
        <v>-0.50861518825781749</v>
      </c>
      <c r="M154" s="232" t="s">
        <v>627</v>
      </c>
      <c r="N154" s="229">
        <v>43522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28">
        <v>65</v>
      </c>
      <c r="B155" s="229">
        <v>42586</v>
      </c>
      <c r="C155" s="229"/>
      <c r="D155" s="230" t="s">
        <v>741</v>
      </c>
      <c r="E155" s="231" t="s">
        <v>646</v>
      </c>
      <c r="F155" s="232">
        <v>400</v>
      </c>
      <c r="G155" s="232"/>
      <c r="H155" s="233">
        <v>305</v>
      </c>
      <c r="I155" s="233">
        <v>475</v>
      </c>
      <c r="J155" s="234" t="s">
        <v>742</v>
      </c>
      <c r="K155" s="235">
        <f t="shared" si="18"/>
        <v>-95</v>
      </c>
      <c r="L155" s="236">
        <f t="shared" si="19"/>
        <v>-0.23749999999999999</v>
      </c>
      <c r="M155" s="232" t="s">
        <v>627</v>
      </c>
      <c r="N155" s="229">
        <v>43606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18">
        <v>66</v>
      </c>
      <c r="B156" s="219">
        <v>42593</v>
      </c>
      <c r="C156" s="219"/>
      <c r="D156" s="220" t="s">
        <v>743</v>
      </c>
      <c r="E156" s="221" t="s">
        <v>646</v>
      </c>
      <c r="F156" s="222">
        <v>86.5</v>
      </c>
      <c r="G156" s="221"/>
      <c r="H156" s="221">
        <v>130</v>
      </c>
      <c r="I156" s="223">
        <v>130</v>
      </c>
      <c r="J156" s="224" t="s">
        <v>744</v>
      </c>
      <c r="K156" s="225">
        <f t="shared" si="18"/>
        <v>43.5</v>
      </c>
      <c r="L156" s="226">
        <f t="shared" si="19"/>
        <v>0.50289017341040465</v>
      </c>
      <c r="M156" s="221" t="s">
        <v>614</v>
      </c>
      <c r="N156" s="227">
        <v>43091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28">
        <v>67</v>
      </c>
      <c r="B157" s="229">
        <v>42600</v>
      </c>
      <c r="C157" s="229"/>
      <c r="D157" s="230" t="s">
        <v>111</v>
      </c>
      <c r="E157" s="231" t="s">
        <v>646</v>
      </c>
      <c r="F157" s="232">
        <v>133.5</v>
      </c>
      <c r="G157" s="232"/>
      <c r="H157" s="233">
        <v>126.5</v>
      </c>
      <c r="I157" s="233">
        <v>178</v>
      </c>
      <c r="J157" s="234" t="s">
        <v>745</v>
      </c>
      <c r="K157" s="235">
        <f t="shared" si="18"/>
        <v>-7</v>
      </c>
      <c r="L157" s="236">
        <f t="shared" si="19"/>
        <v>-5.2434456928838954E-2</v>
      </c>
      <c r="M157" s="232" t="s">
        <v>627</v>
      </c>
      <c r="N157" s="229">
        <v>42615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18">
        <v>68</v>
      </c>
      <c r="B158" s="219">
        <v>42613</v>
      </c>
      <c r="C158" s="219"/>
      <c r="D158" s="220" t="s">
        <v>746</v>
      </c>
      <c r="E158" s="221" t="s">
        <v>646</v>
      </c>
      <c r="F158" s="222">
        <v>560</v>
      </c>
      <c r="G158" s="221"/>
      <c r="H158" s="221">
        <v>725</v>
      </c>
      <c r="I158" s="223">
        <v>725</v>
      </c>
      <c r="J158" s="224" t="s">
        <v>648</v>
      </c>
      <c r="K158" s="225">
        <f t="shared" si="18"/>
        <v>165</v>
      </c>
      <c r="L158" s="226">
        <f t="shared" si="19"/>
        <v>0.29464285714285715</v>
      </c>
      <c r="M158" s="221" t="s">
        <v>614</v>
      </c>
      <c r="N158" s="227">
        <v>42456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18">
        <v>69</v>
      </c>
      <c r="B159" s="219">
        <v>42614</v>
      </c>
      <c r="C159" s="219"/>
      <c r="D159" s="220" t="s">
        <v>747</v>
      </c>
      <c r="E159" s="221" t="s">
        <v>646</v>
      </c>
      <c r="F159" s="222">
        <v>160.5</v>
      </c>
      <c r="G159" s="221"/>
      <c r="H159" s="221">
        <v>210</v>
      </c>
      <c r="I159" s="223">
        <v>210</v>
      </c>
      <c r="J159" s="224" t="s">
        <v>648</v>
      </c>
      <c r="K159" s="225">
        <f t="shared" si="18"/>
        <v>49.5</v>
      </c>
      <c r="L159" s="226">
        <f t="shared" si="19"/>
        <v>0.30841121495327101</v>
      </c>
      <c r="M159" s="221" t="s">
        <v>614</v>
      </c>
      <c r="N159" s="227">
        <v>42871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18">
        <v>70</v>
      </c>
      <c r="B160" s="219">
        <v>42646</v>
      </c>
      <c r="C160" s="219"/>
      <c r="D160" s="220" t="s">
        <v>407</v>
      </c>
      <c r="E160" s="221" t="s">
        <v>646</v>
      </c>
      <c r="F160" s="222">
        <v>430</v>
      </c>
      <c r="G160" s="221"/>
      <c r="H160" s="221">
        <v>596</v>
      </c>
      <c r="I160" s="223">
        <v>575</v>
      </c>
      <c r="J160" s="224" t="s">
        <v>748</v>
      </c>
      <c r="K160" s="225">
        <v>166</v>
      </c>
      <c r="L160" s="226">
        <v>0.38604651162790699</v>
      </c>
      <c r="M160" s="221" t="s">
        <v>614</v>
      </c>
      <c r="N160" s="227">
        <v>42769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8">
        <v>71</v>
      </c>
      <c r="B161" s="219">
        <v>42657</v>
      </c>
      <c r="C161" s="219"/>
      <c r="D161" s="220" t="s">
        <v>749</v>
      </c>
      <c r="E161" s="221" t="s">
        <v>646</v>
      </c>
      <c r="F161" s="222">
        <v>280</v>
      </c>
      <c r="G161" s="221"/>
      <c r="H161" s="221">
        <v>345</v>
      </c>
      <c r="I161" s="223">
        <v>345</v>
      </c>
      <c r="J161" s="224" t="s">
        <v>648</v>
      </c>
      <c r="K161" s="225">
        <f t="shared" ref="K161:K166" si="20">H161-F161</f>
        <v>65</v>
      </c>
      <c r="L161" s="226">
        <f t="shared" ref="L161:L162" si="21">K161/F161</f>
        <v>0.23214285714285715</v>
      </c>
      <c r="M161" s="221" t="s">
        <v>614</v>
      </c>
      <c r="N161" s="227">
        <v>42814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18">
        <v>72</v>
      </c>
      <c r="B162" s="219">
        <v>42657</v>
      </c>
      <c r="C162" s="219"/>
      <c r="D162" s="220" t="s">
        <v>750</v>
      </c>
      <c r="E162" s="221" t="s">
        <v>646</v>
      </c>
      <c r="F162" s="222">
        <v>245</v>
      </c>
      <c r="G162" s="221"/>
      <c r="H162" s="221">
        <v>325.5</v>
      </c>
      <c r="I162" s="223">
        <v>330</v>
      </c>
      <c r="J162" s="224" t="s">
        <v>751</v>
      </c>
      <c r="K162" s="225">
        <f t="shared" si="20"/>
        <v>80.5</v>
      </c>
      <c r="L162" s="226">
        <f t="shared" si="21"/>
        <v>0.32857142857142857</v>
      </c>
      <c r="M162" s="221" t="s">
        <v>614</v>
      </c>
      <c r="N162" s="227">
        <v>42769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18">
        <v>73</v>
      </c>
      <c r="B163" s="219">
        <v>42660</v>
      </c>
      <c r="C163" s="219"/>
      <c r="D163" s="220" t="s">
        <v>352</v>
      </c>
      <c r="E163" s="221" t="s">
        <v>646</v>
      </c>
      <c r="F163" s="222">
        <v>125</v>
      </c>
      <c r="G163" s="221"/>
      <c r="H163" s="221">
        <v>160</v>
      </c>
      <c r="I163" s="223">
        <v>160</v>
      </c>
      <c r="J163" s="224" t="s">
        <v>704</v>
      </c>
      <c r="K163" s="225">
        <f t="shared" si="20"/>
        <v>35</v>
      </c>
      <c r="L163" s="226">
        <v>0.28000000000000003</v>
      </c>
      <c r="M163" s="221" t="s">
        <v>614</v>
      </c>
      <c r="N163" s="227">
        <v>42803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8">
        <v>74</v>
      </c>
      <c r="B164" s="219">
        <v>42660</v>
      </c>
      <c r="C164" s="219"/>
      <c r="D164" s="220" t="s">
        <v>484</v>
      </c>
      <c r="E164" s="221" t="s">
        <v>646</v>
      </c>
      <c r="F164" s="222">
        <v>114</v>
      </c>
      <c r="G164" s="221"/>
      <c r="H164" s="221">
        <v>145</v>
      </c>
      <c r="I164" s="223">
        <v>145</v>
      </c>
      <c r="J164" s="224" t="s">
        <v>704</v>
      </c>
      <c r="K164" s="225">
        <f t="shared" si="20"/>
        <v>31</v>
      </c>
      <c r="L164" s="226">
        <f t="shared" ref="L164:L166" si="22">K164/F164</f>
        <v>0.27192982456140352</v>
      </c>
      <c r="M164" s="221" t="s">
        <v>614</v>
      </c>
      <c r="N164" s="227">
        <v>42859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18">
        <v>75</v>
      </c>
      <c r="B165" s="219">
        <v>42660</v>
      </c>
      <c r="C165" s="219"/>
      <c r="D165" s="220" t="s">
        <v>752</v>
      </c>
      <c r="E165" s="221" t="s">
        <v>646</v>
      </c>
      <c r="F165" s="222">
        <v>212</v>
      </c>
      <c r="G165" s="221"/>
      <c r="H165" s="221">
        <v>280</v>
      </c>
      <c r="I165" s="223">
        <v>276</v>
      </c>
      <c r="J165" s="224" t="s">
        <v>753</v>
      </c>
      <c r="K165" s="225">
        <f t="shared" si="20"/>
        <v>68</v>
      </c>
      <c r="L165" s="226">
        <f t="shared" si="22"/>
        <v>0.32075471698113206</v>
      </c>
      <c r="M165" s="221" t="s">
        <v>614</v>
      </c>
      <c r="N165" s="227">
        <v>42858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8">
        <v>76</v>
      </c>
      <c r="B166" s="219">
        <v>42678</v>
      </c>
      <c r="C166" s="219"/>
      <c r="D166" s="220" t="s">
        <v>472</v>
      </c>
      <c r="E166" s="221" t="s">
        <v>646</v>
      </c>
      <c r="F166" s="222">
        <v>155</v>
      </c>
      <c r="G166" s="221"/>
      <c r="H166" s="221">
        <v>210</v>
      </c>
      <c r="I166" s="223">
        <v>210</v>
      </c>
      <c r="J166" s="224" t="s">
        <v>754</v>
      </c>
      <c r="K166" s="225">
        <f t="shared" si="20"/>
        <v>55</v>
      </c>
      <c r="L166" s="226">
        <f t="shared" si="22"/>
        <v>0.35483870967741937</v>
      </c>
      <c r="M166" s="221" t="s">
        <v>614</v>
      </c>
      <c r="N166" s="227">
        <v>42944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28">
        <v>77</v>
      </c>
      <c r="B167" s="229">
        <v>42710</v>
      </c>
      <c r="C167" s="229"/>
      <c r="D167" s="230" t="s">
        <v>755</v>
      </c>
      <c r="E167" s="231" t="s">
        <v>646</v>
      </c>
      <c r="F167" s="232">
        <v>150.5</v>
      </c>
      <c r="G167" s="232"/>
      <c r="H167" s="233">
        <v>72.5</v>
      </c>
      <c r="I167" s="233">
        <v>174</v>
      </c>
      <c r="J167" s="234" t="s">
        <v>756</v>
      </c>
      <c r="K167" s="235">
        <v>-78</v>
      </c>
      <c r="L167" s="236">
        <v>-0.51827242524916906</v>
      </c>
      <c r="M167" s="232" t="s">
        <v>627</v>
      </c>
      <c r="N167" s="229">
        <v>43333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8">
        <v>78</v>
      </c>
      <c r="B168" s="219">
        <v>42712</v>
      </c>
      <c r="C168" s="219"/>
      <c r="D168" s="220" t="s">
        <v>757</v>
      </c>
      <c r="E168" s="221" t="s">
        <v>646</v>
      </c>
      <c r="F168" s="222">
        <v>380</v>
      </c>
      <c r="G168" s="221"/>
      <c r="H168" s="221">
        <v>478</v>
      </c>
      <c r="I168" s="223">
        <v>468</v>
      </c>
      <c r="J168" s="224" t="s">
        <v>704</v>
      </c>
      <c r="K168" s="225">
        <f t="shared" ref="K168:K170" si="23">H168-F168</f>
        <v>98</v>
      </c>
      <c r="L168" s="226">
        <f t="shared" ref="L168:L170" si="24">K168/F168</f>
        <v>0.25789473684210529</v>
      </c>
      <c r="M168" s="221" t="s">
        <v>614</v>
      </c>
      <c r="N168" s="227">
        <v>43025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8">
        <v>79</v>
      </c>
      <c r="B169" s="219">
        <v>42734</v>
      </c>
      <c r="C169" s="219"/>
      <c r="D169" s="220" t="s">
        <v>110</v>
      </c>
      <c r="E169" s="221" t="s">
        <v>646</v>
      </c>
      <c r="F169" s="222">
        <v>305</v>
      </c>
      <c r="G169" s="221"/>
      <c r="H169" s="221">
        <v>375</v>
      </c>
      <c r="I169" s="223">
        <v>375</v>
      </c>
      <c r="J169" s="224" t="s">
        <v>704</v>
      </c>
      <c r="K169" s="225">
        <f t="shared" si="23"/>
        <v>70</v>
      </c>
      <c r="L169" s="226">
        <f t="shared" si="24"/>
        <v>0.22950819672131148</v>
      </c>
      <c r="M169" s="221" t="s">
        <v>614</v>
      </c>
      <c r="N169" s="227">
        <v>42768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8">
        <v>80</v>
      </c>
      <c r="B170" s="219">
        <v>42739</v>
      </c>
      <c r="C170" s="219"/>
      <c r="D170" s="220" t="s">
        <v>96</v>
      </c>
      <c r="E170" s="221" t="s">
        <v>646</v>
      </c>
      <c r="F170" s="222">
        <v>99.5</v>
      </c>
      <c r="G170" s="221"/>
      <c r="H170" s="221">
        <v>158</v>
      </c>
      <c r="I170" s="223">
        <v>158</v>
      </c>
      <c r="J170" s="224" t="s">
        <v>704</v>
      </c>
      <c r="K170" s="225">
        <f t="shared" si="23"/>
        <v>58.5</v>
      </c>
      <c r="L170" s="226">
        <f t="shared" si="24"/>
        <v>0.5879396984924623</v>
      </c>
      <c r="M170" s="221" t="s">
        <v>614</v>
      </c>
      <c r="N170" s="227">
        <v>42898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8">
        <v>81</v>
      </c>
      <c r="B171" s="219">
        <v>42739</v>
      </c>
      <c r="C171" s="219"/>
      <c r="D171" s="220" t="s">
        <v>96</v>
      </c>
      <c r="E171" s="221" t="s">
        <v>646</v>
      </c>
      <c r="F171" s="222">
        <v>99.5</v>
      </c>
      <c r="G171" s="221"/>
      <c r="H171" s="221">
        <v>158</v>
      </c>
      <c r="I171" s="223">
        <v>158</v>
      </c>
      <c r="J171" s="224" t="s">
        <v>704</v>
      </c>
      <c r="K171" s="225">
        <v>58.5</v>
      </c>
      <c r="L171" s="226">
        <v>0.58793969849246197</v>
      </c>
      <c r="M171" s="221" t="s">
        <v>614</v>
      </c>
      <c r="N171" s="227">
        <v>42898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8">
        <v>82</v>
      </c>
      <c r="B172" s="219">
        <v>42786</v>
      </c>
      <c r="C172" s="219"/>
      <c r="D172" s="220" t="s">
        <v>187</v>
      </c>
      <c r="E172" s="221" t="s">
        <v>646</v>
      </c>
      <c r="F172" s="222">
        <v>140.5</v>
      </c>
      <c r="G172" s="221"/>
      <c r="H172" s="221">
        <v>220</v>
      </c>
      <c r="I172" s="223">
        <v>220</v>
      </c>
      <c r="J172" s="224" t="s">
        <v>704</v>
      </c>
      <c r="K172" s="225">
        <f>H172-F172</f>
        <v>79.5</v>
      </c>
      <c r="L172" s="226">
        <f>K172/F172</f>
        <v>0.5658362989323843</v>
      </c>
      <c r="M172" s="221" t="s">
        <v>614</v>
      </c>
      <c r="N172" s="227">
        <v>42864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8">
        <v>83</v>
      </c>
      <c r="B173" s="219">
        <v>42786</v>
      </c>
      <c r="C173" s="219"/>
      <c r="D173" s="220" t="s">
        <v>758</v>
      </c>
      <c r="E173" s="221" t="s">
        <v>646</v>
      </c>
      <c r="F173" s="222">
        <v>202.5</v>
      </c>
      <c r="G173" s="221"/>
      <c r="H173" s="221">
        <v>234</v>
      </c>
      <c r="I173" s="223">
        <v>234</v>
      </c>
      <c r="J173" s="224" t="s">
        <v>704</v>
      </c>
      <c r="K173" s="225">
        <v>31.5</v>
      </c>
      <c r="L173" s="226">
        <v>0.155555555555556</v>
      </c>
      <c r="M173" s="221" t="s">
        <v>614</v>
      </c>
      <c r="N173" s="227">
        <v>42836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8">
        <v>84</v>
      </c>
      <c r="B174" s="219">
        <v>42818</v>
      </c>
      <c r="C174" s="219"/>
      <c r="D174" s="220" t="s">
        <v>759</v>
      </c>
      <c r="E174" s="221" t="s">
        <v>646</v>
      </c>
      <c r="F174" s="222">
        <v>300.5</v>
      </c>
      <c r="G174" s="221"/>
      <c r="H174" s="221">
        <v>417.5</v>
      </c>
      <c r="I174" s="223">
        <v>420</v>
      </c>
      <c r="J174" s="224" t="s">
        <v>760</v>
      </c>
      <c r="K174" s="225">
        <f>H174-F174</f>
        <v>117</v>
      </c>
      <c r="L174" s="226">
        <f>K174/F174</f>
        <v>0.38935108153078202</v>
      </c>
      <c r="M174" s="221" t="s">
        <v>614</v>
      </c>
      <c r="N174" s="227">
        <v>43070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8">
        <v>85</v>
      </c>
      <c r="B175" s="219">
        <v>42818</v>
      </c>
      <c r="C175" s="219"/>
      <c r="D175" s="220" t="s">
        <v>734</v>
      </c>
      <c r="E175" s="221" t="s">
        <v>646</v>
      </c>
      <c r="F175" s="222">
        <v>850</v>
      </c>
      <c r="G175" s="221"/>
      <c r="H175" s="221">
        <v>1042.5</v>
      </c>
      <c r="I175" s="223">
        <v>1023</v>
      </c>
      <c r="J175" s="224" t="s">
        <v>761</v>
      </c>
      <c r="K175" s="225">
        <v>192.5</v>
      </c>
      <c r="L175" s="226">
        <v>0.22647058823529401</v>
      </c>
      <c r="M175" s="221" t="s">
        <v>614</v>
      </c>
      <c r="N175" s="227">
        <v>42830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8">
        <v>86</v>
      </c>
      <c r="B176" s="219">
        <v>42830</v>
      </c>
      <c r="C176" s="219"/>
      <c r="D176" s="220" t="s">
        <v>503</v>
      </c>
      <c r="E176" s="221" t="s">
        <v>646</v>
      </c>
      <c r="F176" s="222">
        <v>785</v>
      </c>
      <c r="G176" s="221"/>
      <c r="H176" s="221">
        <v>930</v>
      </c>
      <c r="I176" s="223">
        <v>920</v>
      </c>
      <c r="J176" s="224" t="s">
        <v>762</v>
      </c>
      <c r="K176" s="225">
        <f>H176-F176</f>
        <v>145</v>
      </c>
      <c r="L176" s="226">
        <f>K176/F176</f>
        <v>0.18471337579617833</v>
      </c>
      <c r="M176" s="221" t="s">
        <v>614</v>
      </c>
      <c r="N176" s="227">
        <v>42976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8">
        <v>87</v>
      </c>
      <c r="B177" s="229">
        <v>42831</v>
      </c>
      <c r="C177" s="229"/>
      <c r="D177" s="230" t="s">
        <v>763</v>
      </c>
      <c r="E177" s="231" t="s">
        <v>646</v>
      </c>
      <c r="F177" s="232">
        <v>40</v>
      </c>
      <c r="G177" s="232"/>
      <c r="H177" s="233">
        <v>13.1</v>
      </c>
      <c r="I177" s="233">
        <v>60</v>
      </c>
      <c r="J177" s="234" t="s">
        <v>764</v>
      </c>
      <c r="K177" s="235">
        <v>-26.9</v>
      </c>
      <c r="L177" s="236">
        <v>-0.67249999999999999</v>
      </c>
      <c r="M177" s="232" t="s">
        <v>627</v>
      </c>
      <c r="N177" s="229">
        <v>43138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8">
        <v>88</v>
      </c>
      <c r="B178" s="219">
        <v>42837</v>
      </c>
      <c r="C178" s="219"/>
      <c r="D178" s="220" t="s">
        <v>95</v>
      </c>
      <c r="E178" s="221" t="s">
        <v>646</v>
      </c>
      <c r="F178" s="222">
        <v>289.5</v>
      </c>
      <c r="G178" s="221"/>
      <c r="H178" s="221">
        <v>354</v>
      </c>
      <c r="I178" s="223">
        <v>360</v>
      </c>
      <c r="J178" s="224" t="s">
        <v>765</v>
      </c>
      <c r="K178" s="225">
        <f t="shared" ref="K178:K186" si="25">H178-F178</f>
        <v>64.5</v>
      </c>
      <c r="L178" s="226">
        <f t="shared" ref="L178:L186" si="26">K178/F178</f>
        <v>0.22279792746113988</v>
      </c>
      <c r="M178" s="221" t="s">
        <v>614</v>
      </c>
      <c r="N178" s="227">
        <v>43040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8">
        <v>89</v>
      </c>
      <c r="B179" s="219">
        <v>42845</v>
      </c>
      <c r="C179" s="219"/>
      <c r="D179" s="220" t="s">
        <v>439</v>
      </c>
      <c r="E179" s="221" t="s">
        <v>646</v>
      </c>
      <c r="F179" s="222">
        <v>700</v>
      </c>
      <c r="G179" s="221"/>
      <c r="H179" s="221">
        <v>840</v>
      </c>
      <c r="I179" s="223">
        <v>840</v>
      </c>
      <c r="J179" s="224" t="s">
        <v>766</v>
      </c>
      <c r="K179" s="225">
        <f t="shared" si="25"/>
        <v>140</v>
      </c>
      <c r="L179" s="226">
        <f t="shared" si="26"/>
        <v>0.2</v>
      </c>
      <c r="M179" s="221" t="s">
        <v>614</v>
      </c>
      <c r="N179" s="227">
        <v>42893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8">
        <v>90</v>
      </c>
      <c r="B180" s="219">
        <v>42887</v>
      </c>
      <c r="C180" s="219"/>
      <c r="D180" s="220" t="s">
        <v>767</v>
      </c>
      <c r="E180" s="221" t="s">
        <v>646</v>
      </c>
      <c r="F180" s="222">
        <v>130</v>
      </c>
      <c r="G180" s="221"/>
      <c r="H180" s="221">
        <v>144.25</v>
      </c>
      <c r="I180" s="223">
        <v>170</v>
      </c>
      <c r="J180" s="224" t="s">
        <v>768</v>
      </c>
      <c r="K180" s="225">
        <f t="shared" si="25"/>
        <v>14.25</v>
      </c>
      <c r="L180" s="226">
        <f t="shared" si="26"/>
        <v>0.10961538461538461</v>
      </c>
      <c r="M180" s="221" t="s">
        <v>614</v>
      </c>
      <c r="N180" s="227">
        <v>43675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8">
        <v>91</v>
      </c>
      <c r="B181" s="219">
        <v>42901</v>
      </c>
      <c r="C181" s="219"/>
      <c r="D181" s="220" t="s">
        <v>769</v>
      </c>
      <c r="E181" s="221" t="s">
        <v>646</v>
      </c>
      <c r="F181" s="222">
        <v>214.5</v>
      </c>
      <c r="G181" s="221"/>
      <c r="H181" s="221">
        <v>262</v>
      </c>
      <c r="I181" s="223">
        <v>262</v>
      </c>
      <c r="J181" s="224" t="s">
        <v>770</v>
      </c>
      <c r="K181" s="225">
        <f t="shared" si="25"/>
        <v>47.5</v>
      </c>
      <c r="L181" s="226">
        <f t="shared" si="26"/>
        <v>0.22144522144522144</v>
      </c>
      <c r="M181" s="221" t="s">
        <v>614</v>
      </c>
      <c r="N181" s="227">
        <v>42977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49">
        <v>92</v>
      </c>
      <c r="B182" s="250">
        <v>42933</v>
      </c>
      <c r="C182" s="250"/>
      <c r="D182" s="251" t="s">
        <v>771</v>
      </c>
      <c r="E182" s="252" t="s">
        <v>646</v>
      </c>
      <c r="F182" s="253">
        <v>370</v>
      </c>
      <c r="G182" s="252"/>
      <c r="H182" s="252">
        <v>447.5</v>
      </c>
      <c r="I182" s="254">
        <v>450</v>
      </c>
      <c r="J182" s="255" t="s">
        <v>704</v>
      </c>
      <c r="K182" s="225">
        <f t="shared" si="25"/>
        <v>77.5</v>
      </c>
      <c r="L182" s="256">
        <f t="shared" si="26"/>
        <v>0.20945945945945946</v>
      </c>
      <c r="M182" s="252" t="s">
        <v>614</v>
      </c>
      <c r="N182" s="257">
        <v>43035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49">
        <v>93</v>
      </c>
      <c r="B183" s="250">
        <v>42943</v>
      </c>
      <c r="C183" s="250"/>
      <c r="D183" s="251" t="s">
        <v>185</v>
      </c>
      <c r="E183" s="252" t="s">
        <v>646</v>
      </c>
      <c r="F183" s="253">
        <v>657.5</v>
      </c>
      <c r="G183" s="252"/>
      <c r="H183" s="252">
        <v>825</v>
      </c>
      <c r="I183" s="254">
        <v>820</v>
      </c>
      <c r="J183" s="255" t="s">
        <v>704</v>
      </c>
      <c r="K183" s="225">
        <f t="shared" si="25"/>
        <v>167.5</v>
      </c>
      <c r="L183" s="256">
        <f t="shared" si="26"/>
        <v>0.25475285171102663</v>
      </c>
      <c r="M183" s="252" t="s">
        <v>614</v>
      </c>
      <c r="N183" s="257">
        <v>43090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8">
        <v>94</v>
      </c>
      <c r="B184" s="219">
        <v>42964</v>
      </c>
      <c r="C184" s="219"/>
      <c r="D184" s="220" t="s">
        <v>370</v>
      </c>
      <c r="E184" s="221" t="s">
        <v>646</v>
      </c>
      <c r="F184" s="222">
        <v>605</v>
      </c>
      <c r="G184" s="221"/>
      <c r="H184" s="221">
        <v>750</v>
      </c>
      <c r="I184" s="223">
        <v>750</v>
      </c>
      <c r="J184" s="224" t="s">
        <v>762</v>
      </c>
      <c r="K184" s="225">
        <f t="shared" si="25"/>
        <v>145</v>
      </c>
      <c r="L184" s="226">
        <f t="shared" si="26"/>
        <v>0.23966942148760331</v>
      </c>
      <c r="M184" s="221" t="s">
        <v>614</v>
      </c>
      <c r="N184" s="227">
        <v>43027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8">
        <v>95</v>
      </c>
      <c r="B185" s="229">
        <v>42979</v>
      </c>
      <c r="C185" s="229"/>
      <c r="D185" s="237" t="s">
        <v>772</v>
      </c>
      <c r="E185" s="232" t="s">
        <v>646</v>
      </c>
      <c r="F185" s="232">
        <v>255</v>
      </c>
      <c r="G185" s="233"/>
      <c r="H185" s="233">
        <v>217.25</v>
      </c>
      <c r="I185" s="233">
        <v>320</v>
      </c>
      <c r="J185" s="234" t="s">
        <v>773</v>
      </c>
      <c r="K185" s="235">
        <f t="shared" si="25"/>
        <v>-37.75</v>
      </c>
      <c r="L185" s="238">
        <f t="shared" si="26"/>
        <v>-0.14803921568627451</v>
      </c>
      <c r="M185" s="232" t="s">
        <v>627</v>
      </c>
      <c r="N185" s="229">
        <v>43661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8">
        <v>96</v>
      </c>
      <c r="B186" s="219">
        <v>42997</v>
      </c>
      <c r="C186" s="219"/>
      <c r="D186" s="220" t="s">
        <v>774</v>
      </c>
      <c r="E186" s="221" t="s">
        <v>646</v>
      </c>
      <c r="F186" s="222">
        <v>215</v>
      </c>
      <c r="G186" s="221"/>
      <c r="H186" s="221">
        <v>258</v>
      </c>
      <c r="I186" s="223">
        <v>258</v>
      </c>
      <c r="J186" s="224" t="s">
        <v>704</v>
      </c>
      <c r="K186" s="225">
        <f t="shared" si="25"/>
        <v>43</v>
      </c>
      <c r="L186" s="226">
        <f t="shared" si="26"/>
        <v>0.2</v>
      </c>
      <c r="M186" s="221" t="s">
        <v>614</v>
      </c>
      <c r="N186" s="227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8">
        <v>97</v>
      </c>
      <c r="B187" s="219">
        <v>42997</v>
      </c>
      <c r="C187" s="219"/>
      <c r="D187" s="220" t="s">
        <v>774</v>
      </c>
      <c r="E187" s="221" t="s">
        <v>646</v>
      </c>
      <c r="F187" s="222">
        <v>215</v>
      </c>
      <c r="G187" s="221"/>
      <c r="H187" s="221">
        <v>258</v>
      </c>
      <c r="I187" s="223">
        <v>258</v>
      </c>
      <c r="J187" s="255" t="s">
        <v>704</v>
      </c>
      <c r="K187" s="225">
        <v>43</v>
      </c>
      <c r="L187" s="226">
        <v>0.2</v>
      </c>
      <c r="M187" s="221" t="s">
        <v>614</v>
      </c>
      <c r="N187" s="227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49">
        <v>98</v>
      </c>
      <c r="B188" s="250">
        <v>42998</v>
      </c>
      <c r="C188" s="250"/>
      <c r="D188" s="251" t="s">
        <v>775</v>
      </c>
      <c r="E188" s="252" t="s">
        <v>646</v>
      </c>
      <c r="F188" s="222">
        <v>75</v>
      </c>
      <c r="G188" s="252"/>
      <c r="H188" s="252">
        <v>90</v>
      </c>
      <c r="I188" s="254">
        <v>90</v>
      </c>
      <c r="J188" s="224" t="s">
        <v>776</v>
      </c>
      <c r="K188" s="225">
        <f t="shared" ref="K188:K193" si="27">H188-F188</f>
        <v>15</v>
      </c>
      <c r="L188" s="226">
        <f t="shared" ref="L188:L193" si="28">K188/F188</f>
        <v>0.2</v>
      </c>
      <c r="M188" s="221" t="s">
        <v>614</v>
      </c>
      <c r="N188" s="227">
        <v>43019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49">
        <v>99</v>
      </c>
      <c r="B189" s="250">
        <v>43011</v>
      </c>
      <c r="C189" s="250"/>
      <c r="D189" s="251" t="s">
        <v>629</v>
      </c>
      <c r="E189" s="252" t="s">
        <v>646</v>
      </c>
      <c r="F189" s="253">
        <v>315</v>
      </c>
      <c r="G189" s="252"/>
      <c r="H189" s="252">
        <v>392</v>
      </c>
      <c r="I189" s="254">
        <v>384</v>
      </c>
      <c r="J189" s="255" t="s">
        <v>777</v>
      </c>
      <c r="K189" s="225">
        <f t="shared" si="27"/>
        <v>77</v>
      </c>
      <c r="L189" s="256">
        <f t="shared" si="28"/>
        <v>0.24444444444444444</v>
      </c>
      <c r="M189" s="252" t="s">
        <v>614</v>
      </c>
      <c r="N189" s="257">
        <v>43017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49">
        <v>100</v>
      </c>
      <c r="B190" s="250">
        <v>43013</v>
      </c>
      <c r="C190" s="250"/>
      <c r="D190" s="251" t="s">
        <v>477</v>
      </c>
      <c r="E190" s="252" t="s">
        <v>646</v>
      </c>
      <c r="F190" s="253">
        <v>145</v>
      </c>
      <c r="G190" s="252"/>
      <c r="H190" s="252">
        <v>179</v>
      </c>
      <c r="I190" s="254">
        <v>180</v>
      </c>
      <c r="J190" s="255" t="s">
        <v>778</v>
      </c>
      <c r="K190" s="225">
        <f t="shared" si="27"/>
        <v>34</v>
      </c>
      <c r="L190" s="256">
        <f t="shared" si="28"/>
        <v>0.23448275862068965</v>
      </c>
      <c r="M190" s="252" t="s">
        <v>614</v>
      </c>
      <c r="N190" s="257">
        <v>43025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49">
        <v>101</v>
      </c>
      <c r="B191" s="250">
        <v>43014</v>
      </c>
      <c r="C191" s="250"/>
      <c r="D191" s="251" t="s">
        <v>342</v>
      </c>
      <c r="E191" s="252" t="s">
        <v>646</v>
      </c>
      <c r="F191" s="253">
        <v>256</v>
      </c>
      <c r="G191" s="252"/>
      <c r="H191" s="252">
        <v>323</v>
      </c>
      <c r="I191" s="254">
        <v>320</v>
      </c>
      <c r="J191" s="255" t="s">
        <v>704</v>
      </c>
      <c r="K191" s="225">
        <f t="shared" si="27"/>
        <v>67</v>
      </c>
      <c r="L191" s="256">
        <f t="shared" si="28"/>
        <v>0.26171875</v>
      </c>
      <c r="M191" s="252" t="s">
        <v>614</v>
      </c>
      <c r="N191" s="257">
        <v>43067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49">
        <v>102</v>
      </c>
      <c r="B192" s="250">
        <v>43017</v>
      </c>
      <c r="C192" s="250"/>
      <c r="D192" s="251" t="s">
        <v>360</v>
      </c>
      <c r="E192" s="252" t="s">
        <v>646</v>
      </c>
      <c r="F192" s="253">
        <v>137.5</v>
      </c>
      <c r="G192" s="252"/>
      <c r="H192" s="252">
        <v>184</v>
      </c>
      <c r="I192" s="254">
        <v>183</v>
      </c>
      <c r="J192" s="255" t="s">
        <v>779</v>
      </c>
      <c r="K192" s="225">
        <f t="shared" si="27"/>
        <v>46.5</v>
      </c>
      <c r="L192" s="256">
        <f t="shared" si="28"/>
        <v>0.33818181818181819</v>
      </c>
      <c r="M192" s="252" t="s">
        <v>614</v>
      </c>
      <c r="N192" s="257">
        <v>43108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49">
        <v>103</v>
      </c>
      <c r="B193" s="250">
        <v>43018</v>
      </c>
      <c r="C193" s="250"/>
      <c r="D193" s="251" t="s">
        <v>780</v>
      </c>
      <c r="E193" s="252" t="s">
        <v>646</v>
      </c>
      <c r="F193" s="253">
        <v>125.5</v>
      </c>
      <c r="G193" s="252"/>
      <c r="H193" s="252">
        <v>158</v>
      </c>
      <c r="I193" s="254">
        <v>155</v>
      </c>
      <c r="J193" s="255" t="s">
        <v>781</v>
      </c>
      <c r="K193" s="225">
        <f t="shared" si="27"/>
        <v>32.5</v>
      </c>
      <c r="L193" s="256">
        <f t="shared" si="28"/>
        <v>0.25896414342629481</v>
      </c>
      <c r="M193" s="252" t="s">
        <v>614</v>
      </c>
      <c r="N193" s="257">
        <v>43067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49">
        <v>104</v>
      </c>
      <c r="B194" s="250">
        <v>43018</v>
      </c>
      <c r="C194" s="250"/>
      <c r="D194" s="251" t="s">
        <v>782</v>
      </c>
      <c r="E194" s="252" t="s">
        <v>646</v>
      </c>
      <c r="F194" s="253">
        <v>895</v>
      </c>
      <c r="G194" s="252"/>
      <c r="H194" s="252">
        <v>1122.5</v>
      </c>
      <c r="I194" s="254">
        <v>1078</v>
      </c>
      <c r="J194" s="255" t="s">
        <v>783</v>
      </c>
      <c r="K194" s="225">
        <v>227.5</v>
      </c>
      <c r="L194" s="256">
        <v>0.25418994413407803</v>
      </c>
      <c r="M194" s="252" t="s">
        <v>614</v>
      </c>
      <c r="N194" s="257">
        <v>43117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49">
        <v>105</v>
      </c>
      <c r="B195" s="250">
        <v>43020</v>
      </c>
      <c r="C195" s="250"/>
      <c r="D195" s="251" t="s">
        <v>351</v>
      </c>
      <c r="E195" s="252" t="s">
        <v>646</v>
      </c>
      <c r="F195" s="253">
        <v>525</v>
      </c>
      <c r="G195" s="252"/>
      <c r="H195" s="252">
        <v>629</v>
      </c>
      <c r="I195" s="254">
        <v>629</v>
      </c>
      <c r="J195" s="255" t="s">
        <v>704</v>
      </c>
      <c r="K195" s="225">
        <v>104</v>
      </c>
      <c r="L195" s="256">
        <v>0.19809523809523799</v>
      </c>
      <c r="M195" s="252" t="s">
        <v>614</v>
      </c>
      <c r="N195" s="257">
        <v>43119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49">
        <v>106</v>
      </c>
      <c r="B196" s="250">
        <v>43046</v>
      </c>
      <c r="C196" s="250"/>
      <c r="D196" s="251" t="s">
        <v>397</v>
      </c>
      <c r="E196" s="252" t="s">
        <v>646</v>
      </c>
      <c r="F196" s="253">
        <v>740</v>
      </c>
      <c r="G196" s="252"/>
      <c r="H196" s="252">
        <v>892.5</v>
      </c>
      <c r="I196" s="254">
        <v>900</v>
      </c>
      <c r="J196" s="255" t="s">
        <v>784</v>
      </c>
      <c r="K196" s="225">
        <f t="shared" ref="K196:K198" si="29">H196-F196</f>
        <v>152.5</v>
      </c>
      <c r="L196" s="256">
        <f t="shared" ref="L196:L198" si="30">K196/F196</f>
        <v>0.20608108108108109</v>
      </c>
      <c r="M196" s="252" t="s">
        <v>614</v>
      </c>
      <c r="N196" s="257">
        <v>43052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8">
        <v>107</v>
      </c>
      <c r="B197" s="219">
        <v>43073</v>
      </c>
      <c r="C197" s="219"/>
      <c r="D197" s="220" t="s">
        <v>785</v>
      </c>
      <c r="E197" s="221" t="s">
        <v>646</v>
      </c>
      <c r="F197" s="222">
        <v>118.5</v>
      </c>
      <c r="G197" s="221"/>
      <c r="H197" s="221">
        <v>143.5</v>
      </c>
      <c r="I197" s="223">
        <v>145</v>
      </c>
      <c r="J197" s="224" t="s">
        <v>636</v>
      </c>
      <c r="K197" s="225">
        <f t="shared" si="29"/>
        <v>25</v>
      </c>
      <c r="L197" s="226">
        <f t="shared" si="30"/>
        <v>0.2109704641350211</v>
      </c>
      <c r="M197" s="221" t="s">
        <v>614</v>
      </c>
      <c r="N197" s="227">
        <v>43097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8">
        <v>108</v>
      </c>
      <c r="B198" s="229">
        <v>43090</v>
      </c>
      <c r="C198" s="229"/>
      <c r="D198" s="230" t="s">
        <v>445</v>
      </c>
      <c r="E198" s="231" t="s">
        <v>646</v>
      </c>
      <c r="F198" s="232">
        <v>715</v>
      </c>
      <c r="G198" s="232"/>
      <c r="H198" s="233">
        <v>500</v>
      </c>
      <c r="I198" s="233">
        <v>872</v>
      </c>
      <c r="J198" s="234" t="s">
        <v>786</v>
      </c>
      <c r="K198" s="235">
        <f t="shared" si="29"/>
        <v>-215</v>
      </c>
      <c r="L198" s="236">
        <f t="shared" si="30"/>
        <v>-0.30069930069930068</v>
      </c>
      <c r="M198" s="232" t="s">
        <v>627</v>
      </c>
      <c r="N198" s="229">
        <v>43670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8">
        <v>109</v>
      </c>
      <c r="B199" s="219">
        <v>43098</v>
      </c>
      <c r="C199" s="219"/>
      <c r="D199" s="220" t="s">
        <v>629</v>
      </c>
      <c r="E199" s="221" t="s">
        <v>646</v>
      </c>
      <c r="F199" s="222">
        <v>435</v>
      </c>
      <c r="G199" s="221"/>
      <c r="H199" s="221">
        <v>542.5</v>
      </c>
      <c r="I199" s="223">
        <v>539</v>
      </c>
      <c r="J199" s="224" t="s">
        <v>704</v>
      </c>
      <c r="K199" s="225">
        <v>107.5</v>
      </c>
      <c r="L199" s="226">
        <v>0.247126436781609</v>
      </c>
      <c r="M199" s="221" t="s">
        <v>614</v>
      </c>
      <c r="N199" s="227">
        <v>43206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8">
        <v>110</v>
      </c>
      <c r="B200" s="219">
        <v>43098</v>
      </c>
      <c r="C200" s="219"/>
      <c r="D200" s="220" t="s">
        <v>584</v>
      </c>
      <c r="E200" s="221" t="s">
        <v>646</v>
      </c>
      <c r="F200" s="222">
        <v>885</v>
      </c>
      <c r="G200" s="221"/>
      <c r="H200" s="221">
        <v>1090</v>
      </c>
      <c r="I200" s="223">
        <v>1084</v>
      </c>
      <c r="J200" s="224" t="s">
        <v>704</v>
      </c>
      <c r="K200" s="225">
        <v>205</v>
      </c>
      <c r="L200" s="226">
        <v>0.23163841807909599</v>
      </c>
      <c r="M200" s="221" t="s">
        <v>614</v>
      </c>
      <c r="N200" s="227">
        <v>43213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58">
        <v>111</v>
      </c>
      <c r="B201" s="259">
        <v>43192</v>
      </c>
      <c r="C201" s="259"/>
      <c r="D201" s="237" t="s">
        <v>787</v>
      </c>
      <c r="E201" s="232" t="s">
        <v>646</v>
      </c>
      <c r="F201" s="260">
        <v>478.5</v>
      </c>
      <c r="G201" s="232"/>
      <c r="H201" s="232">
        <v>442</v>
      </c>
      <c r="I201" s="233">
        <v>613</v>
      </c>
      <c r="J201" s="234" t="s">
        <v>788</v>
      </c>
      <c r="K201" s="235">
        <f t="shared" ref="K201:K204" si="31">H201-F201</f>
        <v>-36.5</v>
      </c>
      <c r="L201" s="236">
        <f t="shared" ref="L201:L204" si="32">K201/F201</f>
        <v>-7.6280041797283177E-2</v>
      </c>
      <c r="M201" s="232" t="s">
        <v>627</v>
      </c>
      <c r="N201" s="229">
        <v>43762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8">
        <v>112</v>
      </c>
      <c r="B202" s="229">
        <v>43194</v>
      </c>
      <c r="C202" s="229"/>
      <c r="D202" s="230" t="s">
        <v>789</v>
      </c>
      <c r="E202" s="231" t="s">
        <v>646</v>
      </c>
      <c r="F202" s="232">
        <f>141.5-7.3</f>
        <v>134.19999999999999</v>
      </c>
      <c r="G202" s="232"/>
      <c r="H202" s="233">
        <v>77</v>
      </c>
      <c r="I202" s="233">
        <v>180</v>
      </c>
      <c r="J202" s="234" t="s">
        <v>790</v>
      </c>
      <c r="K202" s="235">
        <f t="shared" si="31"/>
        <v>-57.199999999999989</v>
      </c>
      <c r="L202" s="236">
        <f t="shared" si="32"/>
        <v>-0.42622950819672129</v>
      </c>
      <c r="M202" s="232" t="s">
        <v>627</v>
      </c>
      <c r="N202" s="229">
        <v>43522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8">
        <v>113</v>
      </c>
      <c r="B203" s="229">
        <v>43209</v>
      </c>
      <c r="C203" s="229"/>
      <c r="D203" s="230" t="s">
        <v>791</v>
      </c>
      <c r="E203" s="231" t="s">
        <v>646</v>
      </c>
      <c r="F203" s="232">
        <v>430</v>
      </c>
      <c r="G203" s="232"/>
      <c r="H203" s="233">
        <v>220</v>
      </c>
      <c r="I203" s="233">
        <v>537</v>
      </c>
      <c r="J203" s="234" t="s">
        <v>792</v>
      </c>
      <c r="K203" s="235">
        <f t="shared" si="31"/>
        <v>-210</v>
      </c>
      <c r="L203" s="236">
        <f t="shared" si="32"/>
        <v>-0.48837209302325579</v>
      </c>
      <c r="M203" s="232" t="s">
        <v>627</v>
      </c>
      <c r="N203" s="229">
        <v>43252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49">
        <v>114</v>
      </c>
      <c r="B204" s="250">
        <v>43220</v>
      </c>
      <c r="C204" s="250"/>
      <c r="D204" s="251" t="s">
        <v>398</v>
      </c>
      <c r="E204" s="252" t="s">
        <v>646</v>
      </c>
      <c r="F204" s="252">
        <v>153.5</v>
      </c>
      <c r="G204" s="252"/>
      <c r="H204" s="252">
        <v>196</v>
      </c>
      <c r="I204" s="254">
        <v>196</v>
      </c>
      <c r="J204" s="224" t="s">
        <v>793</v>
      </c>
      <c r="K204" s="225">
        <f t="shared" si="31"/>
        <v>42.5</v>
      </c>
      <c r="L204" s="226">
        <f t="shared" si="32"/>
        <v>0.27687296416938112</v>
      </c>
      <c r="M204" s="221" t="s">
        <v>614</v>
      </c>
      <c r="N204" s="227">
        <v>43605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8">
        <v>115</v>
      </c>
      <c r="B205" s="229">
        <v>43306</v>
      </c>
      <c r="C205" s="229"/>
      <c r="D205" s="230" t="s">
        <v>763</v>
      </c>
      <c r="E205" s="231" t="s">
        <v>646</v>
      </c>
      <c r="F205" s="232">
        <v>27.5</v>
      </c>
      <c r="G205" s="232"/>
      <c r="H205" s="233">
        <v>13.1</v>
      </c>
      <c r="I205" s="233">
        <v>60</v>
      </c>
      <c r="J205" s="234" t="s">
        <v>794</v>
      </c>
      <c r="K205" s="235">
        <v>-14.4</v>
      </c>
      <c r="L205" s="236">
        <v>-0.52363636363636401</v>
      </c>
      <c r="M205" s="232" t="s">
        <v>627</v>
      </c>
      <c r="N205" s="229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58">
        <v>116</v>
      </c>
      <c r="B206" s="259">
        <v>43318</v>
      </c>
      <c r="C206" s="259"/>
      <c r="D206" s="237" t="s">
        <v>795</v>
      </c>
      <c r="E206" s="232" t="s">
        <v>646</v>
      </c>
      <c r="F206" s="232">
        <v>148.5</v>
      </c>
      <c r="G206" s="232"/>
      <c r="H206" s="232">
        <v>102</v>
      </c>
      <c r="I206" s="233">
        <v>182</v>
      </c>
      <c r="J206" s="234" t="s">
        <v>796</v>
      </c>
      <c r="K206" s="235">
        <f>H206-F206</f>
        <v>-46.5</v>
      </c>
      <c r="L206" s="236">
        <f>K206/F206</f>
        <v>-0.31313131313131315</v>
      </c>
      <c r="M206" s="232" t="s">
        <v>627</v>
      </c>
      <c r="N206" s="229">
        <v>43661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8">
        <v>117</v>
      </c>
      <c r="B207" s="219">
        <v>43335</v>
      </c>
      <c r="C207" s="219"/>
      <c r="D207" s="220" t="s">
        <v>797</v>
      </c>
      <c r="E207" s="221" t="s">
        <v>646</v>
      </c>
      <c r="F207" s="252">
        <v>285</v>
      </c>
      <c r="G207" s="221"/>
      <c r="H207" s="221">
        <v>355</v>
      </c>
      <c r="I207" s="223">
        <v>364</v>
      </c>
      <c r="J207" s="224" t="s">
        <v>798</v>
      </c>
      <c r="K207" s="225">
        <v>70</v>
      </c>
      <c r="L207" s="226">
        <v>0.24561403508771901</v>
      </c>
      <c r="M207" s="221" t="s">
        <v>614</v>
      </c>
      <c r="N207" s="227">
        <v>43455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8">
        <v>118</v>
      </c>
      <c r="B208" s="219">
        <v>43341</v>
      </c>
      <c r="C208" s="219"/>
      <c r="D208" s="220" t="s">
        <v>386</v>
      </c>
      <c r="E208" s="221" t="s">
        <v>646</v>
      </c>
      <c r="F208" s="252">
        <v>525</v>
      </c>
      <c r="G208" s="221"/>
      <c r="H208" s="221">
        <v>585</v>
      </c>
      <c r="I208" s="223">
        <v>635</v>
      </c>
      <c r="J208" s="224" t="s">
        <v>799</v>
      </c>
      <c r="K208" s="225">
        <f t="shared" ref="K208:K224" si="33">H208-F208</f>
        <v>60</v>
      </c>
      <c r="L208" s="226">
        <f t="shared" ref="L208:L224" si="34">K208/F208</f>
        <v>0.11428571428571428</v>
      </c>
      <c r="M208" s="221" t="s">
        <v>614</v>
      </c>
      <c r="N208" s="227">
        <v>43662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8">
        <v>119</v>
      </c>
      <c r="B209" s="219">
        <v>43395</v>
      </c>
      <c r="C209" s="219"/>
      <c r="D209" s="220" t="s">
        <v>370</v>
      </c>
      <c r="E209" s="221" t="s">
        <v>646</v>
      </c>
      <c r="F209" s="252">
        <v>475</v>
      </c>
      <c r="G209" s="221"/>
      <c r="H209" s="221">
        <v>574</v>
      </c>
      <c r="I209" s="223">
        <v>570</v>
      </c>
      <c r="J209" s="224" t="s">
        <v>704</v>
      </c>
      <c r="K209" s="225">
        <f t="shared" si="33"/>
        <v>99</v>
      </c>
      <c r="L209" s="226">
        <f t="shared" si="34"/>
        <v>0.20842105263157895</v>
      </c>
      <c r="M209" s="221" t="s">
        <v>614</v>
      </c>
      <c r="N209" s="227">
        <v>43403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49">
        <v>120</v>
      </c>
      <c r="B210" s="250">
        <v>43397</v>
      </c>
      <c r="C210" s="250"/>
      <c r="D210" s="251" t="s">
        <v>393</v>
      </c>
      <c r="E210" s="252" t="s">
        <v>646</v>
      </c>
      <c r="F210" s="252">
        <v>707.5</v>
      </c>
      <c r="G210" s="252"/>
      <c r="H210" s="252">
        <v>872</v>
      </c>
      <c r="I210" s="254">
        <v>872</v>
      </c>
      <c r="J210" s="255" t="s">
        <v>704</v>
      </c>
      <c r="K210" s="225">
        <f t="shared" si="33"/>
        <v>164.5</v>
      </c>
      <c r="L210" s="256">
        <f t="shared" si="34"/>
        <v>0.23250883392226149</v>
      </c>
      <c r="M210" s="252" t="s">
        <v>614</v>
      </c>
      <c r="N210" s="257">
        <v>43482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49">
        <v>121</v>
      </c>
      <c r="B211" s="250">
        <v>43398</v>
      </c>
      <c r="C211" s="250"/>
      <c r="D211" s="251" t="s">
        <v>800</v>
      </c>
      <c r="E211" s="252" t="s">
        <v>646</v>
      </c>
      <c r="F211" s="252">
        <v>162</v>
      </c>
      <c r="G211" s="252"/>
      <c r="H211" s="252">
        <v>204</v>
      </c>
      <c r="I211" s="254">
        <v>209</v>
      </c>
      <c r="J211" s="255" t="s">
        <v>801</v>
      </c>
      <c r="K211" s="225">
        <f t="shared" si="33"/>
        <v>42</v>
      </c>
      <c r="L211" s="256">
        <f t="shared" si="34"/>
        <v>0.25925925925925924</v>
      </c>
      <c r="M211" s="252" t="s">
        <v>614</v>
      </c>
      <c r="N211" s="257">
        <v>43539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49">
        <v>122</v>
      </c>
      <c r="B212" s="250">
        <v>43399</v>
      </c>
      <c r="C212" s="250"/>
      <c r="D212" s="251" t="s">
        <v>496</v>
      </c>
      <c r="E212" s="252" t="s">
        <v>646</v>
      </c>
      <c r="F212" s="252">
        <v>240</v>
      </c>
      <c r="G212" s="252"/>
      <c r="H212" s="252">
        <v>297</v>
      </c>
      <c r="I212" s="254">
        <v>297</v>
      </c>
      <c r="J212" s="255" t="s">
        <v>704</v>
      </c>
      <c r="K212" s="261">
        <f t="shared" si="33"/>
        <v>57</v>
      </c>
      <c r="L212" s="256">
        <f t="shared" si="34"/>
        <v>0.23749999999999999</v>
      </c>
      <c r="M212" s="252" t="s">
        <v>614</v>
      </c>
      <c r="N212" s="257">
        <v>43417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8">
        <v>123</v>
      </c>
      <c r="B213" s="219">
        <v>43439</v>
      </c>
      <c r="C213" s="219"/>
      <c r="D213" s="220" t="s">
        <v>802</v>
      </c>
      <c r="E213" s="221" t="s">
        <v>646</v>
      </c>
      <c r="F213" s="221">
        <v>202.5</v>
      </c>
      <c r="G213" s="221"/>
      <c r="H213" s="221">
        <v>255</v>
      </c>
      <c r="I213" s="223">
        <v>252</v>
      </c>
      <c r="J213" s="224" t="s">
        <v>704</v>
      </c>
      <c r="K213" s="225">
        <f t="shared" si="33"/>
        <v>52.5</v>
      </c>
      <c r="L213" s="226">
        <f t="shared" si="34"/>
        <v>0.25925925925925924</v>
      </c>
      <c r="M213" s="221" t="s">
        <v>614</v>
      </c>
      <c r="N213" s="227">
        <v>43542</v>
      </c>
      <c r="O213" s="1"/>
      <c r="P213" s="1"/>
      <c r="Q213" s="1"/>
      <c r="R213" s="6" t="s">
        <v>803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49">
        <v>124</v>
      </c>
      <c r="B214" s="250">
        <v>43465</v>
      </c>
      <c r="C214" s="219"/>
      <c r="D214" s="251" t="s">
        <v>426</v>
      </c>
      <c r="E214" s="252" t="s">
        <v>646</v>
      </c>
      <c r="F214" s="252">
        <v>710</v>
      </c>
      <c r="G214" s="252"/>
      <c r="H214" s="252">
        <v>866</v>
      </c>
      <c r="I214" s="254">
        <v>866</v>
      </c>
      <c r="J214" s="255" t="s">
        <v>704</v>
      </c>
      <c r="K214" s="225">
        <f t="shared" si="33"/>
        <v>156</v>
      </c>
      <c r="L214" s="226">
        <f t="shared" si="34"/>
        <v>0.21971830985915494</v>
      </c>
      <c r="M214" s="221" t="s">
        <v>614</v>
      </c>
      <c r="N214" s="227">
        <v>43553</v>
      </c>
      <c r="O214" s="1"/>
      <c r="P214" s="1"/>
      <c r="Q214" s="1"/>
      <c r="R214" s="6" t="s">
        <v>803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49">
        <v>125</v>
      </c>
      <c r="B215" s="250">
        <v>43522</v>
      </c>
      <c r="C215" s="250"/>
      <c r="D215" s="251" t="s">
        <v>154</v>
      </c>
      <c r="E215" s="252" t="s">
        <v>646</v>
      </c>
      <c r="F215" s="252">
        <v>337.25</v>
      </c>
      <c r="G215" s="252"/>
      <c r="H215" s="252">
        <v>398.5</v>
      </c>
      <c r="I215" s="254">
        <v>411</v>
      </c>
      <c r="J215" s="224" t="s">
        <v>804</v>
      </c>
      <c r="K215" s="225">
        <f t="shared" si="33"/>
        <v>61.25</v>
      </c>
      <c r="L215" s="226">
        <f t="shared" si="34"/>
        <v>0.1816160118606375</v>
      </c>
      <c r="M215" s="221" t="s">
        <v>614</v>
      </c>
      <c r="N215" s="227">
        <v>43760</v>
      </c>
      <c r="O215" s="1"/>
      <c r="P215" s="1"/>
      <c r="Q215" s="1"/>
      <c r="R215" s="6" t="s">
        <v>803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62">
        <v>126</v>
      </c>
      <c r="B216" s="263">
        <v>43559</v>
      </c>
      <c r="C216" s="263"/>
      <c r="D216" s="264" t="s">
        <v>805</v>
      </c>
      <c r="E216" s="265" t="s">
        <v>646</v>
      </c>
      <c r="F216" s="265">
        <v>130</v>
      </c>
      <c r="G216" s="265"/>
      <c r="H216" s="265">
        <v>65</v>
      </c>
      <c r="I216" s="266">
        <v>158</v>
      </c>
      <c r="J216" s="234" t="s">
        <v>806</v>
      </c>
      <c r="K216" s="235">
        <f t="shared" si="33"/>
        <v>-65</v>
      </c>
      <c r="L216" s="236">
        <f t="shared" si="34"/>
        <v>-0.5</v>
      </c>
      <c r="M216" s="232" t="s">
        <v>627</v>
      </c>
      <c r="N216" s="229">
        <v>43726</v>
      </c>
      <c r="O216" s="1"/>
      <c r="P216" s="1"/>
      <c r="Q216" s="1"/>
      <c r="R216" s="6" t="s">
        <v>807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67">
        <v>127</v>
      </c>
      <c r="B217" s="268">
        <v>43017</v>
      </c>
      <c r="C217" s="268"/>
      <c r="D217" s="269" t="s">
        <v>187</v>
      </c>
      <c r="E217" s="270" t="s">
        <v>646</v>
      </c>
      <c r="F217" s="270">
        <v>141.5</v>
      </c>
      <c r="G217" s="271"/>
      <c r="H217" s="271">
        <v>183.5</v>
      </c>
      <c r="I217" s="271">
        <v>210</v>
      </c>
      <c r="J217" s="272" t="s">
        <v>808</v>
      </c>
      <c r="K217" s="273">
        <f t="shared" si="33"/>
        <v>42</v>
      </c>
      <c r="L217" s="274">
        <f t="shared" si="34"/>
        <v>0.29681978798586572</v>
      </c>
      <c r="M217" s="270" t="s">
        <v>614</v>
      </c>
      <c r="N217" s="268">
        <v>43042</v>
      </c>
      <c r="O217" s="1"/>
      <c r="P217" s="1"/>
      <c r="Q217" s="1"/>
      <c r="R217" s="6" t="s">
        <v>807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62">
        <v>128</v>
      </c>
      <c r="B218" s="263">
        <v>43074</v>
      </c>
      <c r="C218" s="263"/>
      <c r="D218" s="264" t="s">
        <v>809</v>
      </c>
      <c r="E218" s="265" t="s">
        <v>646</v>
      </c>
      <c r="F218" s="260">
        <v>172</v>
      </c>
      <c r="G218" s="265"/>
      <c r="H218" s="265">
        <v>155.25</v>
      </c>
      <c r="I218" s="266">
        <v>230</v>
      </c>
      <c r="J218" s="234" t="s">
        <v>810</v>
      </c>
      <c r="K218" s="235">
        <f t="shared" si="33"/>
        <v>-16.75</v>
      </c>
      <c r="L218" s="236">
        <f t="shared" si="34"/>
        <v>-9.7383720930232565E-2</v>
      </c>
      <c r="M218" s="232" t="s">
        <v>627</v>
      </c>
      <c r="N218" s="229">
        <v>43787</v>
      </c>
      <c r="O218" s="1"/>
      <c r="P218" s="1"/>
      <c r="Q218" s="1"/>
      <c r="R218" s="6" t="s">
        <v>807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49">
        <v>129</v>
      </c>
      <c r="B219" s="250">
        <v>43398</v>
      </c>
      <c r="C219" s="250"/>
      <c r="D219" s="251" t="s">
        <v>109</v>
      </c>
      <c r="E219" s="252" t="s">
        <v>646</v>
      </c>
      <c r="F219" s="252">
        <v>698.5</v>
      </c>
      <c r="G219" s="252"/>
      <c r="H219" s="252">
        <v>890</v>
      </c>
      <c r="I219" s="254">
        <v>890</v>
      </c>
      <c r="J219" s="224" t="s">
        <v>811</v>
      </c>
      <c r="K219" s="225">
        <f t="shared" si="33"/>
        <v>191.5</v>
      </c>
      <c r="L219" s="226">
        <f t="shared" si="34"/>
        <v>0.27415891195418757</v>
      </c>
      <c r="M219" s="221" t="s">
        <v>614</v>
      </c>
      <c r="N219" s="227">
        <v>44328</v>
      </c>
      <c r="O219" s="1"/>
      <c r="P219" s="1"/>
      <c r="Q219" s="1"/>
      <c r="R219" s="6" t="s">
        <v>803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9">
        <v>130</v>
      </c>
      <c r="B220" s="250">
        <v>42877</v>
      </c>
      <c r="C220" s="250"/>
      <c r="D220" s="251" t="s">
        <v>385</v>
      </c>
      <c r="E220" s="252" t="s">
        <v>646</v>
      </c>
      <c r="F220" s="252">
        <v>127.6</v>
      </c>
      <c r="G220" s="252"/>
      <c r="H220" s="252">
        <v>138</v>
      </c>
      <c r="I220" s="254">
        <v>190</v>
      </c>
      <c r="J220" s="224" t="s">
        <v>812</v>
      </c>
      <c r="K220" s="225">
        <f t="shared" si="33"/>
        <v>10.400000000000006</v>
      </c>
      <c r="L220" s="226">
        <f t="shared" si="34"/>
        <v>8.1504702194357417E-2</v>
      </c>
      <c r="M220" s="221" t="s">
        <v>614</v>
      </c>
      <c r="N220" s="227">
        <v>43774</v>
      </c>
      <c r="O220" s="1"/>
      <c r="P220" s="1"/>
      <c r="Q220" s="1"/>
      <c r="R220" s="6" t="s">
        <v>807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9">
        <v>131</v>
      </c>
      <c r="B221" s="250">
        <v>43158</v>
      </c>
      <c r="C221" s="250"/>
      <c r="D221" s="251" t="s">
        <v>813</v>
      </c>
      <c r="E221" s="252" t="s">
        <v>646</v>
      </c>
      <c r="F221" s="252">
        <v>317</v>
      </c>
      <c r="G221" s="252"/>
      <c r="H221" s="252">
        <v>382.5</v>
      </c>
      <c r="I221" s="254">
        <v>398</v>
      </c>
      <c r="J221" s="224" t="s">
        <v>814</v>
      </c>
      <c r="K221" s="225">
        <f t="shared" si="33"/>
        <v>65.5</v>
      </c>
      <c r="L221" s="226">
        <f t="shared" si="34"/>
        <v>0.20662460567823343</v>
      </c>
      <c r="M221" s="221" t="s">
        <v>614</v>
      </c>
      <c r="N221" s="227">
        <v>44238</v>
      </c>
      <c r="O221" s="1"/>
      <c r="P221" s="1"/>
      <c r="Q221" s="1"/>
      <c r="R221" s="6" t="s">
        <v>807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62">
        <v>132</v>
      </c>
      <c r="B222" s="263">
        <v>43164</v>
      </c>
      <c r="C222" s="263"/>
      <c r="D222" s="264" t="s">
        <v>146</v>
      </c>
      <c r="E222" s="265" t="s">
        <v>646</v>
      </c>
      <c r="F222" s="260">
        <f>510-14.4</f>
        <v>495.6</v>
      </c>
      <c r="G222" s="265"/>
      <c r="H222" s="265">
        <v>350</v>
      </c>
      <c r="I222" s="266">
        <v>672</v>
      </c>
      <c r="J222" s="234" t="s">
        <v>815</v>
      </c>
      <c r="K222" s="235">
        <f t="shared" si="33"/>
        <v>-145.60000000000002</v>
      </c>
      <c r="L222" s="236">
        <f t="shared" si="34"/>
        <v>-0.29378531073446329</v>
      </c>
      <c r="M222" s="232" t="s">
        <v>627</v>
      </c>
      <c r="N222" s="229">
        <v>43887</v>
      </c>
      <c r="O222" s="1"/>
      <c r="P222" s="1"/>
      <c r="Q222" s="1"/>
      <c r="R222" s="6" t="s">
        <v>803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62">
        <v>133</v>
      </c>
      <c r="B223" s="263">
        <v>43237</v>
      </c>
      <c r="C223" s="263"/>
      <c r="D223" s="264" t="s">
        <v>488</v>
      </c>
      <c r="E223" s="265" t="s">
        <v>646</v>
      </c>
      <c r="F223" s="260">
        <v>230.3</v>
      </c>
      <c r="G223" s="265"/>
      <c r="H223" s="265">
        <v>102.5</v>
      </c>
      <c r="I223" s="266">
        <v>348</v>
      </c>
      <c r="J223" s="234" t="s">
        <v>816</v>
      </c>
      <c r="K223" s="235">
        <f t="shared" si="33"/>
        <v>-127.80000000000001</v>
      </c>
      <c r="L223" s="236">
        <f t="shared" si="34"/>
        <v>-0.55492835432045162</v>
      </c>
      <c r="M223" s="232" t="s">
        <v>627</v>
      </c>
      <c r="N223" s="229">
        <v>43896</v>
      </c>
      <c r="O223" s="1"/>
      <c r="P223" s="1"/>
      <c r="Q223" s="1"/>
      <c r="R223" s="6" t="s">
        <v>803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49">
        <v>134</v>
      </c>
      <c r="B224" s="250">
        <v>43258</v>
      </c>
      <c r="C224" s="250"/>
      <c r="D224" s="251" t="s">
        <v>450</v>
      </c>
      <c r="E224" s="252" t="s">
        <v>646</v>
      </c>
      <c r="F224" s="252">
        <f>342.5-5.1</f>
        <v>337.4</v>
      </c>
      <c r="G224" s="252"/>
      <c r="H224" s="252">
        <v>412.5</v>
      </c>
      <c r="I224" s="254">
        <v>439</v>
      </c>
      <c r="J224" s="224" t="s">
        <v>817</v>
      </c>
      <c r="K224" s="225">
        <f t="shared" si="33"/>
        <v>75.100000000000023</v>
      </c>
      <c r="L224" s="226">
        <f t="shared" si="34"/>
        <v>0.22258446947243635</v>
      </c>
      <c r="M224" s="221" t="s">
        <v>614</v>
      </c>
      <c r="N224" s="227">
        <v>44230</v>
      </c>
      <c r="O224" s="1"/>
      <c r="P224" s="1"/>
      <c r="Q224" s="1"/>
      <c r="R224" s="6" t="s">
        <v>807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75">
        <v>135</v>
      </c>
      <c r="B225" s="276">
        <v>43285</v>
      </c>
      <c r="C225" s="276"/>
      <c r="D225" s="20" t="s">
        <v>56</v>
      </c>
      <c r="E225" s="277" t="s">
        <v>646</v>
      </c>
      <c r="F225" s="278">
        <f>127.5-5.53</f>
        <v>121.97</v>
      </c>
      <c r="G225" s="277"/>
      <c r="H225" s="277"/>
      <c r="I225" s="279">
        <v>170</v>
      </c>
      <c r="J225" s="280" t="s">
        <v>617</v>
      </c>
      <c r="K225" s="281"/>
      <c r="L225" s="282"/>
      <c r="M225" s="16" t="s">
        <v>617</v>
      </c>
      <c r="N225" s="283"/>
      <c r="O225" s="1"/>
      <c r="P225" s="1"/>
      <c r="Q225" s="1"/>
      <c r="R225" s="6" t="s">
        <v>803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62">
        <v>136</v>
      </c>
      <c r="B226" s="263">
        <v>43294</v>
      </c>
      <c r="C226" s="263"/>
      <c r="D226" s="264" t="s">
        <v>372</v>
      </c>
      <c r="E226" s="265" t="s">
        <v>646</v>
      </c>
      <c r="F226" s="260">
        <v>46.5</v>
      </c>
      <c r="G226" s="265"/>
      <c r="H226" s="265">
        <v>17</v>
      </c>
      <c r="I226" s="266">
        <v>59</v>
      </c>
      <c r="J226" s="234" t="s">
        <v>818</v>
      </c>
      <c r="K226" s="235">
        <f t="shared" ref="K226:K234" si="35">H226-F226</f>
        <v>-29.5</v>
      </c>
      <c r="L226" s="236">
        <f t="shared" ref="L226:L234" si="36">K226/F226</f>
        <v>-0.63440860215053763</v>
      </c>
      <c r="M226" s="232" t="s">
        <v>627</v>
      </c>
      <c r="N226" s="229">
        <v>43887</v>
      </c>
      <c r="O226" s="1"/>
      <c r="P226" s="1"/>
      <c r="Q226" s="1"/>
      <c r="R226" s="6" t="s">
        <v>803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9">
        <v>137</v>
      </c>
      <c r="B227" s="250">
        <v>43396</v>
      </c>
      <c r="C227" s="250"/>
      <c r="D227" s="251" t="s">
        <v>428</v>
      </c>
      <c r="E227" s="252" t="s">
        <v>646</v>
      </c>
      <c r="F227" s="252">
        <v>156.5</v>
      </c>
      <c r="G227" s="252"/>
      <c r="H227" s="252">
        <v>207.5</v>
      </c>
      <c r="I227" s="254">
        <v>191</v>
      </c>
      <c r="J227" s="224" t="s">
        <v>704</v>
      </c>
      <c r="K227" s="225">
        <f t="shared" si="35"/>
        <v>51</v>
      </c>
      <c r="L227" s="226">
        <f t="shared" si="36"/>
        <v>0.32587859424920129</v>
      </c>
      <c r="M227" s="221" t="s">
        <v>614</v>
      </c>
      <c r="N227" s="227">
        <v>44369</v>
      </c>
      <c r="O227" s="1"/>
      <c r="P227" s="1"/>
      <c r="Q227" s="1"/>
      <c r="R227" s="6" t="s">
        <v>803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49">
        <v>138</v>
      </c>
      <c r="B228" s="250">
        <v>43439</v>
      </c>
      <c r="C228" s="250"/>
      <c r="D228" s="251" t="s">
        <v>332</v>
      </c>
      <c r="E228" s="252" t="s">
        <v>646</v>
      </c>
      <c r="F228" s="252">
        <v>259.5</v>
      </c>
      <c r="G228" s="252"/>
      <c r="H228" s="252">
        <v>320</v>
      </c>
      <c r="I228" s="254">
        <v>320</v>
      </c>
      <c r="J228" s="224" t="s">
        <v>704</v>
      </c>
      <c r="K228" s="225">
        <f t="shared" si="35"/>
        <v>60.5</v>
      </c>
      <c r="L228" s="226">
        <f t="shared" si="36"/>
        <v>0.23314065510597304</v>
      </c>
      <c r="M228" s="221" t="s">
        <v>614</v>
      </c>
      <c r="N228" s="227">
        <v>44323</v>
      </c>
      <c r="O228" s="1"/>
      <c r="P228" s="1"/>
      <c r="Q228" s="1"/>
      <c r="R228" s="6" t="s">
        <v>803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62">
        <v>139</v>
      </c>
      <c r="B229" s="263">
        <v>43439</v>
      </c>
      <c r="C229" s="263"/>
      <c r="D229" s="264" t="s">
        <v>819</v>
      </c>
      <c r="E229" s="265" t="s">
        <v>646</v>
      </c>
      <c r="F229" s="265">
        <v>715</v>
      </c>
      <c r="G229" s="265"/>
      <c r="H229" s="265">
        <v>445</v>
      </c>
      <c r="I229" s="266">
        <v>840</v>
      </c>
      <c r="J229" s="234" t="s">
        <v>820</v>
      </c>
      <c r="K229" s="235">
        <f t="shared" si="35"/>
        <v>-270</v>
      </c>
      <c r="L229" s="236">
        <f t="shared" si="36"/>
        <v>-0.3776223776223776</v>
      </c>
      <c r="M229" s="232" t="s">
        <v>627</v>
      </c>
      <c r="N229" s="229">
        <v>43800</v>
      </c>
      <c r="O229" s="1"/>
      <c r="P229" s="1"/>
      <c r="Q229" s="1"/>
      <c r="R229" s="6" t="s">
        <v>803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9">
        <v>140</v>
      </c>
      <c r="B230" s="250">
        <v>43469</v>
      </c>
      <c r="C230" s="250"/>
      <c r="D230" s="251" t="s">
        <v>159</v>
      </c>
      <c r="E230" s="252" t="s">
        <v>646</v>
      </c>
      <c r="F230" s="252">
        <v>875</v>
      </c>
      <c r="G230" s="252"/>
      <c r="H230" s="252">
        <v>1165</v>
      </c>
      <c r="I230" s="254">
        <v>1185</v>
      </c>
      <c r="J230" s="224" t="s">
        <v>821</v>
      </c>
      <c r="K230" s="225">
        <f t="shared" si="35"/>
        <v>290</v>
      </c>
      <c r="L230" s="226">
        <f t="shared" si="36"/>
        <v>0.33142857142857141</v>
      </c>
      <c r="M230" s="221" t="s">
        <v>614</v>
      </c>
      <c r="N230" s="227">
        <v>43847</v>
      </c>
      <c r="O230" s="1"/>
      <c r="P230" s="1"/>
      <c r="Q230" s="1"/>
      <c r="R230" s="6" t="s">
        <v>803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9">
        <v>141</v>
      </c>
      <c r="B231" s="250">
        <v>43559</v>
      </c>
      <c r="C231" s="250"/>
      <c r="D231" s="251" t="s">
        <v>348</v>
      </c>
      <c r="E231" s="252" t="s">
        <v>646</v>
      </c>
      <c r="F231" s="252">
        <f>387-14.63</f>
        <v>372.37</v>
      </c>
      <c r="G231" s="252"/>
      <c r="H231" s="252">
        <v>490</v>
      </c>
      <c r="I231" s="254">
        <v>490</v>
      </c>
      <c r="J231" s="224" t="s">
        <v>704</v>
      </c>
      <c r="K231" s="225">
        <f t="shared" si="35"/>
        <v>117.63</v>
      </c>
      <c r="L231" s="226">
        <f t="shared" si="36"/>
        <v>0.31589548030185027</v>
      </c>
      <c r="M231" s="221" t="s">
        <v>614</v>
      </c>
      <c r="N231" s="227">
        <v>43850</v>
      </c>
      <c r="O231" s="1"/>
      <c r="P231" s="1"/>
      <c r="Q231" s="1"/>
      <c r="R231" s="6" t="s">
        <v>803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62">
        <v>142</v>
      </c>
      <c r="B232" s="263">
        <v>43578</v>
      </c>
      <c r="C232" s="263"/>
      <c r="D232" s="264" t="s">
        <v>822</v>
      </c>
      <c r="E232" s="265" t="s">
        <v>616</v>
      </c>
      <c r="F232" s="265">
        <v>220</v>
      </c>
      <c r="G232" s="265"/>
      <c r="H232" s="265">
        <v>127.5</v>
      </c>
      <c r="I232" s="266">
        <v>284</v>
      </c>
      <c r="J232" s="234" t="s">
        <v>823</v>
      </c>
      <c r="K232" s="235">
        <f t="shared" si="35"/>
        <v>-92.5</v>
      </c>
      <c r="L232" s="236">
        <f t="shared" si="36"/>
        <v>-0.42045454545454547</v>
      </c>
      <c r="M232" s="232" t="s">
        <v>627</v>
      </c>
      <c r="N232" s="229">
        <v>43896</v>
      </c>
      <c r="O232" s="1"/>
      <c r="P232" s="1"/>
      <c r="Q232" s="1"/>
      <c r="R232" s="6" t="s">
        <v>803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9">
        <v>143</v>
      </c>
      <c r="B233" s="250">
        <v>43622</v>
      </c>
      <c r="C233" s="250"/>
      <c r="D233" s="251" t="s">
        <v>497</v>
      </c>
      <c r="E233" s="252" t="s">
        <v>616</v>
      </c>
      <c r="F233" s="252">
        <v>332.8</v>
      </c>
      <c r="G233" s="252"/>
      <c r="H233" s="252">
        <v>405</v>
      </c>
      <c r="I233" s="254">
        <v>419</v>
      </c>
      <c r="J233" s="224" t="s">
        <v>824</v>
      </c>
      <c r="K233" s="225">
        <f t="shared" si="35"/>
        <v>72.199999999999989</v>
      </c>
      <c r="L233" s="226">
        <f t="shared" si="36"/>
        <v>0.21694711538461534</v>
      </c>
      <c r="M233" s="221" t="s">
        <v>614</v>
      </c>
      <c r="N233" s="227">
        <v>43860</v>
      </c>
      <c r="O233" s="1"/>
      <c r="P233" s="1"/>
      <c r="Q233" s="1"/>
      <c r="R233" s="6" t="s">
        <v>807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43">
        <v>144</v>
      </c>
      <c r="B234" s="242">
        <v>43641</v>
      </c>
      <c r="C234" s="242"/>
      <c r="D234" s="243" t="s">
        <v>152</v>
      </c>
      <c r="E234" s="244" t="s">
        <v>646</v>
      </c>
      <c r="F234" s="244">
        <v>386</v>
      </c>
      <c r="G234" s="245"/>
      <c r="H234" s="245">
        <v>395</v>
      </c>
      <c r="I234" s="245">
        <v>452</v>
      </c>
      <c r="J234" s="246" t="s">
        <v>825</v>
      </c>
      <c r="K234" s="247">
        <f t="shared" si="35"/>
        <v>9</v>
      </c>
      <c r="L234" s="248">
        <f t="shared" si="36"/>
        <v>2.3316062176165803E-2</v>
      </c>
      <c r="M234" s="244" t="s">
        <v>737</v>
      </c>
      <c r="N234" s="242">
        <v>43868</v>
      </c>
      <c r="O234" s="1"/>
      <c r="P234" s="1"/>
      <c r="Q234" s="1"/>
      <c r="R234" s="6" t="s">
        <v>807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3">
        <v>145</v>
      </c>
      <c r="B235" s="242">
        <v>43707</v>
      </c>
      <c r="C235" s="242"/>
      <c r="D235" s="243" t="s">
        <v>132</v>
      </c>
      <c r="E235" s="244" t="s">
        <v>646</v>
      </c>
      <c r="F235" s="244">
        <v>137.5</v>
      </c>
      <c r="G235" s="245"/>
      <c r="H235" s="245">
        <v>138.5</v>
      </c>
      <c r="I235" s="245">
        <v>190</v>
      </c>
      <c r="J235" s="246" t="s">
        <v>866</v>
      </c>
      <c r="K235" s="247">
        <f t="shared" ref="K235" si="37">H235-F235</f>
        <v>1</v>
      </c>
      <c r="L235" s="248">
        <f t="shared" ref="L235" si="38">K235/F235</f>
        <v>7.2727272727272727E-3</v>
      </c>
      <c r="M235" s="244" t="s">
        <v>737</v>
      </c>
      <c r="N235" s="242">
        <v>44432</v>
      </c>
      <c r="O235" s="1"/>
      <c r="P235" s="1"/>
      <c r="Q235" s="1"/>
      <c r="R235" s="6" t="s">
        <v>803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9">
        <v>146</v>
      </c>
      <c r="B236" s="250">
        <v>43731</v>
      </c>
      <c r="C236" s="250"/>
      <c r="D236" s="251" t="s">
        <v>441</v>
      </c>
      <c r="E236" s="252" t="s">
        <v>646</v>
      </c>
      <c r="F236" s="252">
        <v>235</v>
      </c>
      <c r="G236" s="252"/>
      <c r="H236" s="252">
        <v>295</v>
      </c>
      <c r="I236" s="254">
        <v>296</v>
      </c>
      <c r="J236" s="224" t="s">
        <v>826</v>
      </c>
      <c r="K236" s="225">
        <f t="shared" ref="K236:K241" si="39">H236-F236</f>
        <v>60</v>
      </c>
      <c r="L236" s="226">
        <f t="shared" ref="L236:L241" si="40">K236/F236</f>
        <v>0.25531914893617019</v>
      </c>
      <c r="M236" s="221" t="s">
        <v>614</v>
      </c>
      <c r="N236" s="227">
        <v>43844</v>
      </c>
      <c r="O236" s="1"/>
      <c r="P236" s="1"/>
      <c r="Q236" s="1"/>
      <c r="R236" s="6" t="s">
        <v>807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9">
        <v>147</v>
      </c>
      <c r="B237" s="250">
        <v>43752</v>
      </c>
      <c r="C237" s="250"/>
      <c r="D237" s="251" t="s">
        <v>827</v>
      </c>
      <c r="E237" s="252" t="s">
        <v>646</v>
      </c>
      <c r="F237" s="252">
        <v>277.5</v>
      </c>
      <c r="G237" s="252"/>
      <c r="H237" s="252">
        <v>333</v>
      </c>
      <c r="I237" s="254">
        <v>333</v>
      </c>
      <c r="J237" s="224" t="s">
        <v>828</v>
      </c>
      <c r="K237" s="225">
        <f t="shared" si="39"/>
        <v>55.5</v>
      </c>
      <c r="L237" s="226">
        <f t="shared" si="40"/>
        <v>0.2</v>
      </c>
      <c r="M237" s="221" t="s">
        <v>614</v>
      </c>
      <c r="N237" s="227">
        <v>43846</v>
      </c>
      <c r="O237" s="1"/>
      <c r="P237" s="1"/>
      <c r="Q237" s="1"/>
      <c r="R237" s="6" t="s">
        <v>803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9">
        <v>148</v>
      </c>
      <c r="B238" s="250">
        <v>43752</v>
      </c>
      <c r="C238" s="250"/>
      <c r="D238" s="251" t="s">
        <v>829</v>
      </c>
      <c r="E238" s="252" t="s">
        <v>646</v>
      </c>
      <c r="F238" s="252">
        <v>930</v>
      </c>
      <c r="G238" s="252"/>
      <c r="H238" s="252">
        <v>1165</v>
      </c>
      <c r="I238" s="254">
        <v>1200</v>
      </c>
      <c r="J238" s="224" t="s">
        <v>830</v>
      </c>
      <c r="K238" s="225">
        <f t="shared" si="39"/>
        <v>235</v>
      </c>
      <c r="L238" s="226">
        <f t="shared" si="40"/>
        <v>0.25268817204301075</v>
      </c>
      <c r="M238" s="221" t="s">
        <v>614</v>
      </c>
      <c r="N238" s="227">
        <v>43847</v>
      </c>
      <c r="O238" s="1"/>
      <c r="P238" s="1"/>
      <c r="Q238" s="1"/>
      <c r="R238" s="6" t="s">
        <v>807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49">
        <v>149</v>
      </c>
      <c r="B239" s="250">
        <v>43753</v>
      </c>
      <c r="C239" s="250"/>
      <c r="D239" s="251" t="s">
        <v>831</v>
      </c>
      <c r="E239" s="252" t="s">
        <v>646</v>
      </c>
      <c r="F239" s="222">
        <v>111</v>
      </c>
      <c r="G239" s="252"/>
      <c r="H239" s="252">
        <v>141</v>
      </c>
      <c r="I239" s="254">
        <v>141</v>
      </c>
      <c r="J239" s="224" t="s">
        <v>630</v>
      </c>
      <c r="K239" s="225">
        <f t="shared" si="39"/>
        <v>30</v>
      </c>
      <c r="L239" s="226">
        <f t="shared" si="40"/>
        <v>0.27027027027027029</v>
      </c>
      <c r="M239" s="221" t="s">
        <v>614</v>
      </c>
      <c r="N239" s="227">
        <v>44328</v>
      </c>
      <c r="O239" s="1"/>
      <c r="P239" s="1"/>
      <c r="Q239" s="1"/>
      <c r="R239" s="6" t="s">
        <v>807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49">
        <v>150</v>
      </c>
      <c r="B240" s="250">
        <v>43753</v>
      </c>
      <c r="C240" s="250"/>
      <c r="D240" s="251" t="s">
        <v>832</v>
      </c>
      <c r="E240" s="252" t="s">
        <v>646</v>
      </c>
      <c r="F240" s="222">
        <v>296</v>
      </c>
      <c r="G240" s="252"/>
      <c r="H240" s="252">
        <v>370</v>
      </c>
      <c r="I240" s="254">
        <v>370</v>
      </c>
      <c r="J240" s="224" t="s">
        <v>704</v>
      </c>
      <c r="K240" s="225">
        <f t="shared" si="39"/>
        <v>74</v>
      </c>
      <c r="L240" s="226">
        <f t="shared" si="40"/>
        <v>0.25</v>
      </c>
      <c r="M240" s="221" t="s">
        <v>614</v>
      </c>
      <c r="N240" s="227">
        <v>43853</v>
      </c>
      <c r="O240" s="1"/>
      <c r="P240" s="1"/>
      <c r="Q240" s="1"/>
      <c r="R240" s="6" t="s">
        <v>807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9">
        <v>151</v>
      </c>
      <c r="B241" s="250">
        <v>43754</v>
      </c>
      <c r="C241" s="250"/>
      <c r="D241" s="251" t="s">
        <v>833</v>
      </c>
      <c r="E241" s="252" t="s">
        <v>646</v>
      </c>
      <c r="F241" s="222">
        <v>300</v>
      </c>
      <c r="G241" s="252"/>
      <c r="H241" s="252">
        <v>382.5</v>
      </c>
      <c r="I241" s="254">
        <v>344</v>
      </c>
      <c r="J241" s="224" t="s">
        <v>834</v>
      </c>
      <c r="K241" s="225">
        <f t="shared" si="39"/>
        <v>82.5</v>
      </c>
      <c r="L241" s="226">
        <f t="shared" si="40"/>
        <v>0.27500000000000002</v>
      </c>
      <c r="M241" s="221" t="s">
        <v>614</v>
      </c>
      <c r="N241" s="227">
        <v>44238</v>
      </c>
      <c r="O241" s="1"/>
      <c r="P241" s="1"/>
      <c r="Q241" s="1"/>
      <c r="R241" s="6" t="s">
        <v>807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84">
        <v>152</v>
      </c>
      <c r="B242" s="285">
        <v>43832</v>
      </c>
      <c r="C242" s="285"/>
      <c r="D242" s="286" t="s">
        <v>835</v>
      </c>
      <c r="E242" s="56" t="s">
        <v>646</v>
      </c>
      <c r="F242" s="287" t="s">
        <v>836</v>
      </c>
      <c r="G242" s="56"/>
      <c r="H242" s="56"/>
      <c r="I242" s="288">
        <v>590</v>
      </c>
      <c r="J242" s="280" t="s">
        <v>617</v>
      </c>
      <c r="K242" s="280"/>
      <c r="L242" s="289"/>
      <c r="M242" s="290" t="s">
        <v>617</v>
      </c>
      <c r="N242" s="291"/>
      <c r="O242" s="1"/>
      <c r="P242" s="1"/>
      <c r="Q242" s="1"/>
      <c r="R242" s="6" t="s">
        <v>807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9">
        <v>153</v>
      </c>
      <c r="B243" s="250">
        <v>43966</v>
      </c>
      <c r="C243" s="250"/>
      <c r="D243" s="251" t="s">
        <v>72</v>
      </c>
      <c r="E243" s="252" t="s">
        <v>646</v>
      </c>
      <c r="F243" s="222">
        <v>67.5</v>
      </c>
      <c r="G243" s="252"/>
      <c r="H243" s="252">
        <v>86</v>
      </c>
      <c r="I243" s="254">
        <v>86</v>
      </c>
      <c r="J243" s="224" t="s">
        <v>837</v>
      </c>
      <c r="K243" s="225">
        <f t="shared" ref="K243:K250" si="41">H243-F243</f>
        <v>18.5</v>
      </c>
      <c r="L243" s="226">
        <f t="shared" ref="L243:L250" si="42">K243/F243</f>
        <v>0.27407407407407408</v>
      </c>
      <c r="M243" s="221" t="s">
        <v>614</v>
      </c>
      <c r="N243" s="227">
        <v>44008</v>
      </c>
      <c r="O243" s="1"/>
      <c r="P243" s="1"/>
      <c r="Q243" s="1"/>
      <c r="R243" s="6" t="s">
        <v>807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49">
        <v>154</v>
      </c>
      <c r="B244" s="250">
        <v>44035</v>
      </c>
      <c r="C244" s="250"/>
      <c r="D244" s="251" t="s">
        <v>496</v>
      </c>
      <c r="E244" s="252" t="s">
        <v>646</v>
      </c>
      <c r="F244" s="222">
        <v>231</v>
      </c>
      <c r="G244" s="252"/>
      <c r="H244" s="252">
        <v>281</v>
      </c>
      <c r="I244" s="254">
        <v>281</v>
      </c>
      <c r="J244" s="224" t="s">
        <v>704</v>
      </c>
      <c r="K244" s="225">
        <f t="shared" si="41"/>
        <v>50</v>
      </c>
      <c r="L244" s="226">
        <f t="shared" si="42"/>
        <v>0.21645021645021645</v>
      </c>
      <c r="M244" s="221" t="s">
        <v>614</v>
      </c>
      <c r="N244" s="227">
        <v>44358</v>
      </c>
      <c r="O244" s="1"/>
      <c r="P244" s="1"/>
      <c r="Q244" s="1"/>
      <c r="R244" s="6" t="s">
        <v>807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9">
        <v>155</v>
      </c>
      <c r="B245" s="250">
        <v>44092</v>
      </c>
      <c r="C245" s="250"/>
      <c r="D245" s="251" t="s">
        <v>417</v>
      </c>
      <c r="E245" s="252" t="s">
        <v>646</v>
      </c>
      <c r="F245" s="252">
        <v>206</v>
      </c>
      <c r="G245" s="252"/>
      <c r="H245" s="252">
        <v>248</v>
      </c>
      <c r="I245" s="254">
        <v>248</v>
      </c>
      <c r="J245" s="224" t="s">
        <v>704</v>
      </c>
      <c r="K245" s="225">
        <f t="shared" si="41"/>
        <v>42</v>
      </c>
      <c r="L245" s="226">
        <f t="shared" si="42"/>
        <v>0.20388349514563106</v>
      </c>
      <c r="M245" s="221" t="s">
        <v>614</v>
      </c>
      <c r="N245" s="227">
        <v>44214</v>
      </c>
      <c r="O245" s="1"/>
      <c r="P245" s="1"/>
      <c r="Q245" s="1"/>
      <c r="R245" s="6" t="s">
        <v>807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9">
        <v>156</v>
      </c>
      <c r="B246" s="250">
        <v>44140</v>
      </c>
      <c r="C246" s="250"/>
      <c r="D246" s="251" t="s">
        <v>417</v>
      </c>
      <c r="E246" s="252" t="s">
        <v>646</v>
      </c>
      <c r="F246" s="252">
        <v>182.5</v>
      </c>
      <c r="G246" s="252"/>
      <c r="H246" s="252">
        <v>248</v>
      </c>
      <c r="I246" s="254">
        <v>248</v>
      </c>
      <c r="J246" s="224" t="s">
        <v>704</v>
      </c>
      <c r="K246" s="225">
        <f t="shared" si="41"/>
        <v>65.5</v>
      </c>
      <c r="L246" s="226">
        <f t="shared" si="42"/>
        <v>0.35890410958904112</v>
      </c>
      <c r="M246" s="221" t="s">
        <v>614</v>
      </c>
      <c r="N246" s="227">
        <v>44214</v>
      </c>
      <c r="O246" s="1"/>
      <c r="P246" s="1"/>
      <c r="Q246" s="1"/>
      <c r="R246" s="6" t="s">
        <v>807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49">
        <v>157</v>
      </c>
      <c r="B247" s="250">
        <v>44140</v>
      </c>
      <c r="C247" s="250"/>
      <c r="D247" s="251" t="s">
        <v>332</v>
      </c>
      <c r="E247" s="252" t="s">
        <v>646</v>
      </c>
      <c r="F247" s="252">
        <v>247.5</v>
      </c>
      <c r="G247" s="252"/>
      <c r="H247" s="252">
        <v>320</v>
      </c>
      <c r="I247" s="254">
        <v>320</v>
      </c>
      <c r="J247" s="224" t="s">
        <v>704</v>
      </c>
      <c r="K247" s="225">
        <f t="shared" si="41"/>
        <v>72.5</v>
      </c>
      <c r="L247" s="226">
        <f t="shared" si="42"/>
        <v>0.29292929292929293</v>
      </c>
      <c r="M247" s="221" t="s">
        <v>614</v>
      </c>
      <c r="N247" s="227">
        <v>44323</v>
      </c>
      <c r="O247" s="1"/>
      <c r="P247" s="1"/>
      <c r="Q247" s="1"/>
      <c r="R247" s="6" t="s">
        <v>807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9">
        <v>158</v>
      </c>
      <c r="B248" s="250">
        <v>44140</v>
      </c>
      <c r="C248" s="250"/>
      <c r="D248" s="251" t="s">
        <v>273</v>
      </c>
      <c r="E248" s="252" t="s">
        <v>646</v>
      </c>
      <c r="F248" s="222">
        <v>925</v>
      </c>
      <c r="G248" s="252"/>
      <c r="H248" s="252">
        <v>1095</v>
      </c>
      <c r="I248" s="254">
        <v>1093</v>
      </c>
      <c r="J248" s="224" t="s">
        <v>838</v>
      </c>
      <c r="K248" s="225">
        <f t="shared" si="41"/>
        <v>170</v>
      </c>
      <c r="L248" s="226">
        <f t="shared" si="42"/>
        <v>0.18378378378378379</v>
      </c>
      <c r="M248" s="221" t="s">
        <v>614</v>
      </c>
      <c r="N248" s="227">
        <v>44201</v>
      </c>
      <c r="O248" s="1"/>
      <c r="P248" s="1"/>
      <c r="Q248" s="1"/>
      <c r="R248" s="6" t="s">
        <v>807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9">
        <v>159</v>
      </c>
      <c r="B249" s="250">
        <v>44140</v>
      </c>
      <c r="C249" s="250"/>
      <c r="D249" s="251" t="s">
        <v>348</v>
      </c>
      <c r="E249" s="252" t="s">
        <v>646</v>
      </c>
      <c r="F249" s="222">
        <v>332.5</v>
      </c>
      <c r="G249" s="252"/>
      <c r="H249" s="252">
        <v>393</v>
      </c>
      <c r="I249" s="254">
        <v>406</v>
      </c>
      <c r="J249" s="224" t="s">
        <v>839</v>
      </c>
      <c r="K249" s="225">
        <f t="shared" si="41"/>
        <v>60.5</v>
      </c>
      <c r="L249" s="226">
        <f t="shared" si="42"/>
        <v>0.18195488721804512</v>
      </c>
      <c r="M249" s="221" t="s">
        <v>614</v>
      </c>
      <c r="N249" s="227">
        <v>44256</v>
      </c>
      <c r="O249" s="1"/>
      <c r="P249" s="1"/>
      <c r="Q249" s="1"/>
      <c r="R249" s="6" t="s">
        <v>807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9">
        <v>160</v>
      </c>
      <c r="B250" s="250">
        <v>44141</v>
      </c>
      <c r="C250" s="250"/>
      <c r="D250" s="251" t="s">
        <v>496</v>
      </c>
      <c r="E250" s="252" t="s">
        <v>646</v>
      </c>
      <c r="F250" s="222">
        <v>231</v>
      </c>
      <c r="G250" s="252"/>
      <c r="H250" s="252">
        <v>281</v>
      </c>
      <c r="I250" s="254">
        <v>281</v>
      </c>
      <c r="J250" s="224" t="s">
        <v>704</v>
      </c>
      <c r="K250" s="225">
        <f t="shared" si="41"/>
        <v>50</v>
      </c>
      <c r="L250" s="226">
        <f t="shared" si="42"/>
        <v>0.21645021645021645</v>
      </c>
      <c r="M250" s="221" t="s">
        <v>614</v>
      </c>
      <c r="N250" s="227">
        <v>44358</v>
      </c>
      <c r="O250" s="1"/>
      <c r="P250" s="1"/>
      <c r="Q250" s="1"/>
      <c r="R250" s="6" t="s">
        <v>807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92">
        <v>161</v>
      </c>
      <c r="B251" s="285">
        <v>44187</v>
      </c>
      <c r="C251" s="285"/>
      <c r="D251" s="286" t="s">
        <v>469</v>
      </c>
      <c r="E251" s="56" t="s">
        <v>646</v>
      </c>
      <c r="F251" s="287" t="s">
        <v>840</v>
      </c>
      <c r="G251" s="56"/>
      <c r="H251" s="56"/>
      <c r="I251" s="288">
        <v>239</v>
      </c>
      <c r="J251" s="280" t="s">
        <v>617</v>
      </c>
      <c r="K251" s="280"/>
      <c r="L251" s="289"/>
      <c r="M251" s="290"/>
      <c r="N251" s="291"/>
      <c r="O251" s="1"/>
      <c r="P251" s="1"/>
      <c r="Q251" s="1"/>
      <c r="R251" s="6" t="s">
        <v>807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92">
        <v>162</v>
      </c>
      <c r="B252" s="285">
        <v>44258</v>
      </c>
      <c r="C252" s="285"/>
      <c r="D252" s="286" t="s">
        <v>835</v>
      </c>
      <c r="E252" s="56" t="s">
        <v>646</v>
      </c>
      <c r="F252" s="287" t="s">
        <v>836</v>
      </c>
      <c r="G252" s="56"/>
      <c r="H252" s="56"/>
      <c r="I252" s="288">
        <v>590</v>
      </c>
      <c r="J252" s="280" t="s">
        <v>617</v>
      </c>
      <c r="K252" s="280"/>
      <c r="L252" s="289"/>
      <c r="M252" s="290"/>
      <c r="N252" s="291"/>
      <c r="O252" s="1"/>
      <c r="P252" s="1"/>
      <c r="R252" s="6" t="s">
        <v>807</v>
      </c>
    </row>
    <row r="253" spans="1:26" ht="12.75" customHeight="1">
      <c r="A253" s="249">
        <v>163</v>
      </c>
      <c r="B253" s="250">
        <v>44274</v>
      </c>
      <c r="C253" s="250"/>
      <c r="D253" s="251" t="s">
        <v>348</v>
      </c>
      <c r="E253" s="252" t="s">
        <v>646</v>
      </c>
      <c r="F253" s="222">
        <v>355</v>
      </c>
      <c r="G253" s="252"/>
      <c r="H253" s="252">
        <v>422.5</v>
      </c>
      <c r="I253" s="254">
        <v>420</v>
      </c>
      <c r="J253" s="224" t="s">
        <v>841</v>
      </c>
      <c r="K253" s="225">
        <f t="shared" ref="K253:K255" si="43">H253-F253</f>
        <v>67.5</v>
      </c>
      <c r="L253" s="226">
        <f t="shared" ref="L253:L255" si="44">K253/F253</f>
        <v>0.19014084507042253</v>
      </c>
      <c r="M253" s="221" t="s">
        <v>614</v>
      </c>
      <c r="N253" s="227">
        <v>44361</v>
      </c>
      <c r="O253" s="1"/>
      <c r="R253" s="293" t="s">
        <v>807</v>
      </c>
    </row>
    <row r="254" spans="1:26" ht="12.75" customHeight="1">
      <c r="A254" s="249">
        <v>164</v>
      </c>
      <c r="B254" s="250">
        <v>44295</v>
      </c>
      <c r="C254" s="250"/>
      <c r="D254" s="251" t="s">
        <v>842</v>
      </c>
      <c r="E254" s="252" t="s">
        <v>646</v>
      </c>
      <c r="F254" s="222">
        <v>555</v>
      </c>
      <c r="G254" s="252"/>
      <c r="H254" s="252">
        <v>663</v>
      </c>
      <c r="I254" s="254">
        <v>663</v>
      </c>
      <c r="J254" s="224" t="s">
        <v>843</v>
      </c>
      <c r="K254" s="225">
        <f t="shared" si="43"/>
        <v>108</v>
      </c>
      <c r="L254" s="226">
        <f t="shared" si="44"/>
        <v>0.19459459459459461</v>
      </c>
      <c r="M254" s="221" t="s">
        <v>614</v>
      </c>
      <c r="N254" s="227">
        <v>44321</v>
      </c>
      <c r="O254" s="1"/>
      <c r="P254" s="1"/>
      <c r="Q254" s="1"/>
      <c r="R254" s="293" t="s">
        <v>807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9">
        <v>165</v>
      </c>
      <c r="B255" s="250">
        <v>44308</v>
      </c>
      <c r="C255" s="250"/>
      <c r="D255" s="251" t="s">
        <v>385</v>
      </c>
      <c r="E255" s="252" t="s">
        <v>646</v>
      </c>
      <c r="F255" s="222">
        <v>126.5</v>
      </c>
      <c r="G255" s="252"/>
      <c r="H255" s="252">
        <v>155</v>
      </c>
      <c r="I255" s="254">
        <v>155</v>
      </c>
      <c r="J255" s="224" t="s">
        <v>704</v>
      </c>
      <c r="K255" s="225">
        <f t="shared" si="43"/>
        <v>28.5</v>
      </c>
      <c r="L255" s="226">
        <f t="shared" si="44"/>
        <v>0.22529644268774704</v>
      </c>
      <c r="M255" s="221" t="s">
        <v>614</v>
      </c>
      <c r="N255" s="227">
        <v>44362</v>
      </c>
      <c r="O255" s="1"/>
      <c r="R255" s="293" t="s">
        <v>807</v>
      </c>
    </row>
    <row r="256" spans="1:26" ht="12.75" customHeight="1">
      <c r="A256" s="292">
        <v>166</v>
      </c>
      <c r="B256" s="285">
        <v>44368</v>
      </c>
      <c r="C256" s="285"/>
      <c r="D256" s="286" t="s">
        <v>404</v>
      </c>
      <c r="E256" s="56" t="s">
        <v>646</v>
      </c>
      <c r="F256" s="287" t="s">
        <v>844</v>
      </c>
      <c r="G256" s="56"/>
      <c r="H256" s="56"/>
      <c r="I256" s="288">
        <v>344</v>
      </c>
      <c r="J256" s="280" t="s">
        <v>617</v>
      </c>
      <c r="K256" s="292"/>
      <c r="L256" s="285"/>
      <c r="M256" s="285"/>
      <c r="N256" s="286"/>
      <c r="O256" s="1"/>
      <c r="R256" s="293" t="s">
        <v>807</v>
      </c>
    </row>
    <row r="257" spans="1:18" ht="12.75" customHeight="1">
      <c r="A257" s="292">
        <v>167</v>
      </c>
      <c r="B257" s="285">
        <v>44368</v>
      </c>
      <c r="C257" s="285"/>
      <c r="D257" s="286" t="s">
        <v>496</v>
      </c>
      <c r="E257" s="56" t="s">
        <v>646</v>
      </c>
      <c r="F257" s="287" t="s">
        <v>845</v>
      </c>
      <c r="G257" s="56"/>
      <c r="H257" s="56"/>
      <c r="I257" s="288">
        <v>320</v>
      </c>
      <c r="J257" s="280" t="s">
        <v>617</v>
      </c>
      <c r="K257" s="292"/>
      <c r="L257" s="285"/>
      <c r="M257" s="285"/>
      <c r="N257" s="286"/>
      <c r="O257" s="44"/>
      <c r="R257" s="293" t="s">
        <v>807</v>
      </c>
    </row>
    <row r="258" spans="1:18" ht="12.75" customHeight="1">
      <c r="A258" s="292">
        <v>168</v>
      </c>
      <c r="B258" s="285">
        <v>44406</v>
      </c>
      <c r="C258" s="285"/>
      <c r="D258" s="286" t="s">
        <v>385</v>
      </c>
      <c r="E258" s="56" t="s">
        <v>646</v>
      </c>
      <c r="F258" s="287" t="s">
        <v>851</v>
      </c>
      <c r="G258" s="56"/>
      <c r="H258" s="56"/>
      <c r="I258" s="56">
        <v>200</v>
      </c>
      <c r="J258" s="280" t="s">
        <v>617</v>
      </c>
      <c r="K258" s="292"/>
      <c r="L258" s="285"/>
      <c r="M258" s="285"/>
      <c r="N258" s="286"/>
      <c r="O258" s="44"/>
      <c r="R258" s="293" t="s">
        <v>807</v>
      </c>
    </row>
    <row r="259" spans="1:18" ht="12.75" customHeight="1">
      <c r="F259" s="59"/>
      <c r="G259" s="59"/>
      <c r="H259" s="59"/>
      <c r="I259" s="59"/>
      <c r="J259" s="44"/>
      <c r="K259" s="59"/>
      <c r="L259" s="59"/>
      <c r="M259" s="59"/>
      <c r="O259" s="44"/>
      <c r="R259" s="293"/>
    </row>
    <row r="260" spans="1:18" ht="12.75" customHeight="1">
      <c r="F260" s="59"/>
      <c r="G260" s="59"/>
      <c r="H260" s="59"/>
      <c r="I260" s="59"/>
      <c r="J260" s="44"/>
      <c r="K260" s="59"/>
      <c r="L260" s="59"/>
      <c r="M260" s="59"/>
      <c r="O260" s="44"/>
      <c r="R260" s="293"/>
    </row>
    <row r="261" spans="1:18" ht="12.75" customHeight="1">
      <c r="F261" s="59"/>
      <c r="G261" s="59"/>
      <c r="H261" s="59"/>
      <c r="I261" s="59"/>
      <c r="J261" s="44"/>
      <c r="K261" s="59"/>
      <c r="L261" s="59"/>
      <c r="M261" s="59"/>
      <c r="O261" s="44"/>
      <c r="R261" s="293"/>
    </row>
    <row r="262" spans="1:18" ht="12.75" customHeight="1">
      <c r="F262" s="59"/>
      <c r="G262" s="59"/>
      <c r="H262" s="59"/>
      <c r="I262" s="59"/>
      <c r="J262" s="44"/>
      <c r="K262" s="59"/>
      <c r="L262" s="59"/>
      <c r="M262" s="59"/>
      <c r="O262" s="44"/>
      <c r="R262" s="293"/>
    </row>
    <row r="263" spans="1:18" ht="12.75" customHeight="1">
      <c r="A263" s="292"/>
      <c r="B263" s="294" t="s">
        <v>846</v>
      </c>
      <c r="F263" s="59"/>
      <c r="G263" s="59"/>
      <c r="H263" s="59"/>
      <c r="I263" s="59"/>
      <c r="J263" s="44"/>
      <c r="K263" s="59"/>
      <c r="L263" s="59"/>
      <c r="M263" s="59"/>
      <c r="O263" s="44"/>
      <c r="R263" s="293"/>
    </row>
    <row r="264" spans="1:18" ht="12.75" customHeight="1">
      <c r="F264" s="59"/>
      <c r="G264" s="59"/>
      <c r="H264" s="59"/>
      <c r="I264" s="59"/>
      <c r="J264" s="44"/>
      <c r="K264" s="59"/>
      <c r="L264" s="59"/>
      <c r="M264" s="59"/>
      <c r="O264" s="44"/>
      <c r="R264" s="59"/>
    </row>
    <row r="265" spans="1:18" ht="12.75" customHeight="1">
      <c r="F265" s="59"/>
      <c r="G265" s="59"/>
      <c r="H265" s="59"/>
      <c r="I265" s="59"/>
      <c r="J265" s="44"/>
      <c r="K265" s="59"/>
      <c r="L265" s="59"/>
      <c r="M265" s="59"/>
      <c r="O265" s="44"/>
      <c r="R265" s="59"/>
    </row>
    <row r="266" spans="1:18" ht="12.75" customHeight="1">
      <c r="F266" s="59"/>
      <c r="G266" s="59"/>
      <c r="H266" s="59"/>
      <c r="I266" s="59"/>
      <c r="J266" s="44"/>
      <c r="K266" s="59"/>
      <c r="L266" s="59"/>
      <c r="M266" s="59"/>
      <c r="O266" s="44"/>
      <c r="R266" s="59"/>
    </row>
    <row r="267" spans="1:18" ht="12.75" customHeight="1">
      <c r="F267" s="59"/>
      <c r="G267" s="59"/>
      <c r="H267" s="59"/>
      <c r="I267" s="59"/>
      <c r="J267" s="44"/>
      <c r="K267" s="59"/>
      <c r="L267" s="59"/>
      <c r="M267" s="59"/>
      <c r="O267" s="44"/>
      <c r="R267" s="59"/>
    </row>
    <row r="268" spans="1:18" ht="12.75" customHeight="1">
      <c r="F268" s="59"/>
      <c r="G268" s="59"/>
      <c r="H268" s="59"/>
      <c r="I268" s="59"/>
      <c r="J268" s="44"/>
      <c r="K268" s="59"/>
      <c r="L268" s="59"/>
      <c r="M268" s="59"/>
      <c r="O268" s="44"/>
      <c r="R268" s="59"/>
    </row>
    <row r="269" spans="1:18" ht="12.75" customHeight="1">
      <c r="F269" s="59"/>
      <c r="G269" s="59"/>
      <c r="H269" s="59"/>
      <c r="I269" s="59"/>
      <c r="J269" s="44"/>
      <c r="K269" s="59"/>
      <c r="L269" s="59"/>
      <c r="M269" s="59"/>
      <c r="O269" s="44"/>
      <c r="R269" s="59"/>
    </row>
    <row r="270" spans="1:18" ht="12.75" customHeight="1"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1:18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18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1:18" ht="12.75" customHeight="1">
      <c r="A273" s="295"/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1:18" ht="12.75" customHeight="1">
      <c r="A274" s="295"/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1:18" ht="12.75" customHeight="1">
      <c r="A275" s="56"/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1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1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1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1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1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1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</sheetData>
  <autoFilter ref="R1:R271"/>
  <mergeCells count="7">
    <mergeCell ref="O44:O45"/>
    <mergeCell ref="P44:P45"/>
    <mergeCell ref="A44:A45"/>
    <mergeCell ref="B44:B45"/>
    <mergeCell ref="J44:J45"/>
    <mergeCell ref="M44:M45"/>
    <mergeCell ref="N44:N45"/>
  </mergeCells>
  <pageMargins left="0.7" right="0.7" top="0.75" bottom="0.75" header="0.3" footer="0.3"/>
  <pageSetup orientation="portrait" r:id="rId1"/>
  <ignoredErrors>
    <ignoredError sqref="L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2021-09-02T02:32:03Z</dcterms:modified>
</cp:coreProperties>
</file>