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28" i="7"/>
  <c r="M72"/>
  <c r="K72"/>
  <c r="K28"/>
  <c r="M28" s="1"/>
  <c r="L14"/>
  <c r="K14"/>
  <c r="M14" l="1"/>
  <c r="K261"/>
  <c r="L261" s="1"/>
  <c r="K250"/>
  <c r="L250" s="1"/>
  <c r="K269"/>
  <c r="L269" s="1"/>
  <c r="K276" l="1"/>
  <c r="L276" s="1"/>
  <c r="K271" l="1"/>
  <c r="L271" s="1"/>
  <c r="K263" l="1"/>
  <c r="L263" s="1"/>
  <c r="K243"/>
  <c r="L243" s="1"/>
  <c r="K268"/>
  <c r="L268" s="1"/>
  <c r="K267"/>
  <c r="L267" s="1"/>
  <c r="K270"/>
  <c r="L270" s="1"/>
  <c r="K265"/>
  <c r="L265" s="1"/>
  <c r="M7"/>
  <c r="F253"/>
  <c r="K253" s="1"/>
  <c r="L253" s="1"/>
  <c r="K254"/>
  <c r="L254" s="1"/>
  <c r="K245"/>
  <c r="L245" s="1"/>
  <c r="K248"/>
  <c r="L248" s="1"/>
  <c r="K256"/>
  <c r="L256" s="1"/>
  <c r="F247"/>
  <c r="F246"/>
  <c r="K246" s="1"/>
  <c r="L246" s="1"/>
  <c r="F244"/>
  <c r="K244" s="1"/>
  <c r="L244" s="1"/>
  <c r="F224"/>
  <c r="K224" s="1"/>
  <c r="L224" s="1"/>
  <c r="F176"/>
  <c r="K176" s="1"/>
  <c r="L176" s="1"/>
  <c r="K255"/>
  <c r="L255" s="1"/>
  <c r="K259"/>
  <c r="L259" s="1"/>
  <c r="K260"/>
  <c r="L260" s="1"/>
  <c r="K252"/>
  <c r="L252" s="1"/>
  <c r="K262"/>
  <c r="L262" s="1"/>
  <c r="K258"/>
  <c r="L258" s="1"/>
  <c r="K251"/>
  <c r="L251" s="1"/>
  <c r="K240"/>
  <c r="L240" s="1"/>
  <c r="K242"/>
  <c r="L242" s="1"/>
  <c r="K239"/>
  <c r="L239" s="1"/>
  <c r="K241"/>
  <c r="L241" s="1"/>
  <c r="K170"/>
  <c r="L170" s="1"/>
  <c r="K223"/>
  <c r="L223" s="1"/>
  <c r="K237"/>
  <c r="L237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5"/>
  <c r="L225" s="1"/>
  <c r="K220"/>
  <c r="L220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4"/>
  <c r="L194" s="1"/>
  <c r="K192"/>
  <c r="L192" s="1"/>
  <c r="K191"/>
  <c r="L191" s="1"/>
  <c r="K190"/>
  <c r="L190" s="1"/>
  <c r="K188"/>
  <c r="L188" s="1"/>
  <c r="K187"/>
  <c r="L187" s="1"/>
  <c r="K186"/>
  <c r="L186" s="1"/>
  <c r="K185"/>
  <c r="K184"/>
  <c r="L184" s="1"/>
  <c r="K183"/>
  <c r="L183" s="1"/>
  <c r="K181"/>
  <c r="L181" s="1"/>
  <c r="K180"/>
  <c r="L180" s="1"/>
  <c r="K179"/>
  <c r="L179" s="1"/>
  <c r="K178"/>
  <c r="L178" s="1"/>
  <c r="K177"/>
  <c r="L177" s="1"/>
  <c r="H175"/>
  <c r="K175" s="1"/>
  <c r="L175" s="1"/>
  <c r="K172"/>
  <c r="L172" s="1"/>
  <c r="K171"/>
  <c r="L171" s="1"/>
  <c r="K169"/>
  <c r="L169" s="1"/>
  <c r="K168"/>
  <c r="L168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F140"/>
  <c r="K140" s="1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D7" i="6"/>
  <c r="K6" i="4"/>
  <c r="K6" i="3"/>
  <c r="L6" i="2"/>
</calcChain>
</file>

<file path=xl/sharedStrings.xml><?xml version="1.0" encoding="utf-8"?>
<sst xmlns="http://schemas.openxmlformats.org/spreadsheetml/2006/main" count="2516" uniqueCount="982">
  <si>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</si>
  <si>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</si>
  <si>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</si>
  <si>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</si>
  <si>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</si>
  <si>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</si>
  <si>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</si>
  <si>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</si>
  <si>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</si>
  <si>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</si>
  <si>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</si>
  <si>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</si>
  <si>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</si>
  <si>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</si>
  <si>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</si>
  <si>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</si>
  <si>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</si>
  <si>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</si>
  <si>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</si>
  <si>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</si>
  <si>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</si>
  <si>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</si>
  <si>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</si>
  <si>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</si>
  <si>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</si>
  <si>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</si>
  <si>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</si>
  <si>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</si>
  <si>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</si>
  <si>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</si>
  <si>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</si>
  <si>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</si>
  <si>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</si>
  <si>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</si>
  <si>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</si>
  <si>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</si>
  <si>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</si>
  <si>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</si>
  <si>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</si>
  <si>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</si>
  <si>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</si>
  <si>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</si>
  <si>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</si>
  <si>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</si>
  <si>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</si>
  <si>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</si>
  <si>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</si>
  <si>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</si>
  <si>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</si>
  <si>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</si>
  <si>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</si>
  <si>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</si>
  <si>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</si>
  <si>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</si>
  <si>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</si>
  <si>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</si>
  <si>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</si>
  <si>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</si>
  <si>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</si>
  <si>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</si>
  <si>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</si>
  <si>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</si>
  <si>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</si>
  <si>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</si>
  <si>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</si>
  <si>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</si>
  <si>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</si>
  <si>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</si>
  <si>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</si>
  <si>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</si>
  <si>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</si>
  <si>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</si>
  <si>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</si>
  <si>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</si>
  <si>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</si>
  <si>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</si>
  <si>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</si>
  <si>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</si>
  <si>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</si>
  <si>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</si>
  <si>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</si>
  <si>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</si>
  <si>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</si>
  <si>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</si>
  <si>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</si>
  <si>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</si>
  <si>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</si>
  <si>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</si>
  <si>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</si>
  <si>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</si>
  <si>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</si>
  <si>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</si>
  <si>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</si>
  <si>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</si>
  <si>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</si>
  <si>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</si>
  <si>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</si>
  <si>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</si>
  <si>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</si>
  <si>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</si>
  <si>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</si>
  <si>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</si>
  <si>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</si>
  <si>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</si>
  <si>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</si>
  <si>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</si>
  <si>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</si>
  <si>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</si>
  <si>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</si>
  <si>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</si>
  <si>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</si>
  <si>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</si>
  <si>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</si>
  <si>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</si>
  <si>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</si>
  <si>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</si>
  <si>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</si>
  <si>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</si>
  <si>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</si>
  <si>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</si>
  <si>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</si>
  <si>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</si>
  <si>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</si>
  <si>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</si>
  <si>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</si>
  <si>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</si>
  <si>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</si>
  <si>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</si>
  <si>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</si>
  <si>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</si>
  <si>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</si>
  <si>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</si>
  <si>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</si>
  <si>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</si>
  <si>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</si>
  <si>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</si>
  <si>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</si>
  <si>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</si>
  <si>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</si>
  <si>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</si>
  <si>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</si>
  <si>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</si>
  <si>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</si>
  <si>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</si>
  <si>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</si>
  <si>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</si>
  <si>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</si>
  <si>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</si>
  <si>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</si>
  <si>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</si>
  <si>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</si>
  <si>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</si>
  <si>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</si>
  <si>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</si>
  <si>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</si>
  <si>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</si>
  <si>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</si>
  <si>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</si>
  <si>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</si>
  <si>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</si>
  <si>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</si>
  <si>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</si>
  <si>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</si>
  <si>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</si>
  <si>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</si>
  <si>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</si>
  <si>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</si>
  <si>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</si>
  <si>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</si>
  <si>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</si>
  <si>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</si>
  <si>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</si>
  <si>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</si>
  <si>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</si>
  <si>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</si>
  <si>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</si>
  <si>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</si>
  <si>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</si>
  <si>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</si>
  <si>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</si>
  <si>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</si>
  <si>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</si>
  <si>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</si>
  <si>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</si>
  <si>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</si>
  <si>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</si>
  <si>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</si>
  <si>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</si>
  <si>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</si>
  <si>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</si>
  <si>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</si>
  <si>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</si>
  <si>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</si>
  <si>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</si>
  <si>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</si>
  <si>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</si>
  <si>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</si>
  <si>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</si>
  <si>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</si>
  <si>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</si>
  <si>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</si>
  <si>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</si>
  <si>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</si>
  <si>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</si>
  <si>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</si>
  <si>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</si>
  <si>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</si>
  <si>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</si>
  <si>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</si>
  <si>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</si>
  <si>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</si>
  <si>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</si>
  <si>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</si>
  <si>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</si>
  <si>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</si>
  <si>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</si>
  <si>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</si>
  <si>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</si>
  <si>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</si>
  <si>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</si>
  <si>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</si>
  <si>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</si>
  <si>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</si>
  <si>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</si>
  <si>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</si>
  <si>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</si>
  <si>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</si>
  <si>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</si>
  <si>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</si>
  <si>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</si>
  <si>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</si>
  <si>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</si>
  <si>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</si>
  <si>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</si>
  <si>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</si>
  <si>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</si>
  <si>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</si>
  <si>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</si>
  <si>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</si>
  <si>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</si>
  <si>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</si>
  <si>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</si>
  <si>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</si>
  <si>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</si>
  <si>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</si>
  <si>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</si>
  <si>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</si>
  <si>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</si>
  <si>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</si>
  <si>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</si>
  <si>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</si>
  <si>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</si>
  <si>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</si>
  <si>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</si>
  <si>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</si>
  <si>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</si>
  <si>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</si>
  <si>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</si>
  <si>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</si>
  <si>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</si>
  <si>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</si>
  <si>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</si>
  <si>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</si>
  <si>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</si>
  <si>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</si>
  <si>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</si>
  <si>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</si>
  <si>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</si>
  <si>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</si>
  <si>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</si>
  <si>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</si>
  <si>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</si>
  <si>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</si>
  <si>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</si>
  <si>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</si>
  <si>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</si>
  <si>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</si>
  <si>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</si>
  <si>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</si>
  <si>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</si>
  <si>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</si>
  <si>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</si>
  <si>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</si>
  <si>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</si>
  <si>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</si>
  <si>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</si>
  <si>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</si>
  <si>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</si>
  <si>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</si>
  <si>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</si>
  <si>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</si>
  <si>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</si>
  <si>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</si>
  <si>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</si>
  <si>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</si>
  <si>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</si>
  <si>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</si>
  <si>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</si>
  <si>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</si>
  <si>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</si>
  <si>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</si>
  <si>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</si>
  <si>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</si>
  <si>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</si>
  <si>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</si>
  <si>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</si>
  <si>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</si>
  <si>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</si>
  <si>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</si>
  <si>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</si>
  <si>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</si>
  <si>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</si>
  <si>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</si>
  <si>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</si>
  <si>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</si>
  <si>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</si>
  <si>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</si>
  <si>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</si>
  <si>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</si>
  <si>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</si>
  <si>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</si>
  <si>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</si>
  <si>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</si>
  <si>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</si>
  <si>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</si>
  <si>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</si>
  <si>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</si>
  <si>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</si>
  <si>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</si>
  <si>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</si>
  <si>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</si>
  <si>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</si>
  <si>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</si>
  <si>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</si>
  <si>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</si>
  <si>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</si>
  <si>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</si>
  <si>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</si>
  <si>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</si>
  <si>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</si>
  <si>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</si>
  <si>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</si>
  <si>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</si>
  <si>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</si>
  <si>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</si>
  <si>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</si>
  <si>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</si>
  <si>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</si>
  <si>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</si>
  <si>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</si>
  <si>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</si>
  <si>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</si>
  <si>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</si>
  <si>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</si>
  <si>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</si>
  <si>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</si>
  <si>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</si>
  <si>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</si>
  <si>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</si>
  <si>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</si>
  <si>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</si>
  <si>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</si>
  <si>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</si>
  <si>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</si>
  <si>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</si>
  <si>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</si>
  <si>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</si>
  <si>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</si>
  <si>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</si>
  <si>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</si>
  <si>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</si>
  <si>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</si>
  <si>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</si>
  <si>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</si>
  <si>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</si>
  <si>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</si>
  <si>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</si>
  <si>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</si>
  <si>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</si>
  <si>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</si>
  <si>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</si>
  <si>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</si>
  <si>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</si>
  <si>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</si>
  <si>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</si>
  <si>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</si>
  <si>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</si>
  <si>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</si>
  <si>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</si>
  <si>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</si>
  <si>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</si>
  <si>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</si>
  <si>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</si>
  <si>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</si>
  <si>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</si>
  <si>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</si>
  <si>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</si>
  <si>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</si>
  <si>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</si>
  <si>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</si>
  <si>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</si>
  <si>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</si>
  <si>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</si>
  <si>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</si>
  <si>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</si>
  <si>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</si>
  <si>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</si>
  <si>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</si>
  <si>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</si>
  <si>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</si>
  <si>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</si>
  <si>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</si>
  <si>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</si>
  <si>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</si>
  <si>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</si>
  <si>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</si>
  <si>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</si>
  <si>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</si>
  <si>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</si>
  <si>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</si>
  <si>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</si>
  <si>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</si>
  <si>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</si>
  <si>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</si>
  <si>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</si>
  <si>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</si>
  <si>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</si>
  <si>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</si>
  <si>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</si>
  <si>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</si>
  <si>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</si>
  <si>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</si>
  <si>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</si>
  <si>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</si>
  <si>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</si>
  <si>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</si>
  <si>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</si>
  <si>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</si>
  <si>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</si>
  <si>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</si>
  <si>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</si>
  <si>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</si>
  <si>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</si>
  <si>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</si>
  <si>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</si>
  <si>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</si>
  <si>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</si>
  <si>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</si>
  <si>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</si>
  <si>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</si>
  <si>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</si>
  <si>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</si>
  <si>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</si>
  <si>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</si>
  <si>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</si>
  <si>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</si>
  <si>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</si>
  <si>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</si>
  <si>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</si>
  <si>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</si>
  <si>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</si>
  <si>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</si>
  <si>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</si>
  <si>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</si>
  <si>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</si>
  <si>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</si>
  <si>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</si>
  <si>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</si>
  <si>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</si>
  <si>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</si>
  <si>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</si>
  <si>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</si>
  <si>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</si>
  <si>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</si>
  <si>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</si>
  <si>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</si>
  <si>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</si>
  <si>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</si>
  <si>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</si>
  <si>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</si>
  <si>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</si>
  <si>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</si>
  <si>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</si>
  <si>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</si>
  <si>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</si>
  <si>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</si>
  <si>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</si>
  <si>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</si>
  <si>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</si>
  <si>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</si>
  <si>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</si>
  <si>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</si>
  <si>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</si>
  <si>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</si>
  <si>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</si>
  <si>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</si>
  <si>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</si>
  <si>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</si>
  <si>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</si>
  <si>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</si>
  <si>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</si>
  <si>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</si>
  <si>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</si>
  <si>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</si>
  <si>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</si>
  <si>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</si>
  <si>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</si>
  <si>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</si>
  <si>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</si>
  <si>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</si>
  <si>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</si>
  <si>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</si>
  <si>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</si>
  <si>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</si>
  <si>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</si>
  <si>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</si>
  <si>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</si>
  <si>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</si>
  <si>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</si>
  <si>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</si>
  <si>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</si>
  <si>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</si>
  <si>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</si>
  <si>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</si>
  <si>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</si>
  <si>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</si>
  <si>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</si>
  <si>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</si>
  <si>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</si>
  <si>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</si>
  <si>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</si>
  <si>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</si>
  <si>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</si>
  <si>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</si>
  <si>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</si>
  <si>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</si>
  <si>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</si>
  <si>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</si>
  <si>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</si>
  <si>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</si>
  <si>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</si>
  <si>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</si>
  <si>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</si>
  <si>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</si>
  <si>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</si>
  <si>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</si>
  <si>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</si>
  <si>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</si>
  <si>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</si>
  <si>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</si>
  <si>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</si>
  <si>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</si>
  <si>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</si>
  <si>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</si>
  <si>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</si>
  <si>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</si>
  <si>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</si>
  <si>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</si>
  <si>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</si>
  <si>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</si>
  <si>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</si>
  <si>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</si>
  <si>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</si>
  <si>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</si>
  <si>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</si>
  <si>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</si>
  <si>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</si>
  <si>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</si>
  <si>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</si>
  <si>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</si>
  <si>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</si>
  <si>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</si>
  <si>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</si>
  <si>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</si>
  <si>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</si>
  <si>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</si>
  <si>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</si>
  <si>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</si>
  <si>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</si>
  <si>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</si>
  <si>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</si>
  <si>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</si>
  <si>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</si>
  <si>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</si>
  <si>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</si>
  <si>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</si>
  <si>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</si>
  <si>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</si>
  <si>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</si>
  <si>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</si>
  <si>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</si>
  <si>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</si>
  <si>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</si>
  <si>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</si>
  <si>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</si>
  <si>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</si>
  <si>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</si>
  <si>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</si>
  <si>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</si>
  <si>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</si>
  <si>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</si>
  <si>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</si>
  <si>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</si>
  <si>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</si>
  <si>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</si>
  <si>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</si>
  <si>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</si>
  <si>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</si>
  <si>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</si>
  <si>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</si>
  <si>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</si>
  <si>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</si>
  <si>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</si>
  <si>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</si>
  <si>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</si>
  <si>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</si>
  <si>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</si>
  <si>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</si>
  <si>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</si>
  <si>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</si>
  <si>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</si>
  <si>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</si>
  <si>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</si>
  <si>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</si>
  <si>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</si>
  <si>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</si>
  <si>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</si>
  <si>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</si>
  <si>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</si>
  <si>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</si>
  <si>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</si>
  <si>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</si>
  <si>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</si>
  <si>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</si>
  <si>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</si>
  <si>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</si>
  <si>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</si>
  <si>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</si>
  <si>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</si>
  <si>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</si>
  <si>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</si>
  <si>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</si>
  <si>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</si>
  <si>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</si>
  <si>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</si>
  <si>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</si>
  <si>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</si>
  <si>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</si>
  <si>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</si>
  <si>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</si>
  <si>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</si>
  <si>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</si>
  <si>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</si>
  <si>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</si>
  <si>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</si>
  <si>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</si>
  <si>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</si>
  <si>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</si>
  <si>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</si>
  <si>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</si>
  <si>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</si>
  <si>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</si>
  <si>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</si>
  <si>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</si>
  <si>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</si>
  <si>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</si>
  <si>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</si>
  <si>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</si>
  <si>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</si>
  <si>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</si>
  <si>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</si>
  <si>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</si>
  <si>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</si>
  <si>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</si>
  <si>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</si>
  <si>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</si>
  <si>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</si>
  <si>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</si>
  <si>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</si>
  <si>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</si>
  <si>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</si>
  <si>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</si>
  <si>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</si>
  <si>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</si>
  <si>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</si>
  <si>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</si>
  <si>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</si>
  <si>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</si>
  <si>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</si>
  <si>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</si>
  <si>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</si>
  <si>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</si>
  <si>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</si>
  <si>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</si>
  <si>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</si>
  <si>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</si>
  <si>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</si>
  <si>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</si>
  <si>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</si>
  <si>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</si>
  <si>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</si>
  <si>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</si>
  <si>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</si>
  <si>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</si>
  <si>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</si>
  <si>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</si>
  <si>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</si>
  <si>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</si>
  <si>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</si>
  <si>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</si>
  <si>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</si>
  <si>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</si>
  <si>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</si>
  <si>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</si>
  <si>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</si>
  <si>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</si>
  <si>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</si>
  <si>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</si>
  <si>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</si>
  <si>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</si>
  <si>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</si>
  <si>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</si>
  <si>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</si>
  <si>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</si>
  <si>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</si>
  <si>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</si>
  <si>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</si>
  <si>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</si>
  <si>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</si>
  <si>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</si>
  <si>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</si>
  <si>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</si>
  <si>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</si>
  <si>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</si>
  <si>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</si>
  <si>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</si>
  <si>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</si>
  <si>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</si>
  <si>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</si>
  <si>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</si>
  <si>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</si>
  <si>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</si>
  <si>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</si>
  <si>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</si>
  <si>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</si>
  <si>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</si>
  <si>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</si>
  <si>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</si>
  <si>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</si>
  <si>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</si>
  <si>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</si>
  <si>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</si>
  <si>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</si>
  <si>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</si>
  <si>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</si>
  <si>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</si>
  <si>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</si>
  <si>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</si>
  <si>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</si>
  <si>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</si>
  <si>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</si>
  <si>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</si>
  <si>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</si>
  <si>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</si>
  <si>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</si>
  <si>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</si>
  <si>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</si>
  <si>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</si>
  <si>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</si>
  <si>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</si>
  <si>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</si>
  <si>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</si>
  <si>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</si>
  <si>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</si>
  <si>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</si>
  <si>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</si>
  <si>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</si>
  <si>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</si>
  <si>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</si>
  <si>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</si>
  <si>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</si>
  <si>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</si>
  <si>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</si>
  <si>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</si>
  <si>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</si>
  <si>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</si>
  <si>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</si>
  <si>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</si>
  <si>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</si>
  <si>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</si>
  <si>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</si>
  <si>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</si>
  <si>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</si>
  <si>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</si>
  <si>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</si>
  <si>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</si>
  <si>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</si>
  <si>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</si>
  <si>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</si>
  <si>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</si>
  <si>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</si>
  <si>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</si>
  <si>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</si>
  <si>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</si>
  <si>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</si>
  <si>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</si>
  <si>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</si>
  <si>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</si>
  <si>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</si>
  <si>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</si>
  <si>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</si>
  <si>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</si>
  <si>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</si>
  <si>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</si>
  <si>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</si>
  <si>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</si>
  <si>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</si>
  <si>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</si>
  <si>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</si>
  <si>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</si>
  <si>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</si>
  <si>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</si>
  <si>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</si>
  <si>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</si>
  <si>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</si>
  <si>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</si>
  <si>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</si>
  <si>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</si>
  <si>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</si>
  <si>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</si>
  <si>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</si>
  <si>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</si>
  <si>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</si>
  <si>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</si>
  <si>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</si>
  <si>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</si>
  <si>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</si>
  <si>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</si>
  <si>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</si>
  <si>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</si>
  <si>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</si>
  <si>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</si>
  <si>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</si>
  <si>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</si>
  <si>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125-128</t>
  </si>
  <si>
    <t>ALPHA LEON ENTERPRISES LLP</t>
  </si>
  <si>
    <t>Profit of Rs.12/-</t>
  </si>
  <si>
    <t>660-666</t>
  </si>
  <si>
    <t>720-740</t>
  </si>
  <si>
    <t>Retail Research Technical Calls &amp; Fundamental Performance Report for the month of May-2021</t>
  </si>
  <si>
    <t>Profit of Rs.108/-</t>
  </si>
  <si>
    <t>GRAVITON RESEARCH CAPITAL LLP</t>
  </si>
  <si>
    <t>237-241</t>
  </si>
  <si>
    <t>280-290</t>
  </si>
  <si>
    <t>Sell</t>
  </si>
  <si>
    <t>Part Profit of Rs.191.50/-</t>
  </si>
  <si>
    <t>Profit of Rs.30/-</t>
  </si>
  <si>
    <t>1380-1400</t>
  </si>
  <si>
    <t>100-120</t>
  </si>
  <si>
    <t>1312-1316</t>
  </si>
  <si>
    <t>SHANGAR</t>
  </si>
  <si>
    <t>190-191</t>
  </si>
  <si>
    <t>200-205</t>
  </si>
  <si>
    <t>2830-2850</t>
  </si>
  <si>
    <t>3100-3200</t>
  </si>
  <si>
    <t>HINDUNILVR JUNE FUT</t>
  </si>
  <si>
    <t>2325-2335</t>
  </si>
  <si>
    <t>2390-2410</t>
  </si>
  <si>
    <t>520-525</t>
  </si>
  <si>
    <t>590-610</t>
  </si>
  <si>
    <t>OSIAJEE</t>
  </si>
  <si>
    <t>ACVC FOREX PRIVATE LIMITED</t>
  </si>
  <si>
    <t>SSPNFIN</t>
  </si>
  <si>
    <t>ASHOK KUMAR SINGH</t>
  </si>
  <si>
    <t xml:space="preserve">TVSMOTOR </t>
  </si>
  <si>
    <t>665-675</t>
  </si>
  <si>
    <t>M&amp;MFIN 185 CE JUN</t>
  </si>
  <si>
    <t>TOPGAIN FINANCE PRIVATE LIMITED</t>
  </si>
  <si>
    <t>ROLTA</t>
  </si>
  <si>
    <t>Rolta India Ltd.</t>
  </si>
  <si>
    <t>VERTOZ</t>
  </si>
  <si>
    <t>Vertoz Advertising Ltd</t>
  </si>
  <si>
    <t>MANJU GAGGAR</t>
  </si>
  <si>
    <t>2250-2300</t>
  </si>
  <si>
    <t>Profit of Rs.77.5/-</t>
  </si>
  <si>
    <t>2.50-2.60</t>
  </si>
  <si>
    <t>NIFTY 15600 CE 3 JUNE</t>
  </si>
  <si>
    <t>TAMBOLI</t>
  </si>
  <si>
    <t>RAJIV GARG</t>
  </si>
  <si>
    <t>IRB Infrastructure Develo</t>
  </si>
  <si>
    <t>HDFC MUTUAL FUND</t>
  </si>
  <si>
    <t>TEMBO</t>
  </si>
  <si>
    <t>Tembo Global Ind Ltd</t>
  </si>
  <si>
    <t>VISHAL MAHESH WAGHELA</t>
  </si>
  <si>
    <t>RAVI GOYAL (HUF)</t>
  </si>
  <si>
    <t>VIKASWSP</t>
  </si>
  <si>
    <t>Vikas Wsp Ltd</t>
  </si>
  <si>
    <t>SONY  SEBASTIAN</t>
  </si>
  <si>
    <t>SHIVAMILLS</t>
  </si>
  <si>
    <t>Shiva Mills Limited</t>
  </si>
  <si>
    <t>Loss of Rs.22.5/-</t>
  </si>
  <si>
    <t>429-433</t>
  </si>
  <si>
    <t>450-455</t>
  </si>
  <si>
    <t>2965-2985</t>
  </si>
  <si>
    <t>3300-3350</t>
  </si>
  <si>
    <t>AIML</t>
  </si>
  <si>
    <t>PARAG J SHETH HUF</t>
  </si>
  <si>
    <t>AKSHAR</t>
  </si>
  <si>
    <t>KOTAK MAHINDRA BANK LIMITED</t>
  </si>
  <si>
    <t>OSCAR FABRIC YARN</t>
  </si>
  <si>
    <t>GUJHOTE</t>
  </si>
  <si>
    <t>CLASSIC REAL TIES PVT. LTD.</t>
  </si>
  <si>
    <t>INTENTECH</t>
  </si>
  <si>
    <t>AKG FINVEST LIMITED</t>
  </si>
  <si>
    <t>UNO METALS LIMITED</t>
  </si>
  <si>
    <t>GANPATI DEALCOM PVT LTD</t>
  </si>
  <si>
    <t>JBFIND</t>
  </si>
  <si>
    <t>ASSETS CARE AND RECONSTRUCTION ENTERPRISE LIMITED</t>
  </si>
  <si>
    <t>LAXMIPATI</t>
  </si>
  <si>
    <t>NNM SECURITIES PVT LTD</t>
  </si>
  <si>
    <t>THAKURJI INTERNATIONAL PRIVATE LIMITED</t>
  </si>
  <si>
    <t>MYSORPETRO</t>
  </si>
  <si>
    <t>NARAYANI</t>
  </si>
  <si>
    <t>JITESHKUMAR SHASHIKANTBHAI TIKADIYA</t>
  </si>
  <si>
    <t>OONE</t>
  </si>
  <si>
    <t>OM HARI MAHABIR HALAN HUF</t>
  </si>
  <si>
    <t>REEMA SAROYA</t>
  </si>
  <si>
    <t>QGO</t>
  </si>
  <si>
    <t>RAMESH KOMMURU</t>
  </si>
  <si>
    <t>SINGI</t>
  </si>
  <si>
    <t>SCTL</t>
  </si>
  <si>
    <t>ALKA RAWAT</t>
  </si>
  <si>
    <t>OLGA TRADING PRIVATE LIMITED</t>
  </si>
  <si>
    <t>SACHIN PRABHAKAR BRAHMANKAR</t>
  </si>
  <si>
    <t>MOHIT HIREN SHAH</t>
  </si>
  <si>
    <t>SUBASH RAMASHISH MISHRA</t>
  </si>
  <si>
    <t>ESPS FINSERVE PRIVATE LIMITED</t>
  </si>
  <si>
    <t>SSWRL</t>
  </si>
  <si>
    <t>DEEPINDER SINGH POONIAN</t>
  </si>
  <si>
    <t>SYNCOMF</t>
  </si>
  <si>
    <t>TTFL</t>
  </si>
  <si>
    <t>SHREE BALKRISHNA EXPORTS</t>
  </si>
  <si>
    <t>VMV</t>
  </si>
  <si>
    <t>PRAKASHBHAI GORDHANBHAI LATHIYA</t>
  </si>
  <si>
    <t>CHEMCON</t>
  </si>
  <si>
    <t>Chemcon Special Chem Ltd</t>
  </si>
  <si>
    <t>SILVERTOSS SHOPPERS PVT LTD</t>
  </si>
  <si>
    <t>KAMATHOTEL</t>
  </si>
  <si>
    <t>Kamat Hotels (I) Ltd</t>
  </si>
  <si>
    <t>MOHOTAIND</t>
  </si>
  <si>
    <t>Mohota Industries Ltd.</t>
  </si>
  <si>
    <t>PRAVIN MITHALAL GANDHI</t>
  </si>
  <si>
    <t>ONWARDTEC</t>
  </si>
  <si>
    <t>Onward Technologies Ltd</t>
  </si>
  <si>
    <t>NUMIV RESEARCH PRIVATE LIMITED</t>
  </si>
  <si>
    <t>RELCAPITAL</t>
  </si>
  <si>
    <t>Reliance Capital Limited</t>
  </si>
  <si>
    <t>TEJAS TRADEFIN LLP</t>
  </si>
  <si>
    <t>RIIL</t>
  </si>
  <si>
    <t>Reliance Indl Infra Ltd</t>
  </si>
  <si>
    <t>SETU SECURITIES PVT LTD</t>
  </si>
  <si>
    <t>XTX MARKETS LLP</t>
  </si>
  <si>
    <t>QE SECURITIES</t>
  </si>
  <si>
    <t>ASHMAVIR FINANCIAL CONSULTANTS PVT LTD</t>
  </si>
  <si>
    <t>SKMEGGPROD</t>
  </si>
  <si>
    <t>SKM Egg Products Export</t>
  </si>
  <si>
    <t>STARPAPER</t>
  </si>
  <si>
    <t>Star Paper Mills Ltd</t>
  </si>
  <si>
    <t>RIYA  GANGWANI</t>
  </si>
  <si>
    <t>TEXMOPIPES</t>
  </si>
  <si>
    <t>Texmo Pipe &amp; Products Ltd</t>
  </si>
  <si>
    <t>UFO</t>
  </si>
  <si>
    <t>UFO Moviez India Ltd.</t>
  </si>
  <si>
    <t>VIJIT TRADING</t>
  </si>
  <si>
    <t>NK SECURITIES RESEARCH PRIVATE LIMITED</t>
  </si>
  <si>
    <t>MANSI SHARES &amp; STOCK ADVISORS PVT LTD</t>
  </si>
  <si>
    <t>Asian Granito India Limit</t>
  </si>
  <si>
    <t>REMCOM SALES SERVICES PVT LTD</t>
  </si>
  <si>
    <t>JBF INDUSTRIES LTD</t>
  </si>
  <si>
    <t>PRAENG</t>
  </si>
  <si>
    <t>Prajay Engineers Syndicat</t>
  </si>
  <si>
    <t>ACME FINVEST PRIVATE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</si>
</sst>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5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7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7" borderId="11" xfId="0" applyFont="1" applyFill="1" applyBorder="1" applyAlignment="1">
      <alignment horizont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0" fillId="44" borderId="35" xfId="0" applyNumberFormat="1" applyFill="1" applyBorder="1" applyAlignment="1">
      <alignment horizontal="center" vertical="center"/>
    </xf>
    <xf numFmtId="164" fontId="0" fillId="44" borderId="35" xfId="0" applyNumberFormat="1" applyFill="1" applyBorder="1" applyAlignment="1">
      <alignment horizontal="center" vertical="center"/>
    </xf>
    <xf numFmtId="15" fontId="0" fillId="44" borderId="35" xfId="0" applyNumberFormat="1" applyFill="1" applyBorder="1" applyAlignment="1">
      <alignment horizontal="center" vertical="center"/>
    </xf>
    <xf numFmtId="0" fontId="49" fillId="44" borderId="35" xfId="0" applyFont="1" applyFill="1" applyBorder="1"/>
    <xf numFmtId="43" fontId="46" fillId="44" borderId="35" xfId="160" applyFont="1" applyFill="1" applyBorder="1" applyAlignment="1">
      <alignment horizontal="center" vertical="top"/>
    </xf>
    <xf numFmtId="0" fontId="46" fillId="44" borderId="35" xfId="0" applyFont="1" applyFill="1" applyBorder="1" applyAlignment="1">
      <alignment horizontal="center" vertical="center"/>
    </xf>
    <xf numFmtId="0" fontId="0" fillId="44" borderId="35" xfId="0" applyFill="1" applyBorder="1" applyAlignment="1">
      <alignment horizontal="center" vertical="center"/>
    </xf>
    <xf numFmtId="0" fontId="46" fillId="44" borderId="35" xfId="0" applyFont="1" applyFill="1" applyBorder="1" applyAlignment="1">
      <alignment horizontal="center" vertical="top"/>
    </xf>
    <xf numFmtId="0" fontId="7" fillId="44" borderId="35" xfId="0" applyFont="1" applyFill="1" applyBorder="1" applyAlignment="1">
      <alignment horizontal="center" vertical="center"/>
    </xf>
    <xf numFmtId="2" fontId="7" fillId="44" borderId="35" xfId="0" applyNumberFormat="1" applyFont="1" applyFill="1" applyBorder="1" applyAlignment="1">
      <alignment horizontal="center" vertical="center"/>
    </xf>
    <xf numFmtId="10" fontId="7" fillId="44" borderId="35" xfId="51" applyNumberFormat="1" applyFont="1" applyFill="1" applyBorder="1" applyAlignment="1" applyProtection="1">
      <alignment horizontal="center" vertical="center" wrapText="1"/>
    </xf>
    <xf numFmtId="16" fontId="48" fillId="44" borderId="35" xfId="16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46" fillId="2" borderId="37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44349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44349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07" t="s">
        <v>16</v>
      </c>
      <c r="B9" s="509" t="s">
        <v>17</v>
      </c>
      <c r="C9" s="509" t="s">
        <v>18</v>
      </c>
      <c r="D9" s="509" t="s">
        <v>829</v>
      </c>
      <c r="E9" s="251" t="s">
        <v>19</v>
      </c>
      <c r="F9" s="251" t="s">
        <v>20</v>
      </c>
      <c r="G9" s="504" t="s">
        <v>21</v>
      </c>
      <c r="H9" s="505"/>
      <c r="I9" s="506"/>
      <c r="J9" s="504" t="s">
        <v>22</v>
      </c>
      <c r="K9" s="505"/>
      <c r="L9" s="506"/>
      <c r="M9" s="251"/>
      <c r="N9" s="258"/>
      <c r="O9" s="258"/>
      <c r="P9" s="258"/>
    </row>
    <row r="10" spans="1:16" ht="59.25" customHeight="1">
      <c r="A10" s="508"/>
      <c r="B10" s="510" t="s">
        <v>17</v>
      </c>
      <c r="C10" s="510"/>
      <c r="D10" s="510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39" t="s">
        <v>35</v>
      </c>
      <c r="D11" s="440">
        <v>44371</v>
      </c>
      <c r="E11" s="275">
        <v>35454.1</v>
      </c>
      <c r="F11" s="275">
        <v>35521.833333333328</v>
      </c>
      <c r="G11" s="287">
        <v>35246.21666666666</v>
      </c>
      <c r="H11" s="287">
        <v>35038.333333333328</v>
      </c>
      <c r="I11" s="287">
        <v>34762.71666666666</v>
      </c>
      <c r="J11" s="287">
        <v>35729.71666666666</v>
      </c>
      <c r="K11" s="287">
        <v>36005.333333333328</v>
      </c>
      <c r="L11" s="287">
        <v>36213.21666666666</v>
      </c>
      <c r="M11" s="274">
        <v>35797.449999999997</v>
      </c>
      <c r="N11" s="274">
        <v>35313.949999999997</v>
      </c>
      <c r="O11" s="437">
        <v>1811550</v>
      </c>
      <c r="P11" s="438">
        <v>1.1403447553911648E-2</v>
      </c>
    </row>
    <row r="12" spans="1:16" ht="15">
      <c r="A12" s="254">
        <v>2</v>
      </c>
      <c r="B12" s="343" t="s">
        <v>34</v>
      </c>
      <c r="C12" s="439" t="s">
        <v>36</v>
      </c>
      <c r="D12" s="440">
        <v>44371</v>
      </c>
      <c r="E12" s="288">
        <v>15618.15</v>
      </c>
      <c r="F12" s="288">
        <v>15608.083333333334</v>
      </c>
      <c r="G12" s="289">
        <v>15556.166666666668</v>
      </c>
      <c r="H12" s="289">
        <v>15494.183333333334</v>
      </c>
      <c r="I12" s="289">
        <v>15442.266666666668</v>
      </c>
      <c r="J12" s="289">
        <v>15670.066666666668</v>
      </c>
      <c r="K12" s="289">
        <v>15721.983333333335</v>
      </c>
      <c r="L12" s="289">
        <v>15783.966666666667</v>
      </c>
      <c r="M12" s="276">
        <v>15660</v>
      </c>
      <c r="N12" s="276">
        <v>15546.1</v>
      </c>
      <c r="O12" s="291">
        <v>11584075</v>
      </c>
      <c r="P12" s="292">
        <v>1.7188655926134878E-2</v>
      </c>
    </row>
    <row r="13" spans="1:16" ht="15">
      <c r="A13" s="254">
        <v>3</v>
      </c>
      <c r="B13" s="343" t="s">
        <v>34</v>
      </c>
      <c r="C13" s="439" t="s">
        <v>827</v>
      </c>
      <c r="D13" s="440">
        <v>44371</v>
      </c>
      <c r="E13" s="404">
        <v>16697.55</v>
      </c>
      <c r="F13" s="404">
        <v>16712.633333333335</v>
      </c>
      <c r="G13" s="405">
        <v>16614.26666666667</v>
      </c>
      <c r="H13" s="405">
        <v>16530.983333333334</v>
      </c>
      <c r="I13" s="405">
        <v>16432.616666666669</v>
      </c>
      <c r="J13" s="405">
        <v>16795.916666666672</v>
      </c>
      <c r="K13" s="405">
        <v>16894.283333333333</v>
      </c>
      <c r="L13" s="405">
        <v>16977.566666666673</v>
      </c>
      <c r="M13" s="406">
        <v>16811</v>
      </c>
      <c r="N13" s="406">
        <v>16629.349999999999</v>
      </c>
      <c r="O13" s="407">
        <v>11840</v>
      </c>
      <c r="P13" s="408">
        <v>-5.4313099041533544E-2</v>
      </c>
    </row>
    <row r="14" spans="1:16" ht="15">
      <c r="A14" s="254">
        <v>4</v>
      </c>
      <c r="B14" s="363" t="s">
        <v>837</v>
      </c>
      <c r="C14" s="439" t="s">
        <v>735</v>
      </c>
      <c r="D14" s="440">
        <v>44371</v>
      </c>
      <c r="E14" s="288">
        <v>1720.05</v>
      </c>
      <c r="F14" s="288">
        <v>1715.6666666666667</v>
      </c>
      <c r="G14" s="289">
        <v>1681.3333333333335</v>
      </c>
      <c r="H14" s="289">
        <v>1642.6166666666668</v>
      </c>
      <c r="I14" s="289">
        <v>1608.2833333333335</v>
      </c>
      <c r="J14" s="289">
        <v>1754.3833333333334</v>
      </c>
      <c r="K14" s="289">
        <v>1788.7166666666669</v>
      </c>
      <c r="L14" s="289">
        <v>1827.4333333333334</v>
      </c>
      <c r="M14" s="276">
        <v>1750</v>
      </c>
      <c r="N14" s="276">
        <v>1676.95</v>
      </c>
      <c r="O14" s="291">
        <v>809625</v>
      </c>
      <c r="P14" s="292">
        <v>8.7949743003997716E-2</v>
      </c>
    </row>
    <row r="15" spans="1:16" ht="15">
      <c r="A15" s="254">
        <v>5</v>
      </c>
      <c r="B15" s="343" t="s">
        <v>37</v>
      </c>
      <c r="C15" s="439" t="s">
        <v>38</v>
      </c>
      <c r="D15" s="440">
        <v>44371</v>
      </c>
      <c r="E15" s="288">
        <v>1981.35</v>
      </c>
      <c r="F15" s="288">
        <v>1984.8166666666666</v>
      </c>
      <c r="G15" s="289">
        <v>1961.6333333333332</v>
      </c>
      <c r="H15" s="289">
        <v>1941.9166666666665</v>
      </c>
      <c r="I15" s="289">
        <v>1918.7333333333331</v>
      </c>
      <c r="J15" s="289">
        <v>2004.5333333333333</v>
      </c>
      <c r="K15" s="289">
        <v>2027.7166666666667</v>
      </c>
      <c r="L15" s="289">
        <v>2047.4333333333334</v>
      </c>
      <c r="M15" s="276">
        <v>2008</v>
      </c>
      <c r="N15" s="276">
        <v>1965.1</v>
      </c>
      <c r="O15" s="291">
        <v>2135500</v>
      </c>
      <c r="P15" s="292">
        <v>-7.2059507205950724E-3</v>
      </c>
    </row>
    <row r="16" spans="1:16" ht="15">
      <c r="A16" s="254">
        <v>6</v>
      </c>
      <c r="B16" s="343" t="s">
        <v>39</v>
      </c>
      <c r="C16" s="439" t="s">
        <v>40</v>
      </c>
      <c r="D16" s="440">
        <v>44371</v>
      </c>
      <c r="E16" s="288">
        <v>1424.2</v>
      </c>
      <c r="F16" s="288">
        <v>1391.3</v>
      </c>
      <c r="G16" s="289">
        <v>1345.8999999999999</v>
      </c>
      <c r="H16" s="289">
        <v>1267.5999999999999</v>
      </c>
      <c r="I16" s="289">
        <v>1222.1999999999998</v>
      </c>
      <c r="J16" s="289">
        <v>1469.6</v>
      </c>
      <c r="K16" s="289">
        <v>1515</v>
      </c>
      <c r="L16" s="289">
        <v>1593.3</v>
      </c>
      <c r="M16" s="276">
        <v>1436.7</v>
      </c>
      <c r="N16" s="276">
        <v>1313</v>
      </c>
      <c r="O16" s="291">
        <v>18628000</v>
      </c>
      <c r="P16" s="292">
        <v>-4.3246019517205955E-2</v>
      </c>
    </row>
    <row r="17" spans="1:16" ht="15">
      <c r="A17" s="254">
        <v>7</v>
      </c>
      <c r="B17" s="343" t="s">
        <v>39</v>
      </c>
      <c r="C17" s="439" t="s">
        <v>41</v>
      </c>
      <c r="D17" s="440">
        <v>44371</v>
      </c>
      <c r="E17" s="288">
        <v>803.4</v>
      </c>
      <c r="F17" s="288">
        <v>792.4666666666667</v>
      </c>
      <c r="G17" s="289">
        <v>778.43333333333339</v>
      </c>
      <c r="H17" s="289">
        <v>753.4666666666667</v>
      </c>
      <c r="I17" s="289">
        <v>739.43333333333339</v>
      </c>
      <c r="J17" s="289">
        <v>817.43333333333339</v>
      </c>
      <c r="K17" s="289">
        <v>831.4666666666667</v>
      </c>
      <c r="L17" s="289">
        <v>856.43333333333339</v>
      </c>
      <c r="M17" s="276">
        <v>806.5</v>
      </c>
      <c r="N17" s="276">
        <v>767.5</v>
      </c>
      <c r="O17" s="291">
        <v>74398750</v>
      </c>
      <c r="P17" s="292">
        <v>7.7035080590545845E-3</v>
      </c>
    </row>
    <row r="18" spans="1:16" ht="15">
      <c r="A18" s="254">
        <v>8</v>
      </c>
      <c r="B18" s="343" t="s">
        <v>51</v>
      </c>
      <c r="C18" s="439" t="s">
        <v>226</v>
      </c>
      <c r="D18" s="440">
        <v>44371</v>
      </c>
      <c r="E18" s="288">
        <v>3122.45</v>
      </c>
      <c r="F18" s="288">
        <v>3070.75</v>
      </c>
      <c r="G18" s="289">
        <v>3004.15</v>
      </c>
      <c r="H18" s="289">
        <v>2885.85</v>
      </c>
      <c r="I18" s="289">
        <v>2819.25</v>
      </c>
      <c r="J18" s="289">
        <v>3189.05</v>
      </c>
      <c r="K18" s="289">
        <v>3255.6500000000005</v>
      </c>
      <c r="L18" s="289">
        <v>3373.9500000000003</v>
      </c>
      <c r="M18" s="276">
        <v>3137.35</v>
      </c>
      <c r="N18" s="276">
        <v>2952.45</v>
      </c>
      <c r="O18" s="291">
        <v>481800</v>
      </c>
      <c r="P18" s="292">
        <v>0.33610648918469216</v>
      </c>
    </row>
    <row r="19" spans="1:16" ht="15">
      <c r="A19" s="254">
        <v>9</v>
      </c>
      <c r="B19" s="343" t="s">
        <v>43</v>
      </c>
      <c r="C19" s="439" t="s">
        <v>44</v>
      </c>
      <c r="D19" s="440">
        <v>44371</v>
      </c>
      <c r="E19" s="288">
        <v>743.95</v>
      </c>
      <c r="F19" s="288">
        <v>746.08333333333337</v>
      </c>
      <c r="G19" s="289">
        <v>740.56666666666672</v>
      </c>
      <c r="H19" s="289">
        <v>737.18333333333339</v>
      </c>
      <c r="I19" s="289">
        <v>731.66666666666674</v>
      </c>
      <c r="J19" s="289">
        <v>749.4666666666667</v>
      </c>
      <c r="K19" s="289">
        <v>754.98333333333335</v>
      </c>
      <c r="L19" s="289">
        <v>758.36666666666667</v>
      </c>
      <c r="M19" s="276">
        <v>751.6</v>
      </c>
      <c r="N19" s="276">
        <v>742.7</v>
      </c>
      <c r="O19" s="291">
        <v>10191000</v>
      </c>
      <c r="P19" s="292">
        <v>4.3411487662537114E-2</v>
      </c>
    </row>
    <row r="20" spans="1:16" ht="15">
      <c r="A20" s="254">
        <v>10</v>
      </c>
      <c r="B20" s="343" t="s">
        <v>37</v>
      </c>
      <c r="C20" s="439" t="s">
        <v>45</v>
      </c>
      <c r="D20" s="440">
        <v>44371</v>
      </c>
      <c r="E20" s="288">
        <v>325.85000000000002</v>
      </c>
      <c r="F20" s="288">
        <v>326.15000000000003</v>
      </c>
      <c r="G20" s="289">
        <v>322.80000000000007</v>
      </c>
      <c r="H20" s="289">
        <v>319.75000000000006</v>
      </c>
      <c r="I20" s="289">
        <v>316.40000000000009</v>
      </c>
      <c r="J20" s="289">
        <v>329.20000000000005</v>
      </c>
      <c r="K20" s="289">
        <v>332.55000000000007</v>
      </c>
      <c r="L20" s="289">
        <v>335.6</v>
      </c>
      <c r="M20" s="276">
        <v>329.5</v>
      </c>
      <c r="N20" s="276">
        <v>323.10000000000002</v>
      </c>
      <c r="O20" s="291">
        <v>16839000</v>
      </c>
      <c r="P20" s="292">
        <v>3.8675055514433752E-2</v>
      </c>
    </row>
    <row r="21" spans="1:16" ht="15">
      <c r="A21" s="254">
        <v>11</v>
      </c>
      <c r="B21" s="343" t="s">
        <v>51</v>
      </c>
      <c r="C21" s="439" t="s">
        <v>294</v>
      </c>
      <c r="D21" s="440">
        <v>44371</v>
      </c>
      <c r="E21" s="288">
        <v>948.6</v>
      </c>
      <c r="F21" s="288">
        <v>946.51666666666677</v>
      </c>
      <c r="G21" s="289">
        <v>934.23333333333358</v>
      </c>
      <c r="H21" s="289">
        <v>919.86666666666679</v>
      </c>
      <c r="I21" s="289">
        <v>907.5833333333336</v>
      </c>
      <c r="J21" s="289">
        <v>960.88333333333355</v>
      </c>
      <c r="K21" s="289">
        <v>973.16666666666663</v>
      </c>
      <c r="L21" s="289">
        <v>987.53333333333353</v>
      </c>
      <c r="M21" s="276">
        <v>958.8</v>
      </c>
      <c r="N21" s="276">
        <v>932.15</v>
      </c>
      <c r="O21" s="291">
        <v>1343650</v>
      </c>
      <c r="P21" s="292">
        <v>2.9932546374367621E-2</v>
      </c>
    </row>
    <row r="22" spans="1:16" ht="15">
      <c r="A22" s="254">
        <v>12</v>
      </c>
      <c r="B22" s="343" t="s">
        <v>39</v>
      </c>
      <c r="C22" s="439" t="s">
        <v>46</v>
      </c>
      <c r="D22" s="440">
        <v>44371</v>
      </c>
      <c r="E22" s="288">
        <v>3252.25</v>
      </c>
      <c r="F22" s="288">
        <v>3228.7000000000003</v>
      </c>
      <c r="G22" s="289">
        <v>3195.6500000000005</v>
      </c>
      <c r="H22" s="289">
        <v>3139.05</v>
      </c>
      <c r="I22" s="289">
        <v>3106.0000000000005</v>
      </c>
      <c r="J22" s="289">
        <v>3285.3000000000006</v>
      </c>
      <c r="K22" s="289">
        <v>3318.3500000000008</v>
      </c>
      <c r="L22" s="289">
        <v>3374.9500000000007</v>
      </c>
      <c r="M22" s="276">
        <v>3261.75</v>
      </c>
      <c r="N22" s="276">
        <v>3172.1</v>
      </c>
      <c r="O22" s="291">
        <v>1835250</v>
      </c>
      <c r="P22" s="292">
        <v>-8.1070125658694765E-3</v>
      </c>
    </row>
    <row r="23" spans="1:16" ht="15">
      <c r="A23" s="254">
        <v>13</v>
      </c>
      <c r="B23" s="343" t="s">
        <v>43</v>
      </c>
      <c r="C23" s="439" t="s">
        <v>47</v>
      </c>
      <c r="D23" s="440">
        <v>44371</v>
      </c>
      <c r="E23" s="288">
        <v>222.45</v>
      </c>
      <c r="F23" s="288">
        <v>224.01666666666665</v>
      </c>
      <c r="G23" s="289">
        <v>219.1333333333333</v>
      </c>
      <c r="H23" s="289">
        <v>215.81666666666663</v>
      </c>
      <c r="I23" s="289">
        <v>210.93333333333328</v>
      </c>
      <c r="J23" s="289">
        <v>227.33333333333331</v>
      </c>
      <c r="K23" s="289">
        <v>232.21666666666664</v>
      </c>
      <c r="L23" s="289">
        <v>235.53333333333333</v>
      </c>
      <c r="M23" s="276">
        <v>228.9</v>
      </c>
      <c r="N23" s="276">
        <v>220.7</v>
      </c>
      <c r="O23" s="291">
        <v>15552500</v>
      </c>
      <c r="P23" s="292">
        <v>-3.5239468204388918E-3</v>
      </c>
    </row>
    <row r="24" spans="1:16" ht="15">
      <c r="A24" s="254">
        <v>14</v>
      </c>
      <c r="B24" s="343" t="s">
        <v>43</v>
      </c>
      <c r="C24" s="439" t="s">
        <v>48</v>
      </c>
      <c r="D24" s="440">
        <v>44371</v>
      </c>
      <c r="E24" s="288">
        <v>122.05</v>
      </c>
      <c r="F24" s="288">
        <v>122.76666666666665</v>
      </c>
      <c r="G24" s="289">
        <v>120.68333333333331</v>
      </c>
      <c r="H24" s="289">
        <v>119.31666666666666</v>
      </c>
      <c r="I24" s="289">
        <v>117.23333333333332</v>
      </c>
      <c r="J24" s="289">
        <v>124.1333333333333</v>
      </c>
      <c r="K24" s="289">
        <v>126.21666666666664</v>
      </c>
      <c r="L24" s="289">
        <v>127.58333333333329</v>
      </c>
      <c r="M24" s="276">
        <v>124.85</v>
      </c>
      <c r="N24" s="276">
        <v>121.4</v>
      </c>
      <c r="O24" s="291">
        <v>37800000</v>
      </c>
      <c r="P24" s="292">
        <v>0.13329735563950351</v>
      </c>
    </row>
    <row r="25" spans="1:16" ht="15">
      <c r="A25" s="254">
        <v>15</v>
      </c>
      <c r="B25" s="343" t="s">
        <v>49</v>
      </c>
      <c r="C25" s="439" t="s">
        <v>50</v>
      </c>
      <c r="D25" s="440">
        <v>44371</v>
      </c>
      <c r="E25" s="288">
        <v>2931</v>
      </c>
      <c r="F25" s="288">
        <v>2941.2999999999997</v>
      </c>
      <c r="G25" s="289">
        <v>2907.6499999999996</v>
      </c>
      <c r="H25" s="289">
        <v>2884.2999999999997</v>
      </c>
      <c r="I25" s="289">
        <v>2850.6499999999996</v>
      </c>
      <c r="J25" s="289">
        <v>2964.6499999999996</v>
      </c>
      <c r="K25" s="289">
        <v>2998.3</v>
      </c>
      <c r="L25" s="289">
        <v>3021.6499999999996</v>
      </c>
      <c r="M25" s="276">
        <v>2974.95</v>
      </c>
      <c r="N25" s="276">
        <v>2917.95</v>
      </c>
      <c r="O25" s="291">
        <v>4900200</v>
      </c>
      <c r="P25" s="292">
        <v>4.7722899294419502E-2</v>
      </c>
    </row>
    <row r="26" spans="1:16" ht="15">
      <c r="A26" s="254">
        <v>16</v>
      </c>
      <c r="B26" s="343" t="s">
        <v>53</v>
      </c>
      <c r="C26" s="439" t="s">
        <v>222</v>
      </c>
      <c r="D26" s="440">
        <v>44371</v>
      </c>
      <c r="E26" s="288">
        <v>994.45</v>
      </c>
      <c r="F26" s="288">
        <v>989.53333333333342</v>
      </c>
      <c r="G26" s="289">
        <v>982.11666666666679</v>
      </c>
      <c r="H26" s="289">
        <v>969.78333333333342</v>
      </c>
      <c r="I26" s="289">
        <v>962.36666666666679</v>
      </c>
      <c r="J26" s="289">
        <v>1001.8666666666668</v>
      </c>
      <c r="K26" s="289">
        <v>1009.2833333333335</v>
      </c>
      <c r="L26" s="289">
        <v>1021.6166666666668</v>
      </c>
      <c r="M26" s="276">
        <v>996.95</v>
      </c>
      <c r="N26" s="276">
        <v>977.2</v>
      </c>
      <c r="O26" s="291">
        <v>2518000</v>
      </c>
      <c r="P26" s="292">
        <v>-5.0348859136337923E-2</v>
      </c>
    </row>
    <row r="27" spans="1:16" ht="15">
      <c r="A27" s="254">
        <v>17</v>
      </c>
      <c r="B27" s="343" t="s">
        <v>51</v>
      </c>
      <c r="C27" s="439" t="s">
        <v>52</v>
      </c>
      <c r="D27" s="440">
        <v>44371</v>
      </c>
      <c r="E27" s="288">
        <v>975.95</v>
      </c>
      <c r="F27" s="288">
        <v>983.26666666666677</v>
      </c>
      <c r="G27" s="289">
        <v>954.53333333333353</v>
      </c>
      <c r="H27" s="289">
        <v>933.11666666666679</v>
      </c>
      <c r="I27" s="289">
        <v>904.38333333333355</v>
      </c>
      <c r="J27" s="289">
        <v>1004.6833333333335</v>
      </c>
      <c r="K27" s="289">
        <v>1033.416666666667</v>
      </c>
      <c r="L27" s="289">
        <v>1054.8333333333335</v>
      </c>
      <c r="M27" s="276">
        <v>1012</v>
      </c>
      <c r="N27" s="276">
        <v>961.85</v>
      </c>
      <c r="O27" s="291">
        <v>9295650</v>
      </c>
      <c r="P27" s="292">
        <v>-2.1953221173574067E-2</v>
      </c>
    </row>
    <row r="28" spans="1:16" ht="15">
      <c r="A28" s="254">
        <v>18</v>
      </c>
      <c r="B28" s="343" t="s">
        <v>53</v>
      </c>
      <c r="C28" s="439" t="s">
        <v>54</v>
      </c>
      <c r="D28" s="440">
        <v>44371</v>
      </c>
      <c r="E28" s="288">
        <v>747.7</v>
      </c>
      <c r="F28" s="288">
        <v>749.15</v>
      </c>
      <c r="G28" s="289">
        <v>742.3</v>
      </c>
      <c r="H28" s="289">
        <v>736.9</v>
      </c>
      <c r="I28" s="289">
        <v>730.05</v>
      </c>
      <c r="J28" s="289">
        <v>754.55</v>
      </c>
      <c r="K28" s="289">
        <v>761.40000000000009</v>
      </c>
      <c r="L28" s="289">
        <v>766.8</v>
      </c>
      <c r="M28" s="276">
        <v>756</v>
      </c>
      <c r="N28" s="276">
        <v>743.75</v>
      </c>
      <c r="O28" s="291">
        <v>37774800</v>
      </c>
      <c r="P28" s="292">
        <v>-1.6772863568215893E-2</v>
      </c>
    </row>
    <row r="29" spans="1:16" ht="15">
      <c r="A29" s="254">
        <v>19</v>
      </c>
      <c r="B29" s="343" t="s">
        <v>43</v>
      </c>
      <c r="C29" s="439" t="s">
        <v>55</v>
      </c>
      <c r="D29" s="440">
        <v>44371</v>
      </c>
      <c r="E29" s="288">
        <v>4262.8</v>
      </c>
      <c r="F29" s="288">
        <v>4286.8</v>
      </c>
      <c r="G29" s="289">
        <v>4204.1500000000005</v>
      </c>
      <c r="H29" s="289">
        <v>4145.5</v>
      </c>
      <c r="I29" s="289">
        <v>4062.8500000000004</v>
      </c>
      <c r="J29" s="289">
        <v>4345.4500000000007</v>
      </c>
      <c r="K29" s="289">
        <v>4428.1000000000004</v>
      </c>
      <c r="L29" s="289">
        <v>4486.7500000000009</v>
      </c>
      <c r="M29" s="276">
        <v>4369.45</v>
      </c>
      <c r="N29" s="276">
        <v>4228.1499999999996</v>
      </c>
      <c r="O29" s="291">
        <v>1797000</v>
      </c>
      <c r="P29" s="292">
        <v>5.7214296220032358E-2</v>
      </c>
    </row>
    <row r="30" spans="1:16" ht="15">
      <c r="A30" s="254">
        <v>20</v>
      </c>
      <c r="B30" s="343" t="s">
        <v>56</v>
      </c>
      <c r="C30" s="439" t="s">
        <v>57</v>
      </c>
      <c r="D30" s="440">
        <v>44371</v>
      </c>
      <c r="E30" s="288">
        <v>11858.95</v>
      </c>
      <c r="F30" s="288">
        <v>11834.25</v>
      </c>
      <c r="G30" s="289">
        <v>11678.5</v>
      </c>
      <c r="H30" s="289">
        <v>11498.05</v>
      </c>
      <c r="I30" s="289">
        <v>11342.3</v>
      </c>
      <c r="J30" s="289">
        <v>12014.7</v>
      </c>
      <c r="K30" s="289">
        <v>12170.45</v>
      </c>
      <c r="L30" s="289">
        <v>12350.900000000001</v>
      </c>
      <c r="M30" s="276">
        <v>11990</v>
      </c>
      <c r="N30" s="276">
        <v>11653.8</v>
      </c>
      <c r="O30" s="291">
        <v>750675</v>
      </c>
      <c r="P30" s="292">
        <v>2.0493474714518761E-2</v>
      </c>
    </row>
    <row r="31" spans="1:16" ht="15">
      <c r="A31" s="254">
        <v>21</v>
      </c>
      <c r="B31" s="343" t="s">
        <v>56</v>
      </c>
      <c r="C31" s="439" t="s">
        <v>58</v>
      </c>
      <c r="D31" s="440">
        <v>44371</v>
      </c>
      <c r="E31" s="288">
        <v>5816.7</v>
      </c>
      <c r="F31" s="288">
        <v>5772.1833333333334</v>
      </c>
      <c r="G31" s="289">
        <v>5689.3166666666666</v>
      </c>
      <c r="H31" s="289">
        <v>5561.9333333333334</v>
      </c>
      <c r="I31" s="289">
        <v>5479.0666666666666</v>
      </c>
      <c r="J31" s="289">
        <v>5899.5666666666666</v>
      </c>
      <c r="K31" s="289">
        <v>5982.4333333333334</v>
      </c>
      <c r="L31" s="289">
        <v>6109.8166666666666</v>
      </c>
      <c r="M31" s="276">
        <v>5855.05</v>
      </c>
      <c r="N31" s="276">
        <v>5644.8</v>
      </c>
      <c r="O31" s="291">
        <v>4157125</v>
      </c>
      <c r="P31" s="292">
        <v>-5.2345058626465666E-3</v>
      </c>
    </row>
    <row r="32" spans="1:16" ht="15">
      <c r="A32" s="254">
        <v>22</v>
      </c>
      <c r="B32" s="343" t="s">
        <v>43</v>
      </c>
      <c r="C32" s="439" t="s">
        <v>59</v>
      </c>
      <c r="D32" s="440">
        <v>44371</v>
      </c>
      <c r="E32" s="288">
        <v>2189.5</v>
      </c>
      <c r="F32" s="288">
        <v>2210.9166666666665</v>
      </c>
      <c r="G32" s="289">
        <v>2162.4333333333329</v>
      </c>
      <c r="H32" s="289">
        <v>2135.3666666666663</v>
      </c>
      <c r="I32" s="289">
        <v>2086.8833333333328</v>
      </c>
      <c r="J32" s="289">
        <v>2237.9833333333331</v>
      </c>
      <c r="K32" s="289">
        <v>2286.4666666666667</v>
      </c>
      <c r="L32" s="289">
        <v>2313.5333333333333</v>
      </c>
      <c r="M32" s="276">
        <v>2259.4</v>
      </c>
      <c r="N32" s="276">
        <v>2183.85</v>
      </c>
      <c r="O32" s="291">
        <v>1272800</v>
      </c>
      <c r="P32" s="292">
        <v>2.204724409448819E-3</v>
      </c>
    </row>
    <row r="33" spans="1:16" ht="15">
      <c r="A33" s="254">
        <v>23</v>
      </c>
      <c r="B33" s="343" t="s">
        <v>53</v>
      </c>
      <c r="C33" s="439" t="s">
        <v>229</v>
      </c>
      <c r="D33" s="440">
        <v>44371</v>
      </c>
      <c r="E33" s="288">
        <v>304.64999999999998</v>
      </c>
      <c r="F33" s="288">
        <v>306.01666666666665</v>
      </c>
      <c r="G33" s="289">
        <v>300.58333333333331</v>
      </c>
      <c r="H33" s="289">
        <v>296.51666666666665</v>
      </c>
      <c r="I33" s="289">
        <v>291.08333333333331</v>
      </c>
      <c r="J33" s="289">
        <v>310.08333333333331</v>
      </c>
      <c r="K33" s="289">
        <v>315.51666666666671</v>
      </c>
      <c r="L33" s="289">
        <v>319.58333333333331</v>
      </c>
      <c r="M33" s="276">
        <v>311.45</v>
      </c>
      <c r="N33" s="276">
        <v>301.95</v>
      </c>
      <c r="O33" s="291">
        <v>21344400</v>
      </c>
      <c r="P33" s="292">
        <v>-2.4915714168242745E-2</v>
      </c>
    </row>
    <row r="34" spans="1:16" ht="15">
      <c r="A34" s="254">
        <v>24</v>
      </c>
      <c r="B34" s="343" t="s">
        <v>53</v>
      </c>
      <c r="C34" s="439" t="s">
        <v>60</v>
      </c>
      <c r="D34" s="440">
        <v>44371</v>
      </c>
      <c r="E34" s="288">
        <v>79.75</v>
      </c>
      <c r="F34" s="288">
        <v>80.016666666666666</v>
      </c>
      <c r="G34" s="289">
        <v>78.583333333333329</v>
      </c>
      <c r="H34" s="289">
        <v>77.416666666666657</v>
      </c>
      <c r="I34" s="289">
        <v>75.98333333333332</v>
      </c>
      <c r="J34" s="289">
        <v>81.183333333333337</v>
      </c>
      <c r="K34" s="289">
        <v>82.616666666666674</v>
      </c>
      <c r="L34" s="289">
        <v>83.783333333333346</v>
      </c>
      <c r="M34" s="276">
        <v>81.45</v>
      </c>
      <c r="N34" s="276">
        <v>78.849999999999994</v>
      </c>
      <c r="O34" s="291">
        <v>211992300</v>
      </c>
      <c r="P34" s="292">
        <v>-6.8910585817060638E-2</v>
      </c>
    </row>
    <row r="35" spans="1:16" ht="15">
      <c r="A35" s="254">
        <v>25</v>
      </c>
      <c r="B35" s="343" t="s">
        <v>49</v>
      </c>
      <c r="C35" s="439" t="s">
        <v>62</v>
      </c>
      <c r="D35" s="440">
        <v>44371</v>
      </c>
      <c r="E35" s="288">
        <v>1549.95</v>
      </c>
      <c r="F35" s="288">
        <v>1548.5500000000002</v>
      </c>
      <c r="G35" s="289">
        <v>1535.4500000000003</v>
      </c>
      <c r="H35" s="289">
        <v>1520.95</v>
      </c>
      <c r="I35" s="289">
        <v>1507.8500000000001</v>
      </c>
      <c r="J35" s="289">
        <v>1563.0500000000004</v>
      </c>
      <c r="K35" s="289">
        <v>1576.1500000000003</v>
      </c>
      <c r="L35" s="289">
        <v>1590.6500000000005</v>
      </c>
      <c r="M35" s="276">
        <v>1561.65</v>
      </c>
      <c r="N35" s="276">
        <v>1534.05</v>
      </c>
      <c r="O35" s="291">
        <v>846450</v>
      </c>
      <c r="P35" s="292">
        <v>-2.4096385542168676E-2</v>
      </c>
    </row>
    <row r="36" spans="1:16" ht="15">
      <c r="A36" s="254">
        <v>26</v>
      </c>
      <c r="B36" s="343" t="s">
        <v>63</v>
      </c>
      <c r="C36" s="439" t="s">
        <v>64</v>
      </c>
      <c r="D36" s="440">
        <v>44371</v>
      </c>
      <c r="E36" s="288">
        <v>147.30000000000001</v>
      </c>
      <c r="F36" s="288">
        <v>148.81666666666669</v>
      </c>
      <c r="G36" s="289">
        <v>144.73333333333338</v>
      </c>
      <c r="H36" s="289">
        <v>142.16666666666669</v>
      </c>
      <c r="I36" s="289">
        <v>138.08333333333337</v>
      </c>
      <c r="J36" s="289">
        <v>151.38333333333338</v>
      </c>
      <c r="K36" s="289">
        <v>155.4666666666667</v>
      </c>
      <c r="L36" s="289">
        <v>158.03333333333339</v>
      </c>
      <c r="M36" s="276">
        <v>152.9</v>
      </c>
      <c r="N36" s="276">
        <v>146.25</v>
      </c>
      <c r="O36" s="291">
        <v>42062200</v>
      </c>
      <c r="P36" s="292">
        <v>5.2686638135996194E-2</v>
      </c>
    </row>
    <row r="37" spans="1:16" ht="15">
      <c r="A37" s="254">
        <v>27</v>
      </c>
      <c r="B37" s="343" t="s">
        <v>49</v>
      </c>
      <c r="C37" s="439" t="s">
        <v>65</v>
      </c>
      <c r="D37" s="440">
        <v>44371</v>
      </c>
      <c r="E37" s="288">
        <v>803.15</v>
      </c>
      <c r="F37" s="288">
        <v>804.58333333333337</v>
      </c>
      <c r="G37" s="289">
        <v>799.01666666666677</v>
      </c>
      <c r="H37" s="289">
        <v>794.88333333333344</v>
      </c>
      <c r="I37" s="289">
        <v>789.31666666666683</v>
      </c>
      <c r="J37" s="289">
        <v>808.7166666666667</v>
      </c>
      <c r="K37" s="289">
        <v>814.2833333333333</v>
      </c>
      <c r="L37" s="289">
        <v>818.41666666666663</v>
      </c>
      <c r="M37" s="276">
        <v>810.15</v>
      </c>
      <c r="N37" s="276">
        <v>800.45</v>
      </c>
      <c r="O37" s="291">
        <v>3829100</v>
      </c>
      <c r="P37" s="292">
        <v>-1.7776523702031602E-2</v>
      </c>
    </row>
    <row r="38" spans="1:16" ht="15">
      <c r="A38" s="254">
        <v>28</v>
      </c>
      <c r="B38" s="343" t="s">
        <v>43</v>
      </c>
      <c r="C38" s="439" t="s">
        <v>66</v>
      </c>
      <c r="D38" s="440">
        <v>44371</v>
      </c>
      <c r="E38" s="288">
        <v>670.95</v>
      </c>
      <c r="F38" s="288">
        <v>674.85</v>
      </c>
      <c r="G38" s="289">
        <v>659.95</v>
      </c>
      <c r="H38" s="289">
        <v>648.95000000000005</v>
      </c>
      <c r="I38" s="289">
        <v>634.05000000000007</v>
      </c>
      <c r="J38" s="289">
        <v>685.85</v>
      </c>
      <c r="K38" s="289">
        <v>700.74999999999989</v>
      </c>
      <c r="L38" s="289">
        <v>711.75</v>
      </c>
      <c r="M38" s="276">
        <v>689.75</v>
      </c>
      <c r="N38" s="276">
        <v>663.85</v>
      </c>
      <c r="O38" s="291">
        <v>6841500</v>
      </c>
      <c r="P38" s="292">
        <v>7.5104925999558208E-3</v>
      </c>
    </row>
    <row r="39" spans="1:16" ht="15">
      <c r="A39" s="254">
        <v>29</v>
      </c>
      <c r="B39" s="343" t="s">
        <v>67</v>
      </c>
      <c r="C39" s="439" t="s">
        <v>68</v>
      </c>
      <c r="D39" s="440">
        <v>44371</v>
      </c>
      <c r="E39" s="288">
        <v>534.95000000000005</v>
      </c>
      <c r="F39" s="288">
        <v>535.68333333333339</v>
      </c>
      <c r="G39" s="289">
        <v>531.26666666666677</v>
      </c>
      <c r="H39" s="289">
        <v>527.58333333333337</v>
      </c>
      <c r="I39" s="289">
        <v>523.16666666666674</v>
      </c>
      <c r="J39" s="289">
        <v>539.36666666666679</v>
      </c>
      <c r="K39" s="289">
        <v>543.7833333333333</v>
      </c>
      <c r="L39" s="289">
        <v>547.46666666666681</v>
      </c>
      <c r="M39" s="276">
        <v>540.1</v>
      </c>
      <c r="N39" s="276">
        <v>532</v>
      </c>
      <c r="O39" s="291">
        <v>113860563</v>
      </c>
      <c r="P39" s="292">
        <v>-3.0792668103657847E-3</v>
      </c>
    </row>
    <row r="40" spans="1:16" ht="15">
      <c r="A40" s="254">
        <v>30</v>
      </c>
      <c r="B40" s="343" t="s">
        <v>63</v>
      </c>
      <c r="C40" s="439" t="s">
        <v>69</v>
      </c>
      <c r="D40" s="440">
        <v>44371</v>
      </c>
      <c r="E40" s="288">
        <v>71.3</v>
      </c>
      <c r="F40" s="288">
        <v>72.266666666666666</v>
      </c>
      <c r="G40" s="289">
        <v>69.833333333333329</v>
      </c>
      <c r="H40" s="289">
        <v>68.36666666666666</v>
      </c>
      <c r="I40" s="289">
        <v>65.933333333333323</v>
      </c>
      <c r="J40" s="289">
        <v>73.733333333333334</v>
      </c>
      <c r="K40" s="289">
        <v>76.166666666666671</v>
      </c>
      <c r="L40" s="289">
        <v>77.63333333333334</v>
      </c>
      <c r="M40" s="276">
        <v>74.7</v>
      </c>
      <c r="N40" s="276">
        <v>70.8</v>
      </c>
      <c r="O40" s="291">
        <v>94920000</v>
      </c>
      <c r="P40" s="292">
        <v>7.927411652340019E-2</v>
      </c>
    </row>
    <row r="41" spans="1:16" ht="15">
      <c r="A41" s="254">
        <v>31</v>
      </c>
      <c r="B41" s="343" t="s">
        <v>51</v>
      </c>
      <c r="C41" s="439" t="s">
        <v>70</v>
      </c>
      <c r="D41" s="440">
        <v>44371</v>
      </c>
      <c r="E41" s="288">
        <v>388.2</v>
      </c>
      <c r="F41" s="288">
        <v>389.2833333333333</v>
      </c>
      <c r="G41" s="289">
        <v>386.06666666666661</v>
      </c>
      <c r="H41" s="289">
        <v>383.93333333333328</v>
      </c>
      <c r="I41" s="289">
        <v>380.71666666666658</v>
      </c>
      <c r="J41" s="289">
        <v>391.41666666666663</v>
      </c>
      <c r="K41" s="289">
        <v>394.63333333333333</v>
      </c>
      <c r="L41" s="289">
        <v>396.76666666666665</v>
      </c>
      <c r="M41" s="276">
        <v>392.5</v>
      </c>
      <c r="N41" s="276">
        <v>387.15</v>
      </c>
      <c r="O41" s="291">
        <v>18153900</v>
      </c>
      <c r="P41" s="292">
        <v>2.7065712426805465E-2</v>
      </c>
    </row>
    <row r="42" spans="1:16" ht="15">
      <c r="A42" s="254">
        <v>32</v>
      </c>
      <c r="B42" s="343" t="s">
        <v>43</v>
      </c>
      <c r="C42" s="439" t="s">
        <v>71</v>
      </c>
      <c r="D42" s="440">
        <v>44371</v>
      </c>
      <c r="E42" s="288">
        <v>15176.05</v>
      </c>
      <c r="F42" s="288">
        <v>15251.983333333332</v>
      </c>
      <c r="G42" s="289">
        <v>15064.116666666663</v>
      </c>
      <c r="H42" s="289">
        <v>14952.183333333331</v>
      </c>
      <c r="I42" s="289">
        <v>14764.316666666662</v>
      </c>
      <c r="J42" s="289">
        <v>15363.916666666664</v>
      </c>
      <c r="K42" s="289">
        <v>15551.783333333333</v>
      </c>
      <c r="L42" s="289">
        <v>15663.716666666665</v>
      </c>
      <c r="M42" s="276">
        <v>15439.85</v>
      </c>
      <c r="N42" s="276">
        <v>15140.05</v>
      </c>
      <c r="O42" s="291">
        <v>118050</v>
      </c>
      <c r="P42" s="292">
        <v>-7.5662042875157629E-3</v>
      </c>
    </row>
    <row r="43" spans="1:16" ht="15">
      <c r="A43" s="254">
        <v>33</v>
      </c>
      <c r="B43" s="343" t="s">
        <v>72</v>
      </c>
      <c r="C43" s="439" t="s">
        <v>73</v>
      </c>
      <c r="D43" s="440">
        <v>44371</v>
      </c>
      <c r="E43" s="288">
        <v>473.3</v>
      </c>
      <c r="F43" s="288">
        <v>474.61666666666662</v>
      </c>
      <c r="G43" s="289">
        <v>470.48333333333323</v>
      </c>
      <c r="H43" s="289">
        <v>467.66666666666663</v>
      </c>
      <c r="I43" s="289">
        <v>463.53333333333325</v>
      </c>
      <c r="J43" s="289">
        <v>477.43333333333322</v>
      </c>
      <c r="K43" s="289">
        <v>481.56666666666655</v>
      </c>
      <c r="L43" s="289">
        <v>484.38333333333321</v>
      </c>
      <c r="M43" s="276">
        <v>478.75</v>
      </c>
      <c r="N43" s="276">
        <v>471.8</v>
      </c>
      <c r="O43" s="291">
        <v>40179600</v>
      </c>
      <c r="P43" s="292">
        <v>-2.2807862364838245E-2</v>
      </c>
    </row>
    <row r="44" spans="1:16" ht="15">
      <c r="A44" s="254">
        <v>34</v>
      </c>
      <c r="B44" s="343" t="s">
        <v>49</v>
      </c>
      <c r="C44" s="439" t="s">
        <v>74</v>
      </c>
      <c r="D44" s="440">
        <v>44371</v>
      </c>
      <c r="E44" s="288">
        <v>3463.95</v>
      </c>
      <c r="F44" s="288">
        <v>3461.1499999999996</v>
      </c>
      <c r="G44" s="289">
        <v>3443.9499999999994</v>
      </c>
      <c r="H44" s="289">
        <v>3423.95</v>
      </c>
      <c r="I44" s="289">
        <v>3406.7499999999995</v>
      </c>
      <c r="J44" s="289">
        <v>3481.1499999999992</v>
      </c>
      <c r="K44" s="289">
        <v>3498.35</v>
      </c>
      <c r="L44" s="289">
        <v>3518.349999999999</v>
      </c>
      <c r="M44" s="276">
        <v>3478.35</v>
      </c>
      <c r="N44" s="276">
        <v>3441.15</v>
      </c>
      <c r="O44" s="291">
        <v>1870200</v>
      </c>
      <c r="P44" s="292">
        <v>-3.3388463923919788E-2</v>
      </c>
    </row>
    <row r="45" spans="1:16" ht="15">
      <c r="A45" s="254">
        <v>35</v>
      </c>
      <c r="B45" s="343" t="s">
        <v>51</v>
      </c>
      <c r="C45" s="439" t="s">
        <v>75</v>
      </c>
      <c r="D45" s="440">
        <v>44371</v>
      </c>
      <c r="E45" s="288">
        <v>623.35</v>
      </c>
      <c r="F45" s="288">
        <v>624.58333333333337</v>
      </c>
      <c r="G45" s="289">
        <v>618.16666666666674</v>
      </c>
      <c r="H45" s="289">
        <v>612.98333333333335</v>
      </c>
      <c r="I45" s="289">
        <v>606.56666666666672</v>
      </c>
      <c r="J45" s="289">
        <v>629.76666666666677</v>
      </c>
      <c r="K45" s="289">
        <v>636.18333333333351</v>
      </c>
      <c r="L45" s="289">
        <v>641.36666666666679</v>
      </c>
      <c r="M45" s="276">
        <v>631</v>
      </c>
      <c r="N45" s="276">
        <v>619.4</v>
      </c>
      <c r="O45" s="291">
        <v>22193600</v>
      </c>
      <c r="P45" s="292">
        <v>-1.5036125756688147E-2</v>
      </c>
    </row>
    <row r="46" spans="1:16" ht="15">
      <c r="A46" s="254">
        <v>36</v>
      </c>
      <c r="B46" s="343" t="s">
        <v>53</v>
      </c>
      <c r="C46" s="439" t="s">
        <v>76</v>
      </c>
      <c r="D46" s="440">
        <v>44371</v>
      </c>
      <c r="E46" s="288">
        <v>160</v>
      </c>
      <c r="F46" s="288">
        <v>160.78333333333333</v>
      </c>
      <c r="G46" s="289">
        <v>157.66666666666666</v>
      </c>
      <c r="H46" s="289">
        <v>155.33333333333331</v>
      </c>
      <c r="I46" s="289">
        <v>152.21666666666664</v>
      </c>
      <c r="J46" s="289">
        <v>163.11666666666667</v>
      </c>
      <c r="K46" s="289">
        <v>166.23333333333335</v>
      </c>
      <c r="L46" s="289">
        <v>168.56666666666669</v>
      </c>
      <c r="M46" s="276">
        <v>163.9</v>
      </c>
      <c r="N46" s="276">
        <v>158.44999999999999</v>
      </c>
      <c r="O46" s="291">
        <v>55895400</v>
      </c>
      <c r="P46" s="292">
        <v>-1.3506994693680656E-3</v>
      </c>
    </row>
    <row r="47" spans="1:16" ht="15">
      <c r="A47" s="254">
        <v>37</v>
      </c>
      <c r="B47" s="343" t="s">
        <v>56</v>
      </c>
      <c r="C47" s="439" t="s">
        <v>81</v>
      </c>
      <c r="D47" s="440">
        <v>44371</v>
      </c>
      <c r="E47" s="288">
        <v>548.04999999999995</v>
      </c>
      <c r="F47" s="288">
        <v>550.2166666666667</v>
      </c>
      <c r="G47" s="289">
        <v>541.93333333333339</v>
      </c>
      <c r="H47" s="289">
        <v>535.81666666666672</v>
      </c>
      <c r="I47" s="289">
        <v>527.53333333333342</v>
      </c>
      <c r="J47" s="289">
        <v>556.33333333333337</v>
      </c>
      <c r="K47" s="289">
        <v>564.61666666666667</v>
      </c>
      <c r="L47" s="289">
        <v>570.73333333333335</v>
      </c>
      <c r="M47" s="276">
        <v>558.5</v>
      </c>
      <c r="N47" s="276">
        <v>544.1</v>
      </c>
      <c r="O47" s="291">
        <v>10068750</v>
      </c>
      <c r="P47" s="292">
        <v>8.7664370695053218E-3</v>
      </c>
    </row>
    <row r="48" spans="1:16" ht="15">
      <c r="A48" s="254">
        <v>38</v>
      </c>
      <c r="B48" s="363" t="s">
        <v>51</v>
      </c>
      <c r="C48" s="439" t="s">
        <v>82</v>
      </c>
      <c r="D48" s="440">
        <v>44371</v>
      </c>
      <c r="E48" s="288">
        <v>951.2</v>
      </c>
      <c r="F48" s="288">
        <v>952.36666666666667</v>
      </c>
      <c r="G48" s="289">
        <v>944.83333333333337</v>
      </c>
      <c r="H48" s="289">
        <v>938.4666666666667</v>
      </c>
      <c r="I48" s="289">
        <v>930.93333333333339</v>
      </c>
      <c r="J48" s="289">
        <v>958.73333333333335</v>
      </c>
      <c r="K48" s="289">
        <v>966.26666666666665</v>
      </c>
      <c r="L48" s="289">
        <v>972.63333333333333</v>
      </c>
      <c r="M48" s="276">
        <v>959.9</v>
      </c>
      <c r="N48" s="276">
        <v>946</v>
      </c>
      <c r="O48" s="291">
        <v>10531300</v>
      </c>
      <c r="P48" s="292">
        <v>-8.7488528602018972E-3</v>
      </c>
    </row>
    <row r="49" spans="1:16" ht="15">
      <c r="A49" s="254">
        <v>39</v>
      </c>
      <c r="B49" s="343" t="s">
        <v>39</v>
      </c>
      <c r="C49" s="439" t="s">
        <v>83</v>
      </c>
      <c r="D49" s="440">
        <v>44371</v>
      </c>
      <c r="E49" s="288">
        <v>148.5</v>
      </c>
      <c r="F49" s="288">
        <v>148.54999999999998</v>
      </c>
      <c r="G49" s="289">
        <v>147.34999999999997</v>
      </c>
      <c r="H49" s="289">
        <v>146.19999999999999</v>
      </c>
      <c r="I49" s="289">
        <v>144.99999999999997</v>
      </c>
      <c r="J49" s="289">
        <v>149.69999999999996</v>
      </c>
      <c r="K49" s="289">
        <v>150.89999999999995</v>
      </c>
      <c r="L49" s="289">
        <v>152.04999999999995</v>
      </c>
      <c r="M49" s="276">
        <v>149.75</v>
      </c>
      <c r="N49" s="276">
        <v>147.4</v>
      </c>
      <c r="O49" s="291">
        <v>47304600</v>
      </c>
      <c r="P49" s="292">
        <v>-3.5949670461354104E-2</v>
      </c>
    </row>
    <row r="50" spans="1:16" ht="15">
      <c r="A50" s="254">
        <v>40</v>
      </c>
      <c r="B50" s="343" t="s">
        <v>106</v>
      </c>
      <c r="C50" s="439" t="s">
        <v>821</v>
      </c>
      <c r="D50" s="440">
        <v>44371</v>
      </c>
      <c r="E50" s="288">
        <v>3608</v>
      </c>
      <c r="F50" s="288">
        <v>3579.5833333333335</v>
      </c>
      <c r="G50" s="289">
        <v>3544.166666666667</v>
      </c>
      <c r="H50" s="289">
        <v>3480.3333333333335</v>
      </c>
      <c r="I50" s="289">
        <v>3444.916666666667</v>
      </c>
      <c r="J50" s="289">
        <v>3643.416666666667</v>
      </c>
      <c r="K50" s="289">
        <v>3678.8333333333339</v>
      </c>
      <c r="L50" s="289">
        <v>3742.666666666667</v>
      </c>
      <c r="M50" s="276">
        <v>3615</v>
      </c>
      <c r="N50" s="276">
        <v>3515.75</v>
      </c>
      <c r="O50" s="291">
        <v>1075750</v>
      </c>
      <c r="P50" s="292">
        <v>2.1774748889891483E-2</v>
      </c>
    </row>
    <row r="51" spans="1:16" ht="15">
      <c r="A51" s="254">
        <v>41</v>
      </c>
      <c r="B51" s="343" t="s">
        <v>49</v>
      </c>
      <c r="C51" s="439" t="s">
        <v>84</v>
      </c>
      <c r="D51" s="440">
        <v>44371</v>
      </c>
      <c r="E51" s="288">
        <v>1719.1</v>
      </c>
      <c r="F51" s="288">
        <v>1724.5333333333335</v>
      </c>
      <c r="G51" s="289">
        <v>1709.0666666666671</v>
      </c>
      <c r="H51" s="289">
        <v>1699.0333333333335</v>
      </c>
      <c r="I51" s="289">
        <v>1683.5666666666671</v>
      </c>
      <c r="J51" s="289">
        <v>1734.5666666666671</v>
      </c>
      <c r="K51" s="289">
        <v>1750.0333333333338</v>
      </c>
      <c r="L51" s="289">
        <v>1760.0666666666671</v>
      </c>
      <c r="M51" s="276">
        <v>1740</v>
      </c>
      <c r="N51" s="276">
        <v>1714.5</v>
      </c>
      <c r="O51" s="291">
        <v>2668050</v>
      </c>
      <c r="P51" s="292">
        <v>-8.4547346514047862E-3</v>
      </c>
    </row>
    <row r="52" spans="1:16" ht="15">
      <c r="A52" s="254">
        <v>42</v>
      </c>
      <c r="B52" s="343" t="s">
        <v>39</v>
      </c>
      <c r="C52" s="439" t="s">
        <v>85</v>
      </c>
      <c r="D52" s="440">
        <v>44371</v>
      </c>
      <c r="E52" s="288">
        <v>696.2</v>
      </c>
      <c r="F52" s="288">
        <v>691.13333333333333</v>
      </c>
      <c r="G52" s="289">
        <v>683.4666666666667</v>
      </c>
      <c r="H52" s="289">
        <v>670.73333333333335</v>
      </c>
      <c r="I52" s="289">
        <v>663.06666666666672</v>
      </c>
      <c r="J52" s="289">
        <v>703.86666666666667</v>
      </c>
      <c r="K52" s="289">
        <v>711.53333333333342</v>
      </c>
      <c r="L52" s="289">
        <v>724.26666666666665</v>
      </c>
      <c r="M52" s="276">
        <v>698.8</v>
      </c>
      <c r="N52" s="276">
        <v>678.4</v>
      </c>
      <c r="O52" s="291">
        <v>7993182</v>
      </c>
      <c r="P52" s="292">
        <v>-5.6387322574372933E-3</v>
      </c>
    </row>
    <row r="53" spans="1:16" ht="15">
      <c r="A53" s="254">
        <v>43</v>
      </c>
      <c r="B53" s="343" t="s">
        <v>53</v>
      </c>
      <c r="C53" s="439" t="s">
        <v>231</v>
      </c>
      <c r="D53" s="440">
        <v>44371</v>
      </c>
      <c r="E53" s="288">
        <v>167.3</v>
      </c>
      <c r="F53" s="288">
        <v>168.96666666666667</v>
      </c>
      <c r="G53" s="289">
        <v>165.18333333333334</v>
      </c>
      <c r="H53" s="289">
        <v>163.06666666666666</v>
      </c>
      <c r="I53" s="289">
        <v>159.28333333333333</v>
      </c>
      <c r="J53" s="289">
        <v>171.08333333333334</v>
      </c>
      <c r="K53" s="289">
        <v>174.8666666666667</v>
      </c>
      <c r="L53" s="289">
        <v>176.98333333333335</v>
      </c>
      <c r="M53" s="276">
        <v>172.75</v>
      </c>
      <c r="N53" s="276">
        <v>166.85</v>
      </c>
      <c r="O53" s="291">
        <v>5992300</v>
      </c>
      <c r="P53" s="292">
        <v>8.2306830907054873E-2</v>
      </c>
    </row>
    <row r="54" spans="1:16" ht="15">
      <c r="A54" s="254">
        <v>44</v>
      </c>
      <c r="B54" s="343" t="s">
        <v>63</v>
      </c>
      <c r="C54" s="439" t="s">
        <v>86</v>
      </c>
      <c r="D54" s="440">
        <v>44371</v>
      </c>
      <c r="E54" s="288">
        <v>783.9</v>
      </c>
      <c r="F54" s="288">
        <v>785.88333333333321</v>
      </c>
      <c r="G54" s="289">
        <v>773.81666666666638</v>
      </c>
      <c r="H54" s="289">
        <v>763.73333333333312</v>
      </c>
      <c r="I54" s="289">
        <v>751.66666666666629</v>
      </c>
      <c r="J54" s="289">
        <v>795.96666666666647</v>
      </c>
      <c r="K54" s="289">
        <v>808.0333333333333</v>
      </c>
      <c r="L54" s="289">
        <v>818.11666666666656</v>
      </c>
      <c r="M54" s="276">
        <v>797.95</v>
      </c>
      <c r="N54" s="276">
        <v>775.8</v>
      </c>
      <c r="O54" s="291">
        <v>2899200</v>
      </c>
      <c r="P54" s="292">
        <v>2.6120195370567E-2</v>
      </c>
    </row>
    <row r="55" spans="1:16" ht="15">
      <c r="A55" s="254">
        <v>45</v>
      </c>
      <c r="B55" s="343" t="s">
        <v>49</v>
      </c>
      <c r="C55" s="439" t="s">
        <v>87</v>
      </c>
      <c r="D55" s="440">
        <v>44371</v>
      </c>
      <c r="E55" s="288">
        <v>540.1</v>
      </c>
      <c r="F55" s="288">
        <v>541.2833333333333</v>
      </c>
      <c r="G55" s="289">
        <v>536.56666666666661</v>
      </c>
      <c r="H55" s="289">
        <v>533.0333333333333</v>
      </c>
      <c r="I55" s="289">
        <v>528.31666666666661</v>
      </c>
      <c r="J55" s="289">
        <v>544.81666666666661</v>
      </c>
      <c r="K55" s="289">
        <v>549.5333333333333</v>
      </c>
      <c r="L55" s="289">
        <v>553.06666666666661</v>
      </c>
      <c r="M55" s="276">
        <v>546</v>
      </c>
      <c r="N55" s="276">
        <v>537.75</v>
      </c>
      <c r="O55" s="291">
        <v>10465000</v>
      </c>
      <c r="P55" s="292">
        <v>1.6019417475728156E-2</v>
      </c>
    </row>
    <row r="56" spans="1:16" ht="15">
      <c r="A56" s="254">
        <v>46</v>
      </c>
      <c r="B56" s="343" t="s">
        <v>837</v>
      </c>
      <c r="C56" s="439" t="s">
        <v>342</v>
      </c>
      <c r="D56" s="440">
        <v>44371</v>
      </c>
      <c r="E56" s="288">
        <v>1769.45</v>
      </c>
      <c r="F56" s="288">
        <v>1780.2833333333335</v>
      </c>
      <c r="G56" s="289">
        <v>1752.866666666667</v>
      </c>
      <c r="H56" s="289">
        <v>1736.2833333333335</v>
      </c>
      <c r="I56" s="289">
        <v>1708.866666666667</v>
      </c>
      <c r="J56" s="289">
        <v>1796.866666666667</v>
      </c>
      <c r="K56" s="289">
        <v>1824.2833333333335</v>
      </c>
      <c r="L56" s="289">
        <v>1840.866666666667</v>
      </c>
      <c r="M56" s="276">
        <v>1807.7</v>
      </c>
      <c r="N56" s="276">
        <v>1763.7</v>
      </c>
      <c r="O56" s="291">
        <v>1985000</v>
      </c>
      <c r="P56" s="292">
        <v>4.2542016806722691E-2</v>
      </c>
    </row>
    <row r="57" spans="1:16" ht="15">
      <c r="A57" s="254">
        <v>47</v>
      </c>
      <c r="B57" s="343" t="s">
        <v>51</v>
      </c>
      <c r="C57" s="439" t="s">
        <v>90</v>
      </c>
      <c r="D57" s="440">
        <v>44371</v>
      </c>
      <c r="E57" s="288">
        <v>4234.05</v>
      </c>
      <c r="F57" s="288">
        <v>4215.3499999999995</v>
      </c>
      <c r="G57" s="289">
        <v>4188.6999999999989</v>
      </c>
      <c r="H57" s="289">
        <v>4143.3499999999995</v>
      </c>
      <c r="I57" s="289">
        <v>4116.6999999999989</v>
      </c>
      <c r="J57" s="289">
        <v>4260.6999999999989</v>
      </c>
      <c r="K57" s="289">
        <v>4287.3499999999985</v>
      </c>
      <c r="L57" s="289">
        <v>4332.6999999999989</v>
      </c>
      <c r="M57" s="276">
        <v>4242</v>
      </c>
      <c r="N57" s="276">
        <v>4170</v>
      </c>
      <c r="O57" s="291">
        <v>2304800</v>
      </c>
      <c r="P57" s="292">
        <v>-2.7674654066824164E-2</v>
      </c>
    </row>
    <row r="58" spans="1:16" ht="15">
      <c r="A58" s="254">
        <v>48</v>
      </c>
      <c r="B58" s="343" t="s">
        <v>91</v>
      </c>
      <c r="C58" s="439" t="s">
        <v>92</v>
      </c>
      <c r="D58" s="440">
        <v>44371</v>
      </c>
      <c r="E58" s="288">
        <v>288.8</v>
      </c>
      <c r="F58" s="288">
        <v>287.08333333333331</v>
      </c>
      <c r="G58" s="289">
        <v>283.66666666666663</v>
      </c>
      <c r="H58" s="289">
        <v>278.5333333333333</v>
      </c>
      <c r="I58" s="289">
        <v>275.11666666666662</v>
      </c>
      <c r="J58" s="289">
        <v>292.21666666666664</v>
      </c>
      <c r="K58" s="289">
        <v>295.63333333333327</v>
      </c>
      <c r="L58" s="289">
        <v>300.76666666666665</v>
      </c>
      <c r="M58" s="276">
        <v>290.5</v>
      </c>
      <c r="N58" s="276">
        <v>281.95</v>
      </c>
      <c r="O58" s="291">
        <v>30478800</v>
      </c>
      <c r="P58" s="292">
        <v>5.0054406964091403E-3</v>
      </c>
    </row>
    <row r="59" spans="1:16" ht="15">
      <c r="A59" s="254">
        <v>49</v>
      </c>
      <c r="B59" s="343" t="s">
        <v>51</v>
      </c>
      <c r="C59" s="439" t="s">
        <v>93</v>
      </c>
      <c r="D59" s="440">
        <v>44371</v>
      </c>
      <c r="E59" s="288">
        <v>5335.05</v>
      </c>
      <c r="F59" s="288">
        <v>5324.8499999999995</v>
      </c>
      <c r="G59" s="289">
        <v>5296.3999999999987</v>
      </c>
      <c r="H59" s="289">
        <v>5257.7499999999991</v>
      </c>
      <c r="I59" s="289">
        <v>5229.2999999999984</v>
      </c>
      <c r="J59" s="289">
        <v>5363.4999999999991</v>
      </c>
      <c r="K59" s="289">
        <v>5391.95</v>
      </c>
      <c r="L59" s="289">
        <v>5430.5999999999995</v>
      </c>
      <c r="M59" s="276">
        <v>5353.3</v>
      </c>
      <c r="N59" s="276">
        <v>5286.2</v>
      </c>
      <c r="O59" s="291">
        <v>2650250</v>
      </c>
      <c r="P59" s="292">
        <v>-1.2758428012665302E-2</v>
      </c>
    </row>
    <row r="60" spans="1:16" ht="15">
      <c r="A60" s="254">
        <v>50</v>
      </c>
      <c r="B60" s="343" t="s">
        <v>43</v>
      </c>
      <c r="C60" s="439" t="s">
        <v>94</v>
      </c>
      <c r="D60" s="440">
        <v>44371</v>
      </c>
      <c r="E60" s="288">
        <v>2673.15</v>
      </c>
      <c r="F60" s="288">
        <v>2674.4333333333334</v>
      </c>
      <c r="G60" s="289">
        <v>2638.4666666666667</v>
      </c>
      <c r="H60" s="289">
        <v>2603.7833333333333</v>
      </c>
      <c r="I60" s="289">
        <v>2567.8166666666666</v>
      </c>
      <c r="J60" s="289">
        <v>2709.1166666666668</v>
      </c>
      <c r="K60" s="289">
        <v>2745.0833333333339</v>
      </c>
      <c r="L60" s="289">
        <v>2779.7666666666669</v>
      </c>
      <c r="M60" s="276">
        <v>2710.4</v>
      </c>
      <c r="N60" s="276">
        <v>2639.75</v>
      </c>
      <c r="O60" s="291">
        <v>2308600</v>
      </c>
      <c r="P60" s="292">
        <v>-6.1868866448584837E-2</v>
      </c>
    </row>
    <row r="61" spans="1:16" ht="15">
      <c r="A61" s="254">
        <v>51</v>
      </c>
      <c r="B61" s="343" t="s">
        <v>43</v>
      </c>
      <c r="C61" s="439" t="s">
        <v>96</v>
      </c>
      <c r="D61" s="440">
        <v>44371</v>
      </c>
      <c r="E61" s="288">
        <v>1170.1500000000001</v>
      </c>
      <c r="F61" s="288">
        <v>1175.05</v>
      </c>
      <c r="G61" s="289">
        <v>1152.0999999999999</v>
      </c>
      <c r="H61" s="289">
        <v>1134.05</v>
      </c>
      <c r="I61" s="289">
        <v>1111.0999999999999</v>
      </c>
      <c r="J61" s="289">
        <v>1193.0999999999999</v>
      </c>
      <c r="K61" s="289">
        <v>1216.0500000000002</v>
      </c>
      <c r="L61" s="289">
        <v>1234.0999999999999</v>
      </c>
      <c r="M61" s="276">
        <v>1198</v>
      </c>
      <c r="N61" s="276">
        <v>1157</v>
      </c>
      <c r="O61" s="291">
        <v>4626050</v>
      </c>
      <c r="P61" s="292">
        <v>6.1191016906384052E-2</v>
      </c>
    </row>
    <row r="62" spans="1:16" ht="15">
      <c r="A62" s="254">
        <v>52</v>
      </c>
      <c r="B62" s="343" t="s">
        <v>43</v>
      </c>
      <c r="C62" s="439" t="s">
        <v>97</v>
      </c>
      <c r="D62" s="440">
        <v>44371</v>
      </c>
      <c r="E62" s="288">
        <v>190.7</v>
      </c>
      <c r="F62" s="288">
        <v>191.79999999999998</v>
      </c>
      <c r="G62" s="289">
        <v>189.29999999999995</v>
      </c>
      <c r="H62" s="289">
        <v>187.89999999999998</v>
      </c>
      <c r="I62" s="289">
        <v>185.39999999999995</v>
      </c>
      <c r="J62" s="289">
        <v>193.19999999999996</v>
      </c>
      <c r="K62" s="289">
        <v>195.70000000000002</v>
      </c>
      <c r="L62" s="289">
        <v>197.09999999999997</v>
      </c>
      <c r="M62" s="276">
        <v>194.3</v>
      </c>
      <c r="N62" s="276">
        <v>190.4</v>
      </c>
      <c r="O62" s="291">
        <v>12718800</v>
      </c>
      <c r="P62" s="292">
        <v>-2.5379310344827585E-2</v>
      </c>
    </row>
    <row r="63" spans="1:16" ht="15">
      <c r="A63" s="254">
        <v>53</v>
      </c>
      <c r="B63" s="343" t="s">
        <v>53</v>
      </c>
      <c r="C63" s="439" t="s">
        <v>98</v>
      </c>
      <c r="D63" s="440">
        <v>44371</v>
      </c>
      <c r="E63" s="288">
        <v>86.3</v>
      </c>
      <c r="F63" s="288">
        <v>86.666666666666671</v>
      </c>
      <c r="G63" s="289">
        <v>85.083333333333343</v>
      </c>
      <c r="H63" s="289">
        <v>83.866666666666674</v>
      </c>
      <c r="I63" s="289">
        <v>82.283333333333346</v>
      </c>
      <c r="J63" s="289">
        <v>87.88333333333334</v>
      </c>
      <c r="K63" s="289">
        <v>89.466666666666683</v>
      </c>
      <c r="L63" s="289">
        <v>90.683333333333337</v>
      </c>
      <c r="M63" s="276">
        <v>88.25</v>
      </c>
      <c r="N63" s="276">
        <v>85.45</v>
      </c>
      <c r="O63" s="291">
        <v>70080000</v>
      </c>
      <c r="P63" s="292">
        <v>6.6017645269242475E-2</v>
      </c>
    </row>
    <row r="64" spans="1:16" ht="15">
      <c r="A64" s="254">
        <v>54</v>
      </c>
      <c r="B64" s="363" t="s">
        <v>72</v>
      </c>
      <c r="C64" s="439" t="s">
        <v>99</v>
      </c>
      <c r="D64" s="440">
        <v>44371</v>
      </c>
      <c r="E64" s="288">
        <v>160.94999999999999</v>
      </c>
      <c r="F64" s="288">
        <v>160.41666666666666</v>
      </c>
      <c r="G64" s="289">
        <v>158.83333333333331</v>
      </c>
      <c r="H64" s="289">
        <v>156.71666666666667</v>
      </c>
      <c r="I64" s="289">
        <v>155.13333333333333</v>
      </c>
      <c r="J64" s="289">
        <v>162.5333333333333</v>
      </c>
      <c r="K64" s="289">
        <v>164.11666666666662</v>
      </c>
      <c r="L64" s="289">
        <v>166.23333333333329</v>
      </c>
      <c r="M64" s="276">
        <v>162</v>
      </c>
      <c r="N64" s="276">
        <v>158.30000000000001</v>
      </c>
      <c r="O64" s="291">
        <v>29688700</v>
      </c>
      <c r="P64" s="292">
        <v>-2.0921343794005232E-2</v>
      </c>
    </row>
    <row r="65" spans="1:16" ht="15">
      <c r="A65" s="254">
        <v>55</v>
      </c>
      <c r="B65" s="343" t="s">
        <v>51</v>
      </c>
      <c r="C65" s="439" t="s">
        <v>100</v>
      </c>
      <c r="D65" s="440">
        <v>44371</v>
      </c>
      <c r="E65" s="288">
        <v>597.25</v>
      </c>
      <c r="F65" s="288">
        <v>601.98333333333335</v>
      </c>
      <c r="G65" s="289">
        <v>589.26666666666665</v>
      </c>
      <c r="H65" s="289">
        <v>581.2833333333333</v>
      </c>
      <c r="I65" s="289">
        <v>568.56666666666661</v>
      </c>
      <c r="J65" s="289">
        <v>609.9666666666667</v>
      </c>
      <c r="K65" s="289">
        <v>622.68333333333339</v>
      </c>
      <c r="L65" s="289">
        <v>630.66666666666674</v>
      </c>
      <c r="M65" s="276">
        <v>614.70000000000005</v>
      </c>
      <c r="N65" s="276">
        <v>594</v>
      </c>
      <c r="O65" s="291">
        <v>8913650</v>
      </c>
      <c r="P65" s="292">
        <v>-1.7866193613786111E-2</v>
      </c>
    </row>
    <row r="66" spans="1:16" ht="15">
      <c r="A66" s="254">
        <v>56</v>
      </c>
      <c r="B66" s="343" t="s">
        <v>101</v>
      </c>
      <c r="C66" s="439" t="s">
        <v>102</v>
      </c>
      <c r="D66" s="440">
        <v>44371</v>
      </c>
      <c r="E66" s="288">
        <v>25.85</v>
      </c>
      <c r="F66" s="288">
        <v>25.866666666666664</v>
      </c>
      <c r="G66" s="289">
        <v>25.533333333333328</v>
      </c>
      <c r="H66" s="289">
        <v>25.216666666666665</v>
      </c>
      <c r="I66" s="289">
        <v>24.883333333333329</v>
      </c>
      <c r="J66" s="289">
        <v>26.183333333333326</v>
      </c>
      <c r="K66" s="289">
        <v>26.516666666666662</v>
      </c>
      <c r="L66" s="289">
        <v>26.833333333333325</v>
      </c>
      <c r="M66" s="276">
        <v>26.2</v>
      </c>
      <c r="N66" s="276">
        <v>25.55</v>
      </c>
      <c r="O66" s="291">
        <v>90382500</v>
      </c>
      <c r="P66" s="292">
        <v>-7.1675729115175486E-3</v>
      </c>
    </row>
    <row r="67" spans="1:16" ht="15">
      <c r="A67" s="254">
        <v>57</v>
      </c>
      <c r="B67" s="343" t="s">
        <v>49</v>
      </c>
      <c r="C67" s="439" t="s">
        <v>103</v>
      </c>
      <c r="D67" s="440">
        <v>44371</v>
      </c>
      <c r="E67" s="404">
        <v>853.05</v>
      </c>
      <c r="F67" s="404">
        <v>856.73333333333323</v>
      </c>
      <c r="G67" s="405">
        <v>846.41666666666652</v>
      </c>
      <c r="H67" s="405">
        <v>839.7833333333333</v>
      </c>
      <c r="I67" s="405">
        <v>829.46666666666658</v>
      </c>
      <c r="J67" s="405">
        <v>863.36666666666645</v>
      </c>
      <c r="K67" s="405">
        <v>873.68333333333328</v>
      </c>
      <c r="L67" s="405">
        <v>880.31666666666638</v>
      </c>
      <c r="M67" s="406">
        <v>867.05</v>
      </c>
      <c r="N67" s="406">
        <v>850.1</v>
      </c>
      <c r="O67" s="407">
        <v>4373000</v>
      </c>
      <c r="P67" s="408">
        <v>-3.8901098901098899E-2</v>
      </c>
    </row>
    <row r="68" spans="1:16" ht="15">
      <c r="A68" s="254">
        <v>58</v>
      </c>
      <c r="B68" s="343" t="s">
        <v>91</v>
      </c>
      <c r="C68" s="439" t="s">
        <v>244</v>
      </c>
      <c r="D68" s="440">
        <v>44371</v>
      </c>
      <c r="E68" s="288">
        <v>1367.5</v>
      </c>
      <c r="F68" s="288">
        <v>1371.8499999999997</v>
      </c>
      <c r="G68" s="289">
        <v>1350.7499999999993</v>
      </c>
      <c r="H68" s="289">
        <v>1333.9999999999995</v>
      </c>
      <c r="I68" s="289">
        <v>1312.8999999999992</v>
      </c>
      <c r="J68" s="289">
        <v>1388.5999999999995</v>
      </c>
      <c r="K68" s="289">
        <v>1409.6999999999998</v>
      </c>
      <c r="L68" s="289">
        <v>1426.4499999999996</v>
      </c>
      <c r="M68" s="276">
        <v>1392.95</v>
      </c>
      <c r="N68" s="276">
        <v>1355.1</v>
      </c>
      <c r="O68" s="291">
        <v>1519700</v>
      </c>
      <c r="P68" s="292">
        <v>2.5888547608600262E-2</v>
      </c>
    </row>
    <row r="69" spans="1:16" ht="15">
      <c r="A69" s="254">
        <v>59</v>
      </c>
      <c r="B69" s="363" t="s">
        <v>51</v>
      </c>
      <c r="C69" s="439" t="s">
        <v>367</v>
      </c>
      <c r="D69" s="440">
        <v>44371</v>
      </c>
      <c r="E69" s="288">
        <v>318</v>
      </c>
      <c r="F69" s="288">
        <v>318.8</v>
      </c>
      <c r="G69" s="289">
        <v>315.8</v>
      </c>
      <c r="H69" s="289">
        <v>313.60000000000002</v>
      </c>
      <c r="I69" s="289">
        <v>310.60000000000002</v>
      </c>
      <c r="J69" s="289">
        <v>321</v>
      </c>
      <c r="K69" s="289">
        <v>324</v>
      </c>
      <c r="L69" s="289">
        <v>326.2</v>
      </c>
      <c r="M69" s="276">
        <v>321.8</v>
      </c>
      <c r="N69" s="276">
        <v>316.60000000000002</v>
      </c>
      <c r="O69" s="291">
        <v>9710750</v>
      </c>
      <c r="P69" s="292">
        <v>1.0646878528794966E-2</v>
      </c>
    </row>
    <row r="70" spans="1:16" ht="15">
      <c r="A70" s="254">
        <v>60</v>
      </c>
      <c r="B70" s="343" t="s">
        <v>37</v>
      </c>
      <c r="C70" s="439" t="s">
        <v>104</v>
      </c>
      <c r="D70" s="440">
        <v>44371</v>
      </c>
      <c r="E70" s="288">
        <v>1451.8</v>
      </c>
      <c r="F70" s="288">
        <v>1458.45</v>
      </c>
      <c r="G70" s="289">
        <v>1434.2</v>
      </c>
      <c r="H70" s="289">
        <v>1416.6</v>
      </c>
      <c r="I70" s="289">
        <v>1392.35</v>
      </c>
      <c r="J70" s="289">
        <v>1476.0500000000002</v>
      </c>
      <c r="K70" s="289">
        <v>1500.3000000000002</v>
      </c>
      <c r="L70" s="289">
        <v>1517.9000000000003</v>
      </c>
      <c r="M70" s="276">
        <v>1482.7</v>
      </c>
      <c r="N70" s="276">
        <v>1440.85</v>
      </c>
      <c r="O70" s="291">
        <v>13224475</v>
      </c>
      <c r="P70" s="292">
        <v>-1.7676945875379296E-2</v>
      </c>
    </row>
    <row r="71" spans="1:16" ht="15">
      <c r="A71" s="254">
        <v>61</v>
      </c>
      <c r="B71" s="343" t="s">
        <v>72</v>
      </c>
      <c r="C71" s="439" t="s">
        <v>372</v>
      </c>
      <c r="D71" s="440">
        <v>44371</v>
      </c>
      <c r="E71" s="288">
        <v>542.45000000000005</v>
      </c>
      <c r="F71" s="288">
        <v>542.53333333333342</v>
      </c>
      <c r="G71" s="289">
        <v>536.11666666666679</v>
      </c>
      <c r="H71" s="289">
        <v>529.78333333333342</v>
      </c>
      <c r="I71" s="289">
        <v>523.36666666666679</v>
      </c>
      <c r="J71" s="289">
        <v>548.86666666666679</v>
      </c>
      <c r="K71" s="289">
        <v>555.28333333333353</v>
      </c>
      <c r="L71" s="289">
        <v>561.61666666666679</v>
      </c>
      <c r="M71" s="276">
        <v>548.95000000000005</v>
      </c>
      <c r="N71" s="276">
        <v>536.20000000000005</v>
      </c>
      <c r="O71" s="291">
        <v>1751250</v>
      </c>
      <c r="P71" s="292">
        <v>-5.8467741935483868E-2</v>
      </c>
    </row>
    <row r="72" spans="1:16" ht="15">
      <c r="A72" s="254">
        <v>62</v>
      </c>
      <c r="B72" s="343" t="s">
        <v>63</v>
      </c>
      <c r="C72" s="439" t="s">
        <v>105</v>
      </c>
      <c r="D72" s="440">
        <v>44371</v>
      </c>
      <c r="E72" s="288">
        <v>1032.6500000000001</v>
      </c>
      <c r="F72" s="288">
        <v>1034.6833333333334</v>
      </c>
      <c r="G72" s="289">
        <v>1025.5166666666669</v>
      </c>
      <c r="H72" s="289">
        <v>1018.3833333333334</v>
      </c>
      <c r="I72" s="289">
        <v>1009.2166666666669</v>
      </c>
      <c r="J72" s="289">
        <v>1041.8166666666668</v>
      </c>
      <c r="K72" s="289">
        <v>1050.9833333333333</v>
      </c>
      <c r="L72" s="289">
        <v>1058.1166666666668</v>
      </c>
      <c r="M72" s="276">
        <v>1043.8499999999999</v>
      </c>
      <c r="N72" s="276">
        <v>1027.55</v>
      </c>
      <c r="O72" s="291">
        <v>3285500</v>
      </c>
      <c r="P72" s="292">
        <v>-2.9250997193086128E-2</v>
      </c>
    </row>
    <row r="73" spans="1:16" ht="15">
      <c r="A73" s="254">
        <v>63</v>
      </c>
      <c r="B73" s="343" t="s">
        <v>106</v>
      </c>
      <c r="C73" s="439" t="s">
        <v>107</v>
      </c>
      <c r="D73" s="440">
        <v>44371</v>
      </c>
      <c r="E73" s="288">
        <v>954.4</v>
      </c>
      <c r="F73" s="288">
        <v>951.83333333333337</v>
      </c>
      <c r="G73" s="289">
        <v>947.76666666666677</v>
      </c>
      <c r="H73" s="289">
        <v>941.13333333333344</v>
      </c>
      <c r="I73" s="289">
        <v>937.06666666666683</v>
      </c>
      <c r="J73" s="289">
        <v>958.4666666666667</v>
      </c>
      <c r="K73" s="289">
        <v>962.5333333333333</v>
      </c>
      <c r="L73" s="289">
        <v>969.16666666666663</v>
      </c>
      <c r="M73" s="276">
        <v>955.9</v>
      </c>
      <c r="N73" s="276">
        <v>945.2</v>
      </c>
      <c r="O73" s="291">
        <v>21336000</v>
      </c>
      <c r="P73" s="292">
        <v>-1.3432594270917624E-2</v>
      </c>
    </row>
    <row r="74" spans="1:16" ht="15">
      <c r="A74" s="254">
        <v>64</v>
      </c>
      <c r="B74" s="343" t="s">
        <v>56</v>
      </c>
      <c r="C74" s="439" t="s">
        <v>108</v>
      </c>
      <c r="D74" s="440">
        <v>44371</v>
      </c>
      <c r="E74" s="288">
        <v>2589.1</v>
      </c>
      <c r="F74" s="288">
        <v>2592.3666666666668</v>
      </c>
      <c r="G74" s="289">
        <v>2566.7333333333336</v>
      </c>
      <c r="H74" s="289">
        <v>2544.3666666666668</v>
      </c>
      <c r="I74" s="289">
        <v>2518.7333333333336</v>
      </c>
      <c r="J74" s="289">
        <v>2614.7333333333336</v>
      </c>
      <c r="K74" s="289">
        <v>2640.3666666666668</v>
      </c>
      <c r="L74" s="289">
        <v>2662.7333333333336</v>
      </c>
      <c r="M74" s="276">
        <v>2618</v>
      </c>
      <c r="N74" s="276">
        <v>2570</v>
      </c>
      <c r="O74" s="291">
        <v>17017800</v>
      </c>
      <c r="P74" s="292">
        <v>-3.8363084642899524E-2</v>
      </c>
    </row>
    <row r="75" spans="1:16" ht="15">
      <c r="A75" s="254">
        <v>65</v>
      </c>
      <c r="B75" s="343" t="s">
        <v>56</v>
      </c>
      <c r="C75" s="439" t="s">
        <v>248</v>
      </c>
      <c r="D75" s="440">
        <v>44371</v>
      </c>
      <c r="E75" s="288">
        <v>2966.35</v>
      </c>
      <c r="F75" s="288">
        <v>2972.4833333333336</v>
      </c>
      <c r="G75" s="289">
        <v>2943.8166666666671</v>
      </c>
      <c r="H75" s="289">
        <v>2921.2833333333333</v>
      </c>
      <c r="I75" s="289">
        <v>2892.6166666666668</v>
      </c>
      <c r="J75" s="289">
        <v>2995.0166666666673</v>
      </c>
      <c r="K75" s="289">
        <v>3023.6833333333334</v>
      </c>
      <c r="L75" s="289">
        <v>3046.2166666666676</v>
      </c>
      <c r="M75" s="276">
        <v>3001.15</v>
      </c>
      <c r="N75" s="276">
        <v>2949.95</v>
      </c>
      <c r="O75" s="291">
        <v>575800</v>
      </c>
      <c r="P75" s="292">
        <v>3.4855350296270479E-3</v>
      </c>
    </row>
    <row r="76" spans="1:16" ht="15">
      <c r="A76" s="254">
        <v>66</v>
      </c>
      <c r="B76" s="343" t="s">
        <v>53</v>
      </c>
      <c r="C76" t="s">
        <v>109</v>
      </c>
      <c r="D76" s="440">
        <v>44371</v>
      </c>
      <c r="E76" s="404">
        <v>1513.8</v>
      </c>
      <c r="F76" s="404">
        <v>1516.2666666666664</v>
      </c>
      <c r="G76" s="405">
        <v>1505.8833333333328</v>
      </c>
      <c r="H76" s="405">
        <v>1497.9666666666662</v>
      </c>
      <c r="I76" s="405">
        <v>1487.5833333333326</v>
      </c>
      <c r="J76" s="405">
        <v>1524.1833333333329</v>
      </c>
      <c r="K76" s="405">
        <v>1534.5666666666666</v>
      </c>
      <c r="L76" s="405">
        <v>1542.4833333333331</v>
      </c>
      <c r="M76" s="406">
        <v>1526.65</v>
      </c>
      <c r="N76" s="406">
        <v>1508.35</v>
      </c>
      <c r="O76" s="407">
        <v>24971650</v>
      </c>
      <c r="P76" s="408">
        <v>-3.5189868037994856E-2</v>
      </c>
    </row>
    <row r="77" spans="1:16" ht="15">
      <c r="A77" s="254">
        <v>67</v>
      </c>
      <c r="B77" s="343" t="s">
        <v>56</v>
      </c>
      <c r="C77" s="439" t="s">
        <v>249</v>
      </c>
      <c r="D77" s="440">
        <v>44371</v>
      </c>
      <c r="E77" s="288">
        <v>668.7</v>
      </c>
      <c r="F77" s="288">
        <v>669.25</v>
      </c>
      <c r="G77" s="289">
        <v>666</v>
      </c>
      <c r="H77" s="289">
        <v>663.3</v>
      </c>
      <c r="I77" s="289">
        <v>660.05</v>
      </c>
      <c r="J77" s="289">
        <v>671.95</v>
      </c>
      <c r="K77" s="289">
        <v>675.2</v>
      </c>
      <c r="L77" s="289">
        <v>677.90000000000009</v>
      </c>
      <c r="M77" s="276">
        <v>672.5</v>
      </c>
      <c r="N77" s="276">
        <v>666.55</v>
      </c>
      <c r="O77" s="291">
        <v>14985300</v>
      </c>
      <c r="P77" s="292">
        <v>-7.3399882560187902E-5</v>
      </c>
    </row>
    <row r="78" spans="1:16" ht="15">
      <c r="A78" s="254">
        <v>68</v>
      </c>
      <c r="B78" s="363" t="s">
        <v>43</v>
      </c>
      <c r="C78" s="439" t="s">
        <v>110</v>
      </c>
      <c r="D78" s="440">
        <v>44371</v>
      </c>
      <c r="E78" s="288">
        <v>2995.15</v>
      </c>
      <c r="F78" s="288">
        <v>3011.8166666666671</v>
      </c>
      <c r="G78" s="289">
        <v>2964.3333333333339</v>
      </c>
      <c r="H78" s="289">
        <v>2933.5166666666669</v>
      </c>
      <c r="I78" s="289">
        <v>2886.0333333333338</v>
      </c>
      <c r="J78" s="289">
        <v>3042.6333333333341</v>
      </c>
      <c r="K78" s="289">
        <v>3090.1166666666668</v>
      </c>
      <c r="L78" s="289">
        <v>3120.9333333333343</v>
      </c>
      <c r="M78" s="276">
        <v>3059.3</v>
      </c>
      <c r="N78" s="276">
        <v>2981</v>
      </c>
      <c r="O78" s="291">
        <v>3906000</v>
      </c>
      <c r="P78" s="292">
        <v>4.0434713121304137E-2</v>
      </c>
    </row>
    <row r="79" spans="1:16" ht="15">
      <c r="A79" s="254">
        <v>69</v>
      </c>
      <c r="B79" s="343" t="s">
        <v>111</v>
      </c>
      <c r="C79" s="439" t="s">
        <v>112</v>
      </c>
      <c r="D79" s="440">
        <v>44371</v>
      </c>
      <c r="E79" s="288">
        <v>395.9</v>
      </c>
      <c r="F79" s="288">
        <v>393.73333333333335</v>
      </c>
      <c r="G79" s="289">
        <v>389.41666666666669</v>
      </c>
      <c r="H79" s="289">
        <v>382.93333333333334</v>
      </c>
      <c r="I79" s="289">
        <v>378.61666666666667</v>
      </c>
      <c r="J79" s="289">
        <v>400.2166666666667</v>
      </c>
      <c r="K79" s="289">
        <v>404.5333333333333</v>
      </c>
      <c r="L79" s="289">
        <v>411.01666666666671</v>
      </c>
      <c r="M79" s="276">
        <v>398.05</v>
      </c>
      <c r="N79" s="276">
        <v>387.25</v>
      </c>
      <c r="O79" s="291">
        <v>27012600</v>
      </c>
      <c r="P79" s="292">
        <v>5.5222088835534212E-3</v>
      </c>
    </row>
    <row r="80" spans="1:16" ht="15">
      <c r="A80" s="254">
        <v>70</v>
      </c>
      <c r="B80" s="343" t="s">
        <v>72</v>
      </c>
      <c r="C80" s="439" t="s">
        <v>113</v>
      </c>
      <c r="D80" s="440">
        <v>44371</v>
      </c>
      <c r="E80" s="288">
        <v>283.05</v>
      </c>
      <c r="F80" s="288">
        <v>284.05</v>
      </c>
      <c r="G80" s="289">
        <v>280.65000000000003</v>
      </c>
      <c r="H80" s="289">
        <v>278.25</v>
      </c>
      <c r="I80" s="289">
        <v>274.85000000000002</v>
      </c>
      <c r="J80" s="289">
        <v>286.45000000000005</v>
      </c>
      <c r="K80" s="289">
        <v>289.85000000000002</v>
      </c>
      <c r="L80" s="289">
        <v>292.25000000000006</v>
      </c>
      <c r="M80" s="276">
        <v>287.45</v>
      </c>
      <c r="N80" s="276">
        <v>281.64999999999998</v>
      </c>
      <c r="O80" s="291">
        <v>25050600</v>
      </c>
      <c r="P80" s="292">
        <v>-1.7889277019159523E-2</v>
      </c>
    </row>
    <row r="81" spans="1:16" ht="15">
      <c r="A81" s="254">
        <v>71</v>
      </c>
      <c r="B81" s="343" t="s">
        <v>49</v>
      </c>
      <c r="C81" s="439" t="s">
        <v>114</v>
      </c>
      <c r="D81" s="440">
        <v>44371</v>
      </c>
      <c r="E81" s="288">
        <v>2354.5</v>
      </c>
      <c r="F81" s="288">
        <v>2346.1166666666663</v>
      </c>
      <c r="G81" s="289">
        <v>2334.3333333333326</v>
      </c>
      <c r="H81" s="289">
        <v>2314.1666666666661</v>
      </c>
      <c r="I81" s="289">
        <v>2302.3833333333323</v>
      </c>
      <c r="J81" s="289">
        <v>2366.2833333333328</v>
      </c>
      <c r="K81" s="289">
        <v>2378.0666666666666</v>
      </c>
      <c r="L81" s="289">
        <v>2398.2333333333331</v>
      </c>
      <c r="M81" s="276">
        <v>2357.9</v>
      </c>
      <c r="N81" s="276">
        <v>2325.9499999999998</v>
      </c>
      <c r="O81" s="291">
        <v>7670400</v>
      </c>
      <c r="P81" s="292">
        <v>9.9940746592929088E-3</v>
      </c>
    </row>
    <row r="82" spans="1:16" ht="15">
      <c r="A82" s="254">
        <v>72</v>
      </c>
      <c r="B82" s="343" t="s">
        <v>56</v>
      </c>
      <c r="C82" s="439" t="s">
        <v>115</v>
      </c>
      <c r="D82" s="440">
        <v>44371</v>
      </c>
      <c r="E82" s="288">
        <v>223.15</v>
      </c>
      <c r="F82" s="288">
        <v>225.18333333333337</v>
      </c>
      <c r="G82" s="289">
        <v>218.56666666666672</v>
      </c>
      <c r="H82" s="289">
        <v>213.98333333333335</v>
      </c>
      <c r="I82" s="289">
        <v>207.3666666666667</v>
      </c>
      <c r="J82" s="289">
        <v>229.76666666666674</v>
      </c>
      <c r="K82" s="289">
        <v>236.38333333333335</v>
      </c>
      <c r="L82" s="289">
        <v>240.96666666666675</v>
      </c>
      <c r="M82" s="276">
        <v>231.8</v>
      </c>
      <c r="N82" s="276">
        <v>220.6</v>
      </c>
      <c r="O82" s="291">
        <v>24927100</v>
      </c>
      <c r="P82" s="292">
        <v>1.1573782865769279E-2</v>
      </c>
    </row>
    <row r="83" spans="1:16" ht="15">
      <c r="A83" s="254">
        <v>73</v>
      </c>
      <c r="B83" s="343" t="s">
        <v>53</v>
      </c>
      <c r="C83" s="439" t="s">
        <v>116</v>
      </c>
      <c r="D83" s="440">
        <v>44371</v>
      </c>
      <c r="E83" s="288">
        <v>653.95000000000005</v>
      </c>
      <c r="F83" s="288">
        <v>657.86666666666667</v>
      </c>
      <c r="G83" s="289">
        <v>648.18333333333339</v>
      </c>
      <c r="H83" s="289">
        <v>642.41666666666674</v>
      </c>
      <c r="I83" s="289">
        <v>632.73333333333346</v>
      </c>
      <c r="J83" s="289">
        <v>663.63333333333333</v>
      </c>
      <c r="K83" s="289">
        <v>673.31666666666649</v>
      </c>
      <c r="L83" s="289">
        <v>679.08333333333326</v>
      </c>
      <c r="M83" s="276">
        <v>667.55</v>
      </c>
      <c r="N83" s="276">
        <v>652.1</v>
      </c>
      <c r="O83" s="291">
        <v>67861750</v>
      </c>
      <c r="P83" s="292">
        <v>1.282603788298549E-2</v>
      </c>
    </row>
    <row r="84" spans="1:16" ht="15">
      <c r="A84" s="254">
        <v>74</v>
      </c>
      <c r="B84" s="343" t="s">
        <v>56</v>
      </c>
      <c r="C84" s="439" t="s">
        <v>252</v>
      </c>
      <c r="D84" s="440">
        <v>44371</v>
      </c>
      <c r="E84" s="288">
        <v>1473.3</v>
      </c>
      <c r="F84" s="288">
        <v>1480.1666666666667</v>
      </c>
      <c r="G84" s="289">
        <v>1461.3333333333335</v>
      </c>
      <c r="H84" s="289">
        <v>1449.3666666666668</v>
      </c>
      <c r="I84" s="289">
        <v>1430.5333333333335</v>
      </c>
      <c r="J84" s="289">
        <v>1492.1333333333334</v>
      </c>
      <c r="K84" s="289">
        <v>1510.9666666666669</v>
      </c>
      <c r="L84" s="289">
        <v>1522.9333333333334</v>
      </c>
      <c r="M84" s="276">
        <v>1499</v>
      </c>
      <c r="N84" s="276">
        <v>1468.2</v>
      </c>
      <c r="O84" s="291">
        <v>1072275</v>
      </c>
      <c r="P84" s="292">
        <v>-2.3724792408066431E-3</v>
      </c>
    </row>
    <row r="85" spans="1:16" ht="15">
      <c r="A85" s="254">
        <v>75</v>
      </c>
      <c r="B85" s="343" t="s">
        <v>56</v>
      </c>
      <c r="C85" s="439" t="s">
        <v>117</v>
      </c>
      <c r="D85" s="440">
        <v>44371</v>
      </c>
      <c r="E85" s="288">
        <v>551.5</v>
      </c>
      <c r="F85" s="288">
        <v>553.33333333333337</v>
      </c>
      <c r="G85" s="289">
        <v>548.06666666666672</v>
      </c>
      <c r="H85" s="289">
        <v>544.63333333333333</v>
      </c>
      <c r="I85" s="289">
        <v>539.36666666666667</v>
      </c>
      <c r="J85" s="289">
        <v>556.76666666666677</v>
      </c>
      <c r="K85" s="289">
        <v>562.03333333333342</v>
      </c>
      <c r="L85" s="289">
        <v>565.46666666666681</v>
      </c>
      <c r="M85" s="276">
        <v>558.6</v>
      </c>
      <c r="N85" s="276">
        <v>549.9</v>
      </c>
      <c r="O85" s="291">
        <v>6267000</v>
      </c>
      <c r="P85" s="292">
        <v>-2.1495103893002148E-3</v>
      </c>
    </row>
    <row r="86" spans="1:16" ht="15">
      <c r="A86" s="254">
        <v>76</v>
      </c>
      <c r="B86" s="343" t="s">
        <v>67</v>
      </c>
      <c r="C86" s="439" t="s">
        <v>118</v>
      </c>
      <c r="D86" s="440">
        <v>44371</v>
      </c>
      <c r="E86" s="288">
        <v>8.6</v>
      </c>
      <c r="F86" s="288">
        <v>8.65</v>
      </c>
      <c r="G86" s="289">
        <v>8.4500000000000011</v>
      </c>
      <c r="H86" s="289">
        <v>8.3000000000000007</v>
      </c>
      <c r="I86" s="289">
        <v>8.1000000000000014</v>
      </c>
      <c r="J86" s="289">
        <v>8.8000000000000007</v>
      </c>
      <c r="K86" s="289">
        <v>9</v>
      </c>
      <c r="L86" s="289">
        <v>9.15</v>
      </c>
      <c r="M86" s="276">
        <v>8.85</v>
      </c>
      <c r="N86" s="276">
        <v>8.5</v>
      </c>
      <c r="O86" s="291">
        <v>614810000</v>
      </c>
      <c r="P86" s="292">
        <v>-5.4353980296682142E-3</v>
      </c>
    </row>
    <row r="87" spans="1:16" ht="15">
      <c r="A87" s="254">
        <v>77</v>
      </c>
      <c r="B87" s="343" t="s">
        <v>53</v>
      </c>
      <c r="C87" s="439" t="s">
        <v>119</v>
      </c>
      <c r="D87" s="440">
        <v>44371</v>
      </c>
      <c r="E87" s="288">
        <v>57.85</v>
      </c>
      <c r="F87" s="288">
        <v>58.25</v>
      </c>
      <c r="G87" s="289">
        <v>57.15</v>
      </c>
      <c r="H87" s="289">
        <v>56.449999999999996</v>
      </c>
      <c r="I87" s="289">
        <v>55.349999999999994</v>
      </c>
      <c r="J87" s="289">
        <v>58.95</v>
      </c>
      <c r="K87" s="289">
        <v>60.05</v>
      </c>
      <c r="L87" s="289">
        <v>60.750000000000007</v>
      </c>
      <c r="M87" s="276">
        <v>59.35</v>
      </c>
      <c r="N87" s="276">
        <v>57.55</v>
      </c>
      <c r="O87" s="291">
        <v>131812500</v>
      </c>
      <c r="P87" s="292">
        <v>5.5805189157848963E-3</v>
      </c>
    </row>
    <row r="88" spans="1:16" ht="15">
      <c r="A88" s="254">
        <v>78</v>
      </c>
      <c r="B88" s="343" t="s">
        <v>72</v>
      </c>
      <c r="C88" s="439" t="s">
        <v>120</v>
      </c>
      <c r="D88" s="440">
        <v>44371</v>
      </c>
      <c r="E88" s="288">
        <v>527.70000000000005</v>
      </c>
      <c r="F88" s="288">
        <v>528.53333333333342</v>
      </c>
      <c r="G88" s="289">
        <v>522.21666666666681</v>
      </c>
      <c r="H88" s="289">
        <v>516.73333333333335</v>
      </c>
      <c r="I88" s="289">
        <v>510.41666666666674</v>
      </c>
      <c r="J88" s="289">
        <v>534.01666666666688</v>
      </c>
      <c r="K88" s="289">
        <v>540.33333333333348</v>
      </c>
      <c r="L88" s="289">
        <v>545.81666666666695</v>
      </c>
      <c r="M88" s="276">
        <v>534.85</v>
      </c>
      <c r="N88" s="276">
        <v>523.04999999999995</v>
      </c>
      <c r="O88" s="291">
        <v>6454250</v>
      </c>
      <c r="P88" s="292">
        <v>-6.9811719906917704E-3</v>
      </c>
    </row>
    <row r="89" spans="1:16" ht="15">
      <c r="A89" s="254">
        <v>79</v>
      </c>
      <c r="B89" s="343" t="s">
        <v>39</v>
      </c>
      <c r="C89" s="439" t="s">
        <v>121</v>
      </c>
      <c r="D89" s="440">
        <v>44371</v>
      </c>
      <c r="E89" s="288">
        <v>1745.5</v>
      </c>
      <c r="F89" s="288">
        <v>1752.9833333333333</v>
      </c>
      <c r="G89" s="289">
        <v>1729.2666666666667</v>
      </c>
      <c r="H89" s="289">
        <v>1713.0333333333333</v>
      </c>
      <c r="I89" s="289">
        <v>1689.3166666666666</v>
      </c>
      <c r="J89" s="289">
        <v>1769.2166666666667</v>
      </c>
      <c r="K89" s="289">
        <v>1792.9333333333334</v>
      </c>
      <c r="L89" s="289">
        <v>1809.1666666666667</v>
      </c>
      <c r="M89" s="276">
        <v>1776.7</v>
      </c>
      <c r="N89" s="276">
        <v>1736.75</v>
      </c>
      <c r="O89" s="291">
        <v>3552000</v>
      </c>
      <c r="P89" s="292">
        <v>-1.2373140553315724E-2</v>
      </c>
    </row>
    <row r="90" spans="1:16" ht="15">
      <c r="A90" s="254">
        <v>80</v>
      </c>
      <c r="B90" s="343" t="s">
        <v>53</v>
      </c>
      <c r="C90" s="439" t="s">
        <v>122</v>
      </c>
      <c r="D90" s="440">
        <v>44371</v>
      </c>
      <c r="E90" s="288">
        <v>1012.9</v>
      </c>
      <c r="F90" s="288">
        <v>1018.9333333333333</v>
      </c>
      <c r="G90" s="289">
        <v>1002.0666666666666</v>
      </c>
      <c r="H90" s="289">
        <v>991.23333333333335</v>
      </c>
      <c r="I90" s="289">
        <v>974.36666666666667</v>
      </c>
      <c r="J90" s="289">
        <v>1029.7666666666664</v>
      </c>
      <c r="K90" s="289">
        <v>1046.6333333333332</v>
      </c>
      <c r="L90" s="289">
        <v>1057.4666666666665</v>
      </c>
      <c r="M90" s="276">
        <v>1035.8</v>
      </c>
      <c r="N90" s="276">
        <v>1008.1</v>
      </c>
      <c r="O90" s="291">
        <v>15833700</v>
      </c>
      <c r="P90" s="292">
        <v>-1.0220884674351258E-3</v>
      </c>
    </row>
    <row r="91" spans="1:16" ht="15">
      <c r="A91" s="254">
        <v>81</v>
      </c>
      <c r="B91" s="343" t="s">
        <v>67</v>
      </c>
      <c r="C91" s="439" t="s">
        <v>824</v>
      </c>
      <c r="D91" s="440">
        <v>44371</v>
      </c>
      <c r="E91" s="288">
        <v>242.8</v>
      </c>
      <c r="F91" s="288">
        <v>242.23333333333335</v>
      </c>
      <c r="G91" s="289">
        <v>240.06666666666669</v>
      </c>
      <c r="H91" s="289">
        <v>237.33333333333334</v>
      </c>
      <c r="I91" s="289">
        <v>235.16666666666669</v>
      </c>
      <c r="J91" s="289">
        <v>244.9666666666667</v>
      </c>
      <c r="K91" s="289">
        <v>247.13333333333333</v>
      </c>
      <c r="L91" s="289">
        <v>249.8666666666667</v>
      </c>
      <c r="M91" s="276">
        <v>244.4</v>
      </c>
      <c r="N91" s="276">
        <v>239.5</v>
      </c>
      <c r="O91" s="291">
        <v>10981600</v>
      </c>
      <c r="P91" s="292">
        <v>1.7644006227296314E-2</v>
      </c>
    </row>
    <row r="92" spans="1:16" ht="15">
      <c r="A92" s="254">
        <v>82</v>
      </c>
      <c r="B92" s="343" t="s">
        <v>106</v>
      </c>
      <c r="C92" s="439" t="s">
        <v>124</v>
      </c>
      <c r="D92" s="440">
        <v>44371</v>
      </c>
      <c r="E92" s="404">
        <v>1396.15</v>
      </c>
      <c r="F92" s="404">
        <v>1395.5333333333335</v>
      </c>
      <c r="G92" s="405">
        <v>1387.666666666667</v>
      </c>
      <c r="H92" s="405">
        <v>1379.1833333333334</v>
      </c>
      <c r="I92" s="405">
        <v>1371.3166666666668</v>
      </c>
      <c r="J92" s="405">
        <v>1404.0166666666671</v>
      </c>
      <c r="K92" s="405">
        <v>1411.8833333333334</v>
      </c>
      <c r="L92" s="405">
        <v>1420.3666666666672</v>
      </c>
      <c r="M92" s="406">
        <v>1403.4</v>
      </c>
      <c r="N92" s="406">
        <v>1387.05</v>
      </c>
      <c r="O92" s="407">
        <v>33050400</v>
      </c>
      <c r="P92" s="408">
        <v>2.4761408665562853E-2</v>
      </c>
    </row>
    <row r="93" spans="1:16" ht="15">
      <c r="A93" s="254">
        <v>83</v>
      </c>
      <c r="B93" s="343" t="s">
        <v>72</v>
      </c>
      <c r="C93" s="439" t="s">
        <v>125</v>
      </c>
      <c r="D93" s="440">
        <v>44371</v>
      </c>
      <c r="E93" s="288">
        <v>110.35</v>
      </c>
      <c r="F93" s="288">
        <v>110.33333333333333</v>
      </c>
      <c r="G93" s="289">
        <v>109.41666666666666</v>
      </c>
      <c r="H93" s="289">
        <v>108.48333333333333</v>
      </c>
      <c r="I93" s="289">
        <v>107.56666666666666</v>
      </c>
      <c r="J93" s="289">
        <v>111.26666666666665</v>
      </c>
      <c r="K93" s="289">
        <v>112.18333333333331</v>
      </c>
      <c r="L93" s="289">
        <v>113.11666666666665</v>
      </c>
      <c r="M93" s="276">
        <v>111.25</v>
      </c>
      <c r="N93" s="276">
        <v>109.4</v>
      </c>
      <c r="O93" s="291">
        <v>67951000</v>
      </c>
      <c r="P93" s="292">
        <v>-1.7296484301560444E-2</v>
      </c>
    </row>
    <row r="94" spans="1:16" ht="15">
      <c r="A94" s="254">
        <v>84</v>
      </c>
      <c r="B94" s="363" t="s">
        <v>39</v>
      </c>
      <c r="C94" s="439" t="s">
        <v>772</v>
      </c>
      <c r="D94" s="440">
        <v>44371</v>
      </c>
      <c r="E94" s="288">
        <v>1906.6</v>
      </c>
      <c r="F94" s="288">
        <v>1909.5999999999997</v>
      </c>
      <c r="G94" s="289">
        <v>1891.3999999999994</v>
      </c>
      <c r="H94" s="289">
        <v>1876.1999999999998</v>
      </c>
      <c r="I94" s="289">
        <v>1857.9999999999995</v>
      </c>
      <c r="J94" s="289">
        <v>1924.7999999999993</v>
      </c>
      <c r="K94" s="289">
        <v>1942.9999999999995</v>
      </c>
      <c r="L94" s="289">
        <v>1958.1999999999991</v>
      </c>
      <c r="M94" s="276">
        <v>1927.8</v>
      </c>
      <c r="N94" s="276">
        <v>1894.4</v>
      </c>
      <c r="O94" s="291">
        <v>1076400</v>
      </c>
      <c r="P94" s="292">
        <v>-8.9766606822262122E-3</v>
      </c>
    </row>
    <row r="95" spans="1:16" ht="15">
      <c r="A95" s="254">
        <v>85</v>
      </c>
      <c r="B95" s="343" t="s">
        <v>49</v>
      </c>
      <c r="C95" s="439" t="s">
        <v>126</v>
      </c>
      <c r="D95" s="440">
        <v>44371</v>
      </c>
      <c r="E95" s="288">
        <v>212.8</v>
      </c>
      <c r="F95" s="288">
        <v>213.66666666666666</v>
      </c>
      <c r="G95" s="289">
        <v>210.68333333333331</v>
      </c>
      <c r="H95" s="289">
        <v>208.56666666666666</v>
      </c>
      <c r="I95" s="289">
        <v>205.58333333333331</v>
      </c>
      <c r="J95" s="289">
        <v>215.7833333333333</v>
      </c>
      <c r="K95" s="289">
        <v>218.76666666666665</v>
      </c>
      <c r="L95" s="289">
        <v>220.8833333333333</v>
      </c>
      <c r="M95" s="276">
        <v>216.65</v>
      </c>
      <c r="N95" s="276">
        <v>211.55</v>
      </c>
      <c r="O95" s="291">
        <v>158889600</v>
      </c>
      <c r="P95" s="292">
        <v>8.8587276753967128E-3</v>
      </c>
    </row>
    <row r="96" spans="1:16" ht="15">
      <c r="A96" s="254">
        <v>86</v>
      </c>
      <c r="B96" s="343" t="s">
        <v>111</v>
      </c>
      <c r="C96" s="439" t="s">
        <v>127</v>
      </c>
      <c r="D96" s="440">
        <v>44371</v>
      </c>
      <c r="E96" s="288">
        <v>398.3</v>
      </c>
      <c r="F96" s="288">
        <v>400.36666666666662</v>
      </c>
      <c r="G96" s="289">
        <v>388.73333333333323</v>
      </c>
      <c r="H96" s="289">
        <v>379.16666666666663</v>
      </c>
      <c r="I96" s="289">
        <v>367.53333333333325</v>
      </c>
      <c r="J96" s="289">
        <v>409.93333333333322</v>
      </c>
      <c r="K96" s="289">
        <v>421.56666666666655</v>
      </c>
      <c r="L96" s="289">
        <v>431.13333333333321</v>
      </c>
      <c r="M96" s="276">
        <v>412</v>
      </c>
      <c r="N96" s="276">
        <v>390.8</v>
      </c>
      <c r="O96" s="291">
        <v>34155000</v>
      </c>
      <c r="P96" s="292">
        <v>-4.2999781357043951E-3</v>
      </c>
    </row>
    <row r="97" spans="1:16" ht="15">
      <c r="A97" s="254">
        <v>87</v>
      </c>
      <c r="B97" s="343" t="s">
        <v>111</v>
      </c>
      <c r="C97" s="439" t="s">
        <v>128</v>
      </c>
      <c r="D97" s="440">
        <v>44371</v>
      </c>
      <c r="E97" s="288">
        <v>697.75</v>
      </c>
      <c r="F97" s="288">
        <v>702.15</v>
      </c>
      <c r="G97" s="289">
        <v>684.55</v>
      </c>
      <c r="H97" s="289">
        <v>671.35</v>
      </c>
      <c r="I97" s="289">
        <v>653.75</v>
      </c>
      <c r="J97" s="289">
        <v>715.34999999999991</v>
      </c>
      <c r="K97" s="289">
        <v>732.95</v>
      </c>
      <c r="L97" s="289">
        <v>746.14999999999986</v>
      </c>
      <c r="M97" s="276">
        <v>719.75</v>
      </c>
      <c r="N97" s="276">
        <v>688.95</v>
      </c>
      <c r="O97" s="291">
        <v>35149950</v>
      </c>
      <c r="P97" s="292">
        <v>1.0910079204845474E-2</v>
      </c>
    </row>
    <row r="98" spans="1:16" ht="15">
      <c r="A98" s="254">
        <v>88</v>
      </c>
      <c r="B98" s="343" t="s">
        <v>39</v>
      </c>
      <c r="C98" s="439" t="s">
        <v>129</v>
      </c>
      <c r="D98" s="440">
        <v>44371</v>
      </c>
      <c r="E98" s="288">
        <v>3076.15</v>
      </c>
      <c r="F98" s="288">
        <v>3097.1</v>
      </c>
      <c r="G98" s="289">
        <v>3045.2</v>
      </c>
      <c r="H98" s="289">
        <v>3014.25</v>
      </c>
      <c r="I98" s="289">
        <v>2962.35</v>
      </c>
      <c r="J98" s="289">
        <v>3128.0499999999997</v>
      </c>
      <c r="K98" s="289">
        <v>3179.9500000000003</v>
      </c>
      <c r="L98" s="289">
        <v>3210.8999999999996</v>
      </c>
      <c r="M98" s="276">
        <v>3149</v>
      </c>
      <c r="N98" s="276">
        <v>3066.15</v>
      </c>
      <c r="O98" s="291">
        <v>1304250</v>
      </c>
      <c r="P98" s="292">
        <v>2.9603315571343991E-2</v>
      </c>
    </row>
    <row r="99" spans="1:16" ht="15">
      <c r="A99" s="254">
        <v>89</v>
      </c>
      <c r="B99" s="343" t="s">
        <v>53</v>
      </c>
      <c r="C99" s="439" t="s">
        <v>131</v>
      </c>
      <c r="D99" s="440">
        <v>44371</v>
      </c>
      <c r="E99" s="288">
        <v>1802.95</v>
      </c>
      <c r="F99" s="288">
        <v>1807.3499999999997</v>
      </c>
      <c r="G99" s="289">
        <v>1787.6999999999994</v>
      </c>
      <c r="H99" s="289">
        <v>1772.4499999999996</v>
      </c>
      <c r="I99" s="289">
        <v>1752.7999999999993</v>
      </c>
      <c r="J99" s="289">
        <v>1822.5999999999995</v>
      </c>
      <c r="K99" s="289">
        <v>1842.2499999999995</v>
      </c>
      <c r="L99" s="289">
        <v>1857.4999999999995</v>
      </c>
      <c r="M99" s="276">
        <v>1827</v>
      </c>
      <c r="N99" s="276">
        <v>1792.1</v>
      </c>
      <c r="O99" s="291">
        <v>12760000</v>
      </c>
      <c r="P99" s="292">
        <v>-2.2402010358248292E-2</v>
      </c>
    </row>
    <row r="100" spans="1:16" ht="15">
      <c r="A100" s="254">
        <v>90</v>
      </c>
      <c r="B100" s="343" t="s">
        <v>56</v>
      </c>
      <c r="C100" s="439" t="s">
        <v>132</v>
      </c>
      <c r="D100" s="440">
        <v>44371</v>
      </c>
      <c r="E100" s="288">
        <v>92.2</v>
      </c>
      <c r="F100" s="288">
        <v>92.7</v>
      </c>
      <c r="G100" s="289">
        <v>90.850000000000009</v>
      </c>
      <c r="H100" s="289">
        <v>89.5</v>
      </c>
      <c r="I100" s="289">
        <v>87.65</v>
      </c>
      <c r="J100" s="289">
        <v>94.050000000000011</v>
      </c>
      <c r="K100" s="289">
        <v>95.9</v>
      </c>
      <c r="L100" s="289">
        <v>97.250000000000014</v>
      </c>
      <c r="M100" s="276">
        <v>94.55</v>
      </c>
      <c r="N100" s="276">
        <v>91.35</v>
      </c>
      <c r="O100" s="291">
        <v>51161292</v>
      </c>
      <c r="P100" s="292">
        <v>2.9741077676696992E-3</v>
      </c>
    </row>
    <row r="101" spans="1:16" ht="15">
      <c r="A101" s="254">
        <v>91</v>
      </c>
      <c r="B101" s="343" t="s">
        <v>39</v>
      </c>
      <c r="C101" s="439" t="s">
        <v>348</v>
      </c>
      <c r="D101" s="440">
        <v>44371</v>
      </c>
      <c r="E101" s="288">
        <v>2902.9</v>
      </c>
      <c r="F101" s="288">
        <v>2928.2333333333336</v>
      </c>
      <c r="G101" s="289">
        <v>2866.5166666666673</v>
      </c>
      <c r="H101" s="289">
        <v>2830.1333333333337</v>
      </c>
      <c r="I101" s="289">
        <v>2768.4166666666674</v>
      </c>
      <c r="J101" s="289">
        <v>2964.6166666666672</v>
      </c>
      <c r="K101" s="289">
        <v>3026.3333333333335</v>
      </c>
      <c r="L101" s="289">
        <v>3062.7166666666672</v>
      </c>
      <c r="M101" s="276">
        <v>2989.95</v>
      </c>
      <c r="N101" s="276">
        <v>2891.85</v>
      </c>
      <c r="O101" s="291">
        <v>451500</v>
      </c>
      <c r="P101" s="292">
        <v>-8.4178498985801223E-2</v>
      </c>
    </row>
    <row r="102" spans="1:16" ht="15">
      <c r="A102" s="254">
        <v>92</v>
      </c>
      <c r="B102" s="343" t="s">
        <v>56</v>
      </c>
      <c r="C102" s="439" t="s">
        <v>133</v>
      </c>
      <c r="D102" s="440">
        <v>44371</v>
      </c>
      <c r="E102" s="288">
        <v>479.9</v>
      </c>
      <c r="F102" s="288">
        <v>476.61666666666662</v>
      </c>
      <c r="G102" s="289">
        <v>472.18333333333322</v>
      </c>
      <c r="H102" s="289">
        <v>464.46666666666658</v>
      </c>
      <c r="I102" s="289">
        <v>460.03333333333319</v>
      </c>
      <c r="J102" s="289">
        <v>484.33333333333326</v>
      </c>
      <c r="K102" s="289">
        <v>488.76666666666665</v>
      </c>
      <c r="L102" s="289">
        <v>496.48333333333329</v>
      </c>
      <c r="M102" s="276">
        <v>481.05</v>
      </c>
      <c r="N102" s="276">
        <v>468.9</v>
      </c>
      <c r="O102" s="291">
        <v>7124000</v>
      </c>
      <c r="P102" s="292">
        <v>8.0703883495145637E-2</v>
      </c>
    </row>
    <row r="103" spans="1:16" ht="15">
      <c r="A103" s="254">
        <v>93</v>
      </c>
      <c r="B103" s="343" t="s">
        <v>63</v>
      </c>
      <c r="C103" s="439" t="s">
        <v>134</v>
      </c>
      <c r="D103" s="440">
        <v>44371</v>
      </c>
      <c r="E103" s="288">
        <v>1480.1</v>
      </c>
      <c r="F103" s="288">
        <v>1483.1166666666668</v>
      </c>
      <c r="G103" s="289">
        <v>1468.8333333333335</v>
      </c>
      <c r="H103" s="289">
        <v>1457.5666666666666</v>
      </c>
      <c r="I103" s="289">
        <v>1443.2833333333333</v>
      </c>
      <c r="J103" s="289">
        <v>1494.3833333333337</v>
      </c>
      <c r="K103" s="289">
        <v>1508.666666666667</v>
      </c>
      <c r="L103" s="289">
        <v>1519.9333333333338</v>
      </c>
      <c r="M103" s="276">
        <v>1497.4</v>
      </c>
      <c r="N103" s="276">
        <v>1471.85</v>
      </c>
      <c r="O103" s="291">
        <v>12884025</v>
      </c>
      <c r="P103" s="292">
        <v>-4.7525983832282133E-3</v>
      </c>
    </row>
    <row r="104" spans="1:16" ht="15">
      <c r="A104" s="254">
        <v>94</v>
      </c>
      <c r="B104" s="343" t="s">
        <v>106</v>
      </c>
      <c r="C104" s="439" t="s">
        <v>260</v>
      </c>
      <c r="D104" s="440">
        <v>44371</v>
      </c>
      <c r="E104" s="288">
        <v>3910.05</v>
      </c>
      <c r="F104" s="288">
        <v>3919.5333333333333</v>
      </c>
      <c r="G104" s="289">
        <v>3865.0666666666666</v>
      </c>
      <c r="H104" s="289">
        <v>3820.0833333333335</v>
      </c>
      <c r="I104" s="289">
        <v>3765.6166666666668</v>
      </c>
      <c r="J104" s="289">
        <v>3964.5166666666664</v>
      </c>
      <c r="K104" s="289">
        <v>4018.9833333333327</v>
      </c>
      <c r="L104" s="289">
        <v>4063.9666666666662</v>
      </c>
      <c r="M104" s="276">
        <v>3974</v>
      </c>
      <c r="N104" s="276">
        <v>3874.55</v>
      </c>
      <c r="O104" s="291">
        <v>619350</v>
      </c>
      <c r="P104" s="292">
        <v>-5.5394990366088633E-3</v>
      </c>
    </row>
    <row r="105" spans="1:16" ht="15">
      <c r="A105" s="254">
        <v>95</v>
      </c>
      <c r="B105" s="343" t="s">
        <v>106</v>
      </c>
      <c r="C105" s="439" t="s">
        <v>259</v>
      </c>
      <c r="D105" s="440">
        <v>44371</v>
      </c>
      <c r="E105" s="288">
        <v>2704</v>
      </c>
      <c r="F105" s="288">
        <v>2711.2166666666667</v>
      </c>
      <c r="G105" s="289">
        <v>2682.4833333333336</v>
      </c>
      <c r="H105" s="289">
        <v>2660.9666666666667</v>
      </c>
      <c r="I105" s="289">
        <v>2632.2333333333336</v>
      </c>
      <c r="J105" s="289">
        <v>2732.7333333333336</v>
      </c>
      <c r="K105" s="289">
        <v>2761.4666666666662</v>
      </c>
      <c r="L105" s="289">
        <v>2782.9833333333336</v>
      </c>
      <c r="M105" s="276">
        <v>2739.95</v>
      </c>
      <c r="N105" s="276">
        <v>2689.7</v>
      </c>
      <c r="O105" s="291">
        <v>348600</v>
      </c>
      <c r="P105" s="292">
        <v>4.6218487394957986E-2</v>
      </c>
    </row>
    <row r="106" spans="1:16" ht="15">
      <c r="A106" s="254">
        <v>96</v>
      </c>
      <c r="B106" s="343" t="s">
        <v>51</v>
      </c>
      <c r="C106" s="439" t="s">
        <v>135</v>
      </c>
      <c r="D106" s="440">
        <v>44371</v>
      </c>
      <c r="E106" s="288">
        <v>1216.5999999999999</v>
      </c>
      <c r="F106" s="288">
        <v>1216.6166666666666</v>
      </c>
      <c r="G106" s="289">
        <v>1205.2333333333331</v>
      </c>
      <c r="H106" s="289">
        <v>1193.8666666666666</v>
      </c>
      <c r="I106" s="289">
        <v>1182.4833333333331</v>
      </c>
      <c r="J106" s="289">
        <v>1227.9833333333331</v>
      </c>
      <c r="K106" s="289">
        <v>1239.3666666666668</v>
      </c>
      <c r="L106" s="289">
        <v>1250.7333333333331</v>
      </c>
      <c r="M106" s="276">
        <v>1228</v>
      </c>
      <c r="N106" s="276">
        <v>1205.25</v>
      </c>
      <c r="O106" s="291">
        <v>7367800</v>
      </c>
      <c r="P106" s="292">
        <v>6.970260223048327E-3</v>
      </c>
    </row>
    <row r="107" spans="1:16" ht="15">
      <c r="A107" s="254">
        <v>97</v>
      </c>
      <c r="B107" s="343" t="s">
        <v>43</v>
      </c>
      <c r="C107" s="439" t="s">
        <v>136</v>
      </c>
      <c r="D107" s="440">
        <v>44371</v>
      </c>
      <c r="E107" s="288">
        <v>810.25</v>
      </c>
      <c r="F107" s="288">
        <v>810.65</v>
      </c>
      <c r="G107" s="289">
        <v>801.55</v>
      </c>
      <c r="H107" s="289">
        <v>792.85</v>
      </c>
      <c r="I107" s="289">
        <v>783.75</v>
      </c>
      <c r="J107" s="289">
        <v>819.34999999999991</v>
      </c>
      <c r="K107" s="289">
        <v>828.45</v>
      </c>
      <c r="L107" s="289">
        <v>837.14999999999986</v>
      </c>
      <c r="M107" s="276">
        <v>819.75</v>
      </c>
      <c r="N107" s="276">
        <v>801.95</v>
      </c>
      <c r="O107" s="291">
        <v>9400300</v>
      </c>
      <c r="P107" s="292">
        <v>-4.4675250764743546E-2</v>
      </c>
    </row>
    <row r="108" spans="1:16" ht="15">
      <c r="A108" s="254">
        <v>98</v>
      </c>
      <c r="B108" s="343" t="s">
        <v>56</v>
      </c>
      <c r="C108" s="439" t="s">
        <v>137</v>
      </c>
      <c r="D108" s="440">
        <v>44371</v>
      </c>
      <c r="E108" s="288">
        <v>160.69999999999999</v>
      </c>
      <c r="F108" s="288">
        <v>161.23333333333332</v>
      </c>
      <c r="G108" s="289">
        <v>157.76666666666665</v>
      </c>
      <c r="H108" s="289">
        <v>154.83333333333334</v>
      </c>
      <c r="I108" s="289">
        <v>151.36666666666667</v>
      </c>
      <c r="J108" s="289">
        <v>164.16666666666663</v>
      </c>
      <c r="K108" s="289">
        <v>167.63333333333327</v>
      </c>
      <c r="L108" s="289">
        <v>170.56666666666661</v>
      </c>
      <c r="M108" s="276">
        <v>164.7</v>
      </c>
      <c r="N108" s="276">
        <v>158.30000000000001</v>
      </c>
      <c r="O108" s="291">
        <v>44376000</v>
      </c>
      <c r="P108" s="292">
        <v>4.9474978715353328E-2</v>
      </c>
    </row>
    <row r="109" spans="1:16" ht="15">
      <c r="A109" s="254">
        <v>99</v>
      </c>
      <c r="B109" s="343" t="s">
        <v>56</v>
      </c>
      <c r="C109" s="439" t="s">
        <v>138</v>
      </c>
      <c r="D109" s="440">
        <v>44371</v>
      </c>
      <c r="E109" s="288">
        <v>160.4</v>
      </c>
      <c r="F109" s="288">
        <v>161.16666666666666</v>
      </c>
      <c r="G109" s="289">
        <v>157.73333333333332</v>
      </c>
      <c r="H109" s="289">
        <v>155.06666666666666</v>
      </c>
      <c r="I109" s="289">
        <v>151.63333333333333</v>
      </c>
      <c r="J109" s="289">
        <v>163.83333333333331</v>
      </c>
      <c r="K109" s="289">
        <v>167.26666666666665</v>
      </c>
      <c r="L109" s="289">
        <v>169.93333333333331</v>
      </c>
      <c r="M109" s="276">
        <v>164.6</v>
      </c>
      <c r="N109" s="276">
        <v>158.5</v>
      </c>
      <c r="O109" s="291">
        <v>26688000</v>
      </c>
      <c r="P109" s="292">
        <v>-1.7233760494918249E-2</v>
      </c>
    </row>
    <row r="110" spans="1:16" ht="15">
      <c r="A110" s="254">
        <v>100</v>
      </c>
      <c r="B110" s="343" t="s">
        <v>49</v>
      </c>
      <c r="C110" s="439" t="s">
        <v>139</v>
      </c>
      <c r="D110" s="440">
        <v>44371</v>
      </c>
      <c r="E110" s="288">
        <v>483.35</v>
      </c>
      <c r="F110" s="288">
        <v>481.61666666666662</v>
      </c>
      <c r="G110" s="289">
        <v>477.38333333333321</v>
      </c>
      <c r="H110" s="289">
        <v>471.41666666666657</v>
      </c>
      <c r="I110" s="289">
        <v>467.18333333333317</v>
      </c>
      <c r="J110" s="289">
        <v>487.58333333333326</v>
      </c>
      <c r="K110" s="289">
        <v>491.81666666666672</v>
      </c>
      <c r="L110" s="289">
        <v>497.7833333333333</v>
      </c>
      <c r="M110" s="276">
        <v>485.85</v>
      </c>
      <c r="N110" s="276">
        <v>475.65</v>
      </c>
      <c r="O110" s="291">
        <v>7678000</v>
      </c>
      <c r="P110" s="292">
        <v>-2.265784114052953E-2</v>
      </c>
    </row>
    <row r="111" spans="1:16" ht="15">
      <c r="A111" s="254">
        <v>101</v>
      </c>
      <c r="B111" s="343" t="s">
        <v>43</v>
      </c>
      <c r="C111" s="439" t="s">
        <v>140</v>
      </c>
      <c r="D111" s="440">
        <v>44371</v>
      </c>
      <c r="E111" s="288">
        <v>7111.15</v>
      </c>
      <c r="F111" s="288">
        <v>7111.7333333333336</v>
      </c>
      <c r="G111" s="289">
        <v>7064.416666666667</v>
      </c>
      <c r="H111" s="289">
        <v>7017.6833333333334</v>
      </c>
      <c r="I111" s="289">
        <v>6970.3666666666668</v>
      </c>
      <c r="J111" s="289">
        <v>7158.4666666666672</v>
      </c>
      <c r="K111" s="289">
        <v>7205.7833333333328</v>
      </c>
      <c r="L111" s="289">
        <v>7252.5166666666673</v>
      </c>
      <c r="M111" s="276">
        <v>7159.05</v>
      </c>
      <c r="N111" s="276">
        <v>7065</v>
      </c>
      <c r="O111" s="291">
        <v>2067800</v>
      </c>
      <c r="P111" s="292">
        <v>-2.6459510357815443E-2</v>
      </c>
    </row>
    <row r="112" spans="1:16" ht="15">
      <c r="A112" s="254">
        <v>102</v>
      </c>
      <c r="B112" s="343" t="s">
        <v>49</v>
      </c>
      <c r="C112" s="439" t="s">
        <v>141</v>
      </c>
      <c r="D112" s="440">
        <v>44371</v>
      </c>
      <c r="E112" s="288">
        <v>614.6</v>
      </c>
      <c r="F112" s="288">
        <v>617.4666666666667</v>
      </c>
      <c r="G112" s="289">
        <v>609.13333333333344</v>
      </c>
      <c r="H112" s="289">
        <v>603.66666666666674</v>
      </c>
      <c r="I112" s="289">
        <v>595.33333333333348</v>
      </c>
      <c r="J112" s="289">
        <v>622.93333333333339</v>
      </c>
      <c r="K112" s="289">
        <v>631.26666666666665</v>
      </c>
      <c r="L112" s="289">
        <v>636.73333333333335</v>
      </c>
      <c r="M112" s="276">
        <v>625.79999999999995</v>
      </c>
      <c r="N112" s="276">
        <v>612</v>
      </c>
      <c r="O112" s="291">
        <v>11071250</v>
      </c>
      <c r="P112" s="292">
        <v>1.1997257769652651E-2</v>
      </c>
    </row>
    <row r="113" spans="1:16" ht="15">
      <c r="A113" s="254">
        <v>103</v>
      </c>
      <c r="B113" s="343" t="s">
        <v>56</v>
      </c>
      <c r="C113" s="439" t="s">
        <v>142</v>
      </c>
      <c r="D113" s="440">
        <v>44371</v>
      </c>
      <c r="E113" s="288">
        <v>939.5</v>
      </c>
      <c r="F113" s="288">
        <v>939.48333333333323</v>
      </c>
      <c r="G113" s="289">
        <v>933.01666666666642</v>
      </c>
      <c r="H113" s="289">
        <v>926.53333333333319</v>
      </c>
      <c r="I113" s="289">
        <v>920.06666666666638</v>
      </c>
      <c r="J113" s="289">
        <v>945.96666666666647</v>
      </c>
      <c r="K113" s="289">
        <v>952.43333333333339</v>
      </c>
      <c r="L113" s="289">
        <v>958.91666666666652</v>
      </c>
      <c r="M113" s="276">
        <v>945.95</v>
      </c>
      <c r="N113" s="276">
        <v>933</v>
      </c>
      <c r="O113" s="291">
        <v>2088450</v>
      </c>
      <c r="P113" s="292">
        <v>-1.5021459227467811E-2</v>
      </c>
    </row>
    <row r="114" spans="1:16" ht="15">
      <c r="A114" s="254">
        <v>104</v>
      </c>
      <c r="B114" s="343" t="s">
        <v>72</v>
      </c>
      <c r="C114" s="439" t="s">
        <v>143</v>
      </c>
      <c r="D114" s="440">
        <v>44371</v>
      </c>
      <c r="E114" s="288">
        <v>1188.2</v>
      </c>
      <c r="F114" s="288">
        <v>1195.9833333333333</v>
      </c>
      <c r="G114" s="289">
        <v>1172.2166666666667</v>
      </c>
      <c r="H114" s="289">
        <v>1156.2333333333333</v>
      </c>
      <c r="I114" s="289">
        <v>1132.4666666666667</v>
      </c>
      <c r="J114" s="289">
        <v>1211.9666666666667</v>
      </c>
      <c r="K114" s="289">
        <v>1235.7333333333336</v>
      </c>
      <c r="L114" s="289">
        <v>1251.7166666666667</v>
      </c>
      <c r="M114" s="276">
        <v>1219.75</v>
      </c>
      <c r="N114" s="276">
        <v>1180</v>
      </c>
      <c r="O114" s="291">
        <v>1620600</v>
      </c>
      <c r="P114" s="292">
        <v>1.4650638617580767E-2</v>
      </c>
    </row>
    <row r="115" spans="1:16" ht="15">
      <c r="A115" s="254">
        <v>105</v>
      </c>
      <c r="B115" s="343" t="s">
        <v>106</v>
      </c>
      <c r="C115" s="439" t="s">
        <v>144</v>
      </c>
      <c r="D115" s="440">
        <v>44371</v>
      </c>
      <c r="E115" s="288">
        <v>2431.9499999999998</v>
      </c>
      <c r="F115" s="288">
        <v>2416.083333333333</v>
      </c>
      <c r="G115" s="289">
        <v>2393.8166666666662</v>
      </c>
      <c r="H115" s="289">
        <v>2355.6833333333329</v>
      </c>
      <c r="I115" s="289">
        <v>2333.4166666666661</v>
      </c>
      <c r="J115" s="289">
        <v>2454.2166666666662</v>
      </c>
      <c r="K115" s="289">
        <v>2476.4833333333327</v>
      </c>
      <c r="L115" s="289">
        <v>2514.6166666666663</v>
      </c>
      <c r="M115" s="276">
        <v>2438.35</v>
      </c>
      <c r="N115" s="276">
        <v>2377.9499999999998</v>
      </c>
      <c r="O115" s="291">
        <v>1756000</v>
      </c>
      <c r="P115" s="292">
        <v>7.1254270375793072E-2</v>
      </c>
    </row>
    <row r="116" spans="1:16" ht="15">
      <c r="A116" s="254">
        <v>106</v>
      </c>
      <c r="B116" s="343" t="s">
        <v>43</v>
      </c>
      <c r="C116" s="439" t="s">
        <v>145</v>
      </c>
      <c r="D116" s="440">
        <v>44371</v>
      </c>
      <c r="E116" s="288">
        <v>238.75</v>
      </c>
      <c r="F116" s="288">
        <v>239.13333333333333</v>
      </c>
      <c r="G116" s="289">
        <v>235.76666666666665</v>
      </c>
      <c r="H116" s="289">
        <v>232.78333333333333</v>
      </c>
      <c r="I116" s="289">
        <v>229.41666666666666</v>
      </c>
      <c r="J116" s="289">
        <v>242.11666666666665</v>
      </c>
      <c r="K116" s="289">
        <v>245.48333333333332</v>
      </c>
      <c r="L116" s="289">
        <v>248.46666666666664</v>
      </c>
      <c r="M116" s="276">
        <v>242.5</v>
      </c>
      <c r="N116" s="276">
        <v>236.15</v>
      </c>
      <c r="O116" s="291">
        <v>28903000</v>
      </c>
      <c r="P116" s="292">
        <v>2.3422976824885363E-2</v>
      </c>
    </row>
    <row r="117" spans="1:16" ht="15">
      <c r="A117" s="254">
        <v>107</v>
      </c>
      <c r="B117" s="343" t="s">
        <v>106</v>
      </c>
      <c r="C117" s="439" t="s">
        <v>262</v>
      </c>
      <c r="D117" s="440">
        <v>44371</v>
      </c>
      <c r="E117" s="288">
        <v>1959</v>
      </c>
      <c r="F117" s="288">
        <v>1944.45</v>
      </c>
      <c r="G117" s="289">
        <v>1922</v>
      </c>
      <c r="H117" s="289">
        <v>1885</v>
      </c>
      <c r="I117" s="289">
        <v>1862.55</v>
      </c>
      <c r="J117" s="289">
        <v>1981.45</v>
      </c>
      <c r="K117" s="289">
        <v>2003.9000000000003</v>
      </c>
      <c r="L117" s="289">
        <v>2040.9</v>
      </c>
      <c r="M117" s="276">
        <v>1966.9</v>
      </c>
      <c r="N117" s="276">
        <v>1907.45</v>
      </c>
      <c r="O117" s="291">
        <v>388375</v>
      </c>
      <c r="P117" s="292">
        <v>-1.483924154987634E-2</v>
      </c>
    </row>
    <row r="118" spans="1:16" ht="15">
      <c r="A118" s="254">
        <v>108</v>
      </c>
      <c r="B118" s="343" t="s">
        <v>43</v>
      </c>
      <c r="C118" s="439" t="s">
        <v>146</v>
      </c>
      <c r="D118" s="440">
        <v>44371</v>
      </c>
      <c r="E118" s="288">
        <v>83391.05</v>
      </c>
      <c r="F118" s="288">
        <v>83930.316666666666</v>
      </c>
      <c r="G118" s="289">
        <v>82560.783333333326</v>
      </c>
      <c r="H118" s="289">
        <v>81730.516666666663</v>
      </c>
      <c r="I118" s="289">
        <v>80360.983333333323</v>
      </c>
      <c r="J118" s="289">
        <v>84760.583333333328</v>
      </c>
      <c r="K118" s="289">
        <v>86130.116666666683</v>
      </c>
      <c r="L118" s="289">
        <v>86960.383333333331</v>
      </c>
      <c r="M118" s="276">
        <v>85299.85</v>
      </c>
      <c r="N118" s="276">
        <v>83100.05</v>
      </c>
      <c r="O118" s="291">
        <v>38960</v>
      </c>
      <c r="P118" s="292">
        <v>1.8029788345962895E-2</v>
      </c>
    </row>
    <row r="119" spans="1:16" ht="15">
      <c r="A119" s="254">
        <v>109</v>
      </c>
      <c r="B119" s="343" t="s">
        <v>56</v>
      </c>
      <c r="C119" s="439" t="s">
        <v>147</v>
      </c>
      <c r="D119" s="440">
        <v>44371</v>
      </c>
      <c r="E119" s="288">
        <v>1313.7</v>
      </c>
      <c r="F119" s="288">
        <v>1311</v>
      </c>
      <c r="G119" s="289">
        <v>1294</v>
      </c>
      <c r="H119" s="289">
        <v>1274.3</v>
      </c>
      <c r="I119" s="289">
        <v>1257.3</v>
      </c>
      <c r="J119" s="289">
        <v>1330.7</v>
      </c>
      <c r="K119" s="289">
        <v>1347.7</v>
      </c>
      <c r="L119" s="289">
        <v>1367.4</v>
      </c>
      <c r="M119" s="276">
        <v>1328</v>
      </c>
      <c r="N119" s="276">
        <v>1291.3</v>
      </c>
      <c r="O119" s="291">
        <v>2512500</v>
      </c>
      <c r="P119" s="292">
        <v>-5.3404916643119527E-2</v>
      </c>
    </row>
    <row r="120" spans="1:16" ht="15">
      <c r="A120" s="254">
        <v>110</v>
      </c>
      <c r="B120" s="343" t="s">
        <v>39</v>
      </c>
      <c r="C120" s="439" t="s">
        <v>790</v>
      </c>
      <c r="D120" s="440">
        <v>44371</v>
      </c>
      <c r="E120" s="288">
        <v>364.3</v>
      </c>
      <c r="F120" s="288">
        <v>365.8</v>
      </c>
      <c r="G120" s="289">
        <v>358.70000000000005</v>
      </c>
      <c r="H120" s="289">
        <v>353.1</v>
      </c>
      <c r="I120" s="289">
        <v>346.00000000000006</v>
      </c>
      <c r="J120" s="289">
        <v>371.40000000000003</v>
      </c>
      <c r="K120" s="289">
        <v>378.50000000000006</v>
      </c>
      <c r="L120" s="289">
        <v>384.1</v>
      </c>
      <c r="M120" s="276">
        <v>372.9</v>
      </c>
      <c r="N120" s="276">
        <v>360.2</v>
      </c>
      <c r="O120" s="291">
        <v>2056000</v>
      </c>
      <c r="P120" s="292">
        <v>-4.6735905044510383E-2</v>
      </c>
    </row>
    <row r="121" spans="1:16" ht="15">
      <c r="A121" s="254">
        <v>111</v>
      </c>
      <c r="B121" s="343" t="s">
        <v>111</v>
      </c>
      <c r="C121" s="439" t="s">
        <v>148</v>
      </c>
      <c r="D121" s="440">
        <v>44371</v>
      </c>
      <c r="E121" s="288">
        <v>72.8</v>
      </c>
      <c r="F121" s="288">
        <v>73.266666666666666</v>
      </c>
      <c r="G121" s="289">
        <v>71.883333333333326</v>
      </c>
      <c r="H121" s="289">
        <v>70.966666666666654</v>
      </c>
      <c r="I121" s="289">
        <v>69.583333333333314</v>
      </c>
      <c r="J121" s="289">
        <v>74.183333333333337</v>
      </c>
      <c r="K121" s="289">
        <v>75.566666666666691</v>
      </c>
      <c r="L121" s="289">
        <v>76.483333333333348</v>
      </c>
      <c r="M121" s="276">
        <v>74.650000000000006</v>
      </c>
      <c r="N121" s="276">
        <v>72.349999999999994</v>
      </c>
      <c r="O121" s="291">
        <v>87125000</v>
      </c>
      <c r="P121" s="292">
        <v>5.4934275063762998E-3</v>
      </c>
    </row>
    <row r="122" spans="1:16" ht="15">
      <c r="A122" s="254">
        <v>112</v>
      </c>
      <c r="B122" s="343" t="s">
        <v>39</v>
      </c>
      <c r="C122" s="439" t="s">
        <v>256</v>
      </c>
      <c r="D122" s="440">
        <v>44371</v>
      </c>
      <c r="E122" s="288">
        <v>4446.6000000000004</v>
      </c>
      <c r="F122" s="288">
        <v>4427.916666666667</v>
      </c>
      <c r="G122" s="289">
        <v>4391.9333333333343</v>
      </c>
      <c r="H122" s="289">
        <v>4337.2666666666673</v>
      </c>
      <c r="I122" s="289">
        <v>4301.2833333333347</v>
      </c>
      <c r="J122" s="289">
        <v>4482.5833333333339</v>
      </c>
      <c r="K122" s="289">
        <v>4518.5666666666657</v>
      </c>
      <c r="L122" s="289">
        <v>4573.2333333333336</v>
      </c>
      <c r="M122" s="276">
        <v>4463.8999999999996</v>
      </c>
      <c r="N122" s="276">
        <v>4373.25</v>
      </c>
      <c r="O122" s="291">
        <v>1605125</v>
      </c>
      <c r="P122" s="292">
        <v>-1.0784993451968261E-2</v>
      </c>
    </row>
    <row r="123" spans="1:16" ht="15">
      <c r="A123" s="254">
        <v>113</v>
      </c>
      <c r="B123" s="343" t="s">
        <v>837</v>
      </c>
      <c r="C123" s="439" t="s">
        <v>450</v>
      </c>
      <c r="D123" s="440">
        <v>44371</v>
      </c>
      <c r="E123" s="288">
        <v>3215.3</v>
      </c>
      <c r="F123" s="288">
        <v>3206.1</v>
      </c>
      <c r="G123" s="289">
        <v>3170.35</v>
      </c>
      <c r="H123" s="289">
        <v>3125.4</v>
      </c>
      <c r="I123" s="289">
        <v>3089.65</v>
      </c>
      <c r="J123" s="289">
        <v>3251.0499999999997</v>
      </c>
      <c r="K123" s="289">
        <v>3286.7999999999997</v>
      </c>
      <c r="L123" s="289">
        <v>3331.7499999999995</v>
      </c>
      <c r="M123" s="276">
        <v>3241.85</v>
      </c>
      <c r="N123" s="276">
        <v>3161.15</v>
      </c>
      <c r="O123" s="291">
        <v>290700</v>
      </c>
      <c r="P123" s="292">
        <v>1.6522423288749016E-2</v>
      </c>
    </row>
    <row r="124" spans="1:16" ht="15">
      <c r="A124" s="254">
        <v>114</v>
      </c>
      <c r="B124" s="343" t="s">
        <v>49</v>
      </c>
      <c r="C124" s="439" t="s">
        <v>151</v>
      </c>
      <c r="D124" s="440">
        <v>44371</v>
      </c>
      <c r="E124" s="288">
        <v>17824.150000000001</v>
      </c>
      <c r="F124" s="288">
        <v>17741.933333333334</v>
      </c>
      <c r="G124" s="289">
        <v>17613.166666666668</v>
      </c>
      <c r="H124" s="289">
        <v>17402.183333333334</v>
      </c>
      <c r="I124" s="289">
        <v>17273.416666666668</v>
      </c>
      <c r="J124" s="289">
        <v>17952.916666666668</v>
      </c>
      <c r="K124" s="289">
        <v>18081.683333333331</v>
      </c>
      <c r="L124" s="289">
        <v>18292.666666666668</v>
      </c>
      <c r="M124" s="276">
        <v>17870.7</v>
      </c>
      <c r="N124" s="276">
        <v>17530.95</v>
      </c>
      <c r="O124" s="291">
        <v>222800</v>
      </c>
      <c r="P124" s="292">
        <v>6.0961842402348157E-3</v>
      </c>
    </row>
    <row r="125" spans="1:16" ht="15">
      <c r="A125" s="254">
        <v>115</v>
      </c>
      <c r="B125" s="343" t="s">
        <v>111</v>
      </c>
      <c r="C125" s="439" t="s">
        <v>152</v>
      </c>
      <c r="D125" s="440">
        <v>44371</v>
      </c>
      <c r="E125" s="288">
        <v>182.5</v>
      </c>
      <c r="F125" s="288">
        <v>182.18333333333331</v>
      </c>
      <c r="G125" s="289">
        <v>179.71666666666661</v>
      </c>
      <c r="H125" s="289">
        <v>176.93333333333331</v>
      </c>
      <c r="I125" s="289">
        <v>174.46666666666661</v>
      </c>
      <c r="J125" s="289">
        <v>184.96666666666661</v>
      </c>
      <c r="K125" s="289">
        <v>187.43333333333331</v>
      </c>
      <c r="L125" s="289">
        <v>190.21666666666661</v>
      </c>
      <c r="M125" s="276">
        <v>184.65</v>
      </c>
      <c r="N125" s="276">
        <v>179.4</v>
      </c>
      <c r="O125" s="291">
        <v>62015200</v>
      </c>
      <c r="P125" s="292">
        <v>8.6505190311418688E-4</v>
      </c>
    </row>
    <row r="126" spans="1:16" ht="15">
      <c r="A126" s="254">
        <v>116</v>
      </c>
      <c r="B126" s="343" t="s">
        <v>42</v>
      </c>
      <c r="C126" s="439" t="s">
        <v>153</v>
      </c>
      <c r="D126" s="440">
        <v>44371</v>
      </c>
      <c r="E126" s="288">
        <v>110.85</v>
      </c>
      <c r="F126" s="288">
        <v>110.88333333333333</v>
      </c>
      <c r="G126" s="289">
        <v>110.11666666666665</v>
      </c>
      <c r="H126" s="289">
        <v>109.38333333333333</v>
      </c>
      <c r="I126" s="289">
        <v>108.61666666666665</v>
      </c>
      <c r="J126" s="289">
        <v>111.61666666666665</v>
      </c>
      <c r="K126" s="289">
        <v>112.38333333333333</v>
      </c>
      <c r="L126" s="289">
        <v>113.11666666666665</v>
      </c>
      <c r="M126" s="276">
        <v>111.65</v>
      </c>
      <c r="N126" s="276">
        <v>110.15</v>
      </c>
      <c r="O126" s="291">
        <v>67003500</v>
      </c>
      <c r="P126" s="292">
        <v>-7.6504590275416526E-4</v>
      </c>
    </row>
    <row r="127" spans="1:16" ht="15">
      <c r="A127" s="254">
        <v>117</v>
      </c>
      <c r="B127" s="343" t="s">
        <v>72</v>
      </c>
      <c r="C127" s="439" t="s">
        <v>155</v>
      </c>
      <c r="D127" s="440">
        <v>44371</v>
      </c>
      <c r="E127" s="288">
        <v>118.35</v>
      </c>
      <c r="F127" s="288">
        <v>117.33333333333333</v>
      </c>
      <c r="G127" s="289">
        <v>115.51666666666665</v>
      </c>
      <c r="H127" s="289">
        <v>112.68333333333332</v>
      </c>
      <c r="I127" s="289">
        <v>110.86666666666665</v>
      </c>
      <c r="J127" s="289">
        <v>120.16666666666666</v>
      </c>
      <c r="K127" s="289">
        <v>121.98333333333335</v>
      </c>
      <c r="L127" s="289">
        <v>124.81666666666666</v>
      </c>
      <c r="M127" s="276">
        <v>119.15</v>
      </c>
      <c r="N127" s="276">
        <v>114.5</v>
      </c>
      <c r="O127" s="291">
        <v>49210700</v>
      </c>
      <c r="P127" s="292">
        <v>5.7587291080589111E-2</v>
      </c>
    </row>
    <row r="128" spans="1:16" ht="15">
      <c r="A128" s="254">
        <v>118</v>
      </c>
      <c r="B128" s="343" t="s">
        <v>78</v>
      </c>
      <c r="C128" s="439" t="s">
        <v>156</v>
      </c>
      <c r="D128" s="440">
        <v>44371</v>
      </c>
      <c r="E128" s="288">
        <v>31245</v>
      </c>
      <c r="F128" s="288">
        <v>31105.283333333336</v>
      </c>
      <c r="G128" s="289">
        <v>30859.716666666674</v>
      </c>
      <c r="H128" s="289">
        <v>30474.433333333338</v>
      </c>
      <c r="I128" s="289">
        <v>30228.866666666676</v>
      </c>
      <c r="J128" s="289">
        <v>31490.566666666673</v>
      </c>
      <c r="K128" s="289">
        <v>31736.133333333331</v>
      </c>
      <c r="L128" s="289">
        <v>32121.416666666672</v>
      </c>
      <c r="M128" s="276">
        <v>31350.85</v>
      </c>
      <c r="N128" s="276">
        <v>30720</v>
      </c>
      <c r="O128" s="291">
        <v>82110</v>
      </c>
      <c r="P128" s="292">
        <v>3.2830188679245281E-2</v>
      </c>
    </row>
    <row r="129" spans="1:16" ht="15">
      <c r="A129" s="254">
        <v>119</v>
      </c>
      <c r="B129" s="363" t="s">
        <v>51</v>
      </c>
      <c r="C129" s="439" t="s">
        <v>157</v>
      </c>
      <c r="D129" s="440">
        <v>44371</v>
      </c>
      <c r="E129" s="288">
        <v>1801.95</v>
      </c>
      <c r="F129" s="288">
        <v>1810.5</v>
      </c>
      <c r="G129" s="289">
        <v>1771</v>
      </c>
      <c r="H129" s="289">
        <v>1740.05</v>
      </c>
      <c r="I129" s="289">
        <v>1700.55</v>
      </c>
      <c r="J129" s="289">
        <v>1841.45</v>
      </c>
      <c r="K129" s="289">
        <v>1880.95</v>
      </c>
      <c r="L129" s="289">
        <v>1911.9</v>
      </c>
      <c r="M129" s="276">
        <v>1850</v>
      </c>
      <c r="N129" s="276">
        <v>1779.55</v>
      </c>
      <c r="O129" s="291">
        <v>3296700</v>
      </c>
      <c r="P129" s="292">
        <v>-3.0567685589519649E-2</v>
      </c>
    </row>
    <row r="130" spans="1:16" ht="15">
      <c r="A130" s="254">
        <v>120</v>
      </c>
      <c r="B130" s="343" t="s">
        <v>72</v>
      </c>
      <c r="C130" s="439" t="s">
        <v>158</v>
      </c>
      <c r="D130" s="440">
        <v>44371</v>
      </c>
      <c r="E130" s="288">
        <v>242</v>
      </c>
      <c r="F130" s="288">
        <v>243.16666666666666</v>
      </c>
      <c r="G130" s="289">
        <v>240.43333333333331</v>
      </c>
      <c r="H130" s="289">
        <v>238.86666666666665</v>
      </c>
      <c r="I130" s="289">
        <v>236.1333333333333</v>
      </c>
      <c r="J130" s="289">
        <v>244.73333333333332</v>
      </c>
      <c r="K130" s="289">
        <v>247.46666666666667</v>
      </c>
      <c r="L130" s="289">
        <v>249.03333333333333</v>
      </c>
      <c r="M130" s="276">
        <v>245.9</v>
      </c>
      <c r="N130" s="276">
        <v>241.6</v>
      </c>
      <c r="O130" s="291">
        <v>19821000</v>
      </c>
      <c r="P130" s="292">
        <v>2.1332508888545369E-2</v>
      </c>
    </row>
    <row r="131" spans="1:16" ht="15">
      <c r="A131" s="254">
        <v>121</v>
      </c>
      <c r="B131" s="343" t="s">
        <v>56</v>
      </c>
      <c r="C131" s="439" t="s">
        <v>159</v>
      </c>
      <c r="D131" s="440">
        <v>44371</v>
      </c>
      <c r="E131" s="288">
        <v>119.9</v>
      </c>
      <c r="F131" s="288">
        <v>120.11666666666667</v>
      </c>
      <c r="G131" s="289">
        <v>118.48333333333335</v>
      </c>
      <c r="H131" s="289">
        <v>117.06666666666668</v>
      </c>
      <c r="I131" s="289">
        <v>115.43333333333335</v>
      </c>
      <c r="J131" s="289">
        <v>121.53333333333335</v>
      </c>
      <c r="K131" s="289">
        <v>123.16666666666667</v>
      </c>
      <c r="L131" s="289">
        <v>124.58333333333334</v>
      </c>
      <c r="M131" s="276">
        <v>121.75</v>
      </c>
      <c r="N131" s="276">
        <v>118.7</v>
      </c>
      <c r="O131" s="291">
        <v>38347000</v>
      </c>
      <c r="P131" s="292">
        <v>1.0455807874530305E-2</v>
      </c>
    </row>
    <row r="132" spans="1:16" ht="15">
      <c r="A132" s="254">
        <v>122</v>
      </c>
      <c r="B132" s="343" t="s">
        <v>51</v>
      </c>
      <c r="C132" s="439" t="s">
        <v>269</v>
      </c>
      <c r="D132" s="440">
        <v>44371</v>
      </c>
      <c r="E132" s="288">
        <v>5155.95</v>
      </c>
      <c r="F132" s="288">
        <v>5158.9333333333334</v>
      </c>
      <c r="G132" s="289">
        <v>5134.0666666666666</v>
      </c>
      <c r="H132" s="289">
        <v>5112.1833333333334</v>
      </c>
      <c r="I132" s="289">
        <v>5087.3166666666666</v>
      </c>
      <c r="J132" s="289">
        <v>5180.8166666666666</v>
      </c>
      <c r="K132" s="289">
        <v>5205.6833333333334</v>
      </c>
      <c r="L132" s="289">
        <v>5227.5666666666666</v>
      </c>
      <c r="M132" s="276">
        <v>5183.8</v>
      </c>
      <c r="N132" s="276">
        <v>5137.05</v>
      </c>
      <c r="O132" s="291">
        <v>188375</v>
      </c>
      <c r="P132" s="292">
        <v>-1.0505581089954037E-2</v>
      </c>
    </row>
    <row r="133" spans="1:16" ht="15">
      <c r="A133" s="254">
        <v>123</v>
      </c>
      <c r="B133" s="343" t="s">
        <v>49</v>
      </c>
      <c r="C133" s="439" t="s">
        <v>160</v>
      </c>
      <c r="D133" s="440">
        <v>44371</v>
      </c>
      <c r="E133" s="288">
        <v>2079.85</v>
      </c>
      <c r="F133" s="288">
        <v>2086.7666666666669</v>
      </c>
      <c r="G133" s="289">
        <v>2067.2833333333338</v>
      </c>
      <c r="H133" s="289">
        <v>2054.7166666666667</v>
      </c>
      <c r="I133" s="289">
        <v>2035.2333333333336</v>
      </c>
      <c r="J133" s="289">
        <v>2099.3333333333339</v>
      </c>
      <c r="K133" s="289">
        <v>2118.8166666666666</v>
      </c>
      <c r="L133" s="289">
        <v>2131.3833333333341</v>
      </c>
      <c r="M133" s="276">
        <v>2106.25</v>
      </c>
      <c r="N133" s="276">
        <v>2074.1999999999998</v>
      </c>
      <c r="O133" s="291">
        <v>2594500</v>
      </c>
      <c r="P133" s="292">
        <v>-1.2747336377473363E-2</v>
      </c>
    </row>
    <row r="134" spans="1:16" ht="15">
      <c r="A134" s="254">
        <v>124</v>
      </c>
      <c r="B134" s="343" t="s">
        <v>837</v>
      </c>
      <c r="C134" s="439" t="s">
        <v>267</v>
      </c>
      <c r="D134" s="440">
        <v>44371</v>
      </c>
      <c r="E134" s="288">
        <v>2626.4</v>
      </c>
      <c r="F134" s="288">
        <v>2621.5666666666671</v>
      </c>
      <c r="G134" s="289">
        <v>2601.1833333333343</v>
      </c>
      <c r="H134" s="289">
        <v>2575.9666666666672</v>
      </c>
      <c r="I134" s="289">
        <v>2555.5833333333344</v>
      </c>
      <c r="J134" s="289">
        <v>2646.7833333333342</v>
      </c>
      <c r="K134" s="289">
        <v>2667.1666666666665</v>
      </c>
      <c r="L134" s="289">
        <v>2692.3833333333341</v>
      </c>
      <c r="M134" s="276">
        <v>2641.95</v>
      </c>
      <c r="N134" s="276">
        <v>2596.35</v>
      </c>
      <c r="O134" s="291">
        <v>670500</v>
      </c>
      <c r="P134" s="292">
        <v>-2.7908662558898151E-2</v>
      </c>
    </row>
    <row r="135" spans="1:16" ht="15">
      <c r="A135" s="254">
        <v>125</v>
      </c>
      <c r="B135" s="343" t="s">
        <v>53</v>
      </c>
      <c r="C135" s="439" t="s">
        <v>161</v>
      </c>
      <c r="D135" s="440">
        <v>44371</v>
      </c>
      <c r="E135" s="288">
        <v>41.9</v>
      </c>
      <c r="F135" s="288">
        <v>41.983333333333327</v>
      </c>
      <c r="G135" s="289">
        <v>41.166666666666657</v>
      </c>
      <c r="H135" s="289">
        <v>40.43333333333333</v>
      </c>
      <c r="I135" s="289">
        <v>39.61666666666666</v>
      </c>
      <c r="J135" s="289">
        <v>42.716666666666654</v>
      </c>
      <c r="K135" s="289">
        <v>43.533333333333331</v>
      </c>
      <c r="L135" s="289">
        <v>44.266666666666652</v>
      </c>
      <c r="M135" s="276">
        <v>42.8</v>
      </c>
      <c r="N135" s="276">
        <v>41.25</v>
      </c>
      <c r="O135" s="291">
        <v>294416000</v>
      </c>
      <c r="P135" s="292">
        <v>-4.1963867340032282E-2</v>
      </c>
    </row>
    <row r="136" spans="1:16" ht="15">
      <c r="A136" s="254">
        <v>126</v>
      </c>
      <c r="B136" s="343" t="s">
        <v>42</v>
      </c>
      <c r="C136" s="439" t="s">
        <v>162</v>
      </c>
      <c r="D136" s="440">
        <v>44371</v>
      </c>
      <c r="E136" s="288">
        <v>225.85</v>
      </c>
      <c r="F136" s="288">
        <v>226.6</v>
      </c>
      <c r="G136" s="289">
        <v>224.6</v>
      </c>
      <c r="H136" s="289">
        <v>223.35</v>
      </c>
      <c r="I136" s="289">
        <v>221.35</v>
      </c>
      <c r="J136" s="289">
        <v>227.85</v>
      </c>
      <c r="K136" s="289">
        <v>229.85</v>
      </c>
      <c r="L136" s="289">
        <v>231.1</v>
      </c>
      <c r="M136" s="276">
        <v>228.6</v>
      </c>
      <c r="N136" s="276">
        <v>225.35</v>
      </c>
      <c r="O136" s="291">
        <v>17440000</v>
      </c>
      <c r="P136" s="292">
        <v>1.5843429636533086E-2</v>
      </c>
    </row>
    <row r="137" spans="1:16" ht="15">
      <c r="A137" s="254">
        <v>127</v>
      </c>
      <c r="B137" s="343" t="s">
        <v>88</v>
      </c>
      <c r="C137" s="439" t="s">
        <v>163</v>
      </c>
      <c r="D137" s="440">
        <v>44371</v>
      </c>
      <c r="E137" s="288">
        <v>1301.2</v>
      </c>
      <c r="F137" s="288">
        <v>1306.9666666666667</v>
      </c>
      <c r="G137" s="289">
        <v>1292.3333333333335</v>
      </c>
      <c r="H137" s="289">
        <v>1283.4666666666667</v>
      </c>
      <c r="I137" s="289">
        <v>1268.8333333333335</v>
      </c>
      <c r="J137" s="289">
        <v>1315.8333333333335</v>
      </c>
      <c r="K137" s="289">
        <v>1330.4666666666667</v>
      </c>
      <c r="L137" s="289">
        <v>1339.3333333333335</v>
      </c>
      <c r="M137" s="276">
        <v>1321.6</v>
      </c>
      <c r="N137" s="276">
        <v>1298.0999999999999</v>
      </c>
      <c r="O137" s="291">
        <v>1344728</v>
      </c>
      <c r="P137" s="292">
        <v>-4.9755536381938456E-2</v>
      </c>
    </row>
    <row r="138" spans="1:16" ht="15">
      <c r="A138" s="254">
        <v>128</v>
      </c>
      <c r="B138" s="343" t="s">
        <v>37</v>
      </c>
      <c r="C138" s="439" t="s">
        <v>164</v>
      </c>
      <c r="D138" s="440">
        <v>44371</v>
      </c>
      <c r="E138" s="288">
        <v>955.5</v>
      </c>
      <c r="F138" s="288">
        <v>961.2166666666667</v>
      </c>
      <c r="G138" s="289">
        <v>947.48333333333335</v>
      </c>
      <c r="H138" s="289">
        <v>939.4666666666667</v>
      </c>
      <c r="I138" s="289">
        <v>925.73333333333335</v>
      </c>
      <c r="J138" s="289">
        <v>969.23333333333335</v>
      </c>
      <c r="K138" s="289">
        <v>982.9666666666667</v>
      </c>
      <c r="L138" s="289">
        <v>990.98333333333335</v>
      </c>
      <c r="M138" s="276">
        <v>974.95</v>
      </c>
      <c r="N138" s="276">
        <v>953.2</v>
      </c>
      <c r="O138" s="291">
        <v>1982200</v>
      </c>
      <c r="P138" s="292">
        <v>2.6860413914575079E-2</v>
      </c>
    </row>
    <row r="139" spans="1:16" ht="15">
      <c r="A139" s="254">
        <v>129</v>
      </c>
      <c r="B139" s="343" t="s">
        <v>53</v>
      </c>
      <c r="C139" s="439" t="s">
        <v>165</v>
      </c>
      <c r="D139" s="440">
        <v>44371</v>
      </c>
      <c r="E139" s="288">
        <v>212.3</v>
      </c>
      <c r="F139" s="288">
        <v>213.35</v>
      </c>
      <c r="G139" s="289">
        <v>209.35</v>
      </c>
      <c r="H139" s="289">
        <v>206.4</v>
      </c>
      <c r="I139" s="289">
        <v>202.4</v>
      </c>
      <c r="J139" s="289">
        <v>216.29999999999998</v>
      </c>
      <c r="K139" s="289">
        <v>220.29999999999998</v>
      </c>
      <c r="L139" s="289">
        <v>223.24999999999997</v>
      </c>
      <c r="M139" s="276">
        <v>217.35</v>
      </c>
      <c r="N139" s="276">
        <v>210.4</v>
      </c>
      <c r="O139" s="291">
        <v>21921100</v>
      </c>
      <c r="P139" s="292">
        <v>1.9970314397517203E-2</v>
      </c>
    </row>
    <row r="140" spans="1:16" ht="15">
      <c r="A140" s="254">
        <v>130</v>
      </c>
      <c r="B140" s="343" t="s">
        <v>42</v>
      </c>
      <c r="C140" s="439" t="s">
        <v>166</v>
      </c>
      <c r="D140" s="440">
        <v>44371</v>
      </c>
      <c r="E140" s="288">
        <v>146.35</v>
      </c>
      <c r="F140" s="288">
        <v>146.03333333333333</v>
      </c>
      <c r="G140" s="289">
        <v>144.41666666666666</v>
      </c>
      <c r="H140" s="289">
        <v>142.48333333333332</v>
      </c>
      <c r="I140" s="289">
        <v>140.86666666666665</v>
      </c>
      <c r="J140" s="289">
        <v>147.96666666666667</v>
      </c>
      <c r="K140" s="289">
        <v>149.58333333333334</v>
      </c>
      <c r="L140" s="289">
        <v>151.51666666666668</v>
      </c>
      <c r="M140" s="276">
        <v>147.65</v>
      </c>
      <c r="N140" s="276">
        <v>144.1</v>
      </c>
      <c r="O140" s="291">
        <v>16062000</v>
      </c>
      <c r="P140" s="292">
        <v>7.9066265060240958E-3</v>
      </c>
    </row>
    <row r="141" spans="1:16" ht="15">
      <c r="A141" s="254">
        <v>131</v>
      </c>
      <c r="B141" s="343" t="s">
        <v>72</v>
      </c>
      <c r="C141" s="439" t="s">
        <v>167</v>
      </c>
      <c r="D141" s="440">
        <v>44371</v>
      </c>
      <c r="E141" s="288">
        <v>2175.5</v>
      </c>
      <c r="F141" s="288">
        <v>2177.0833333333335</v>
      </c>
      <c r="G141" s="289">
        <v>2150.166666666667</v>
      </c>
      <c r="H141" s="289">
        <v>2124.8333333333335</v>
      </c>
      <c r="I141" s="289">
        <v>2097.916666666667</v>
      </c>
      <c r="J141" s="289">
        <v>2202.416666666667</v>
      </c>
      <c r="K141" s="289">
        <v>2229.3333333333339</v>
      </c>
      <c r="L141" s="289">
        <v>2254.666666666667</v>
      </c>
      <c r="M141" s="276">
        <v>2204</v>
      </c>
      <c r="N141" s="276">
        <v>2151.75</v>
      </c>
      <c r="O141" s="291">
        <v>29577000</v>
      </c>
      <c r="P141" s="292">
        <v>-2.4102944815639692E-2</v>
      </c>
    </row>
    <row r="142" spans="1:16" ht="15">
      <c r="A142" s="254">
        <v>132</v>
      </c>
      <c r="B142" s="343" t="s">
        <v>111</v>
      </c>
      <c r="C142" s="439" t="s">
        <v>168</v>
      </c>
      <c r="D142" s="440">
        <v>44371</v>
      </c>
      <c r="E142" s="288">
        <v>121.65</v>
      </c>
      <c r="F142" s="288">
        <v>123.38333333333334</v>
      </c>
      <c r="G142" s="289">
        <v>118.46666666666667</v>
      </c>
      <c r="H142" s="289">
        <v>115.28333333333333</v>
      </c>
      <c r="I142" s="289">
        <v>110.36666666666666</v>
      </c>
      <c r="J142" s="289">
        <v>126.56666666666668</v>
      </c>
      <c r="K142" s="289">
        <v>131.48333333333335</v>
      </c>
      <c r="L142" s="289">
        <v>134.66666666666669</v>
      </c>
      <c r="M142" s="276">
        <v>128.30000000000001</v>
      </c>
      <c r="N142" s="276">
        <v>120.2</v>
      </c>
      <c r="O142" s="291">
        <v>191776500</v>
      </c>
      <c r="P142" s="292">
        <v>8.1774824500294732E-2</v>
      </c>
    </row>
    <row r="143" spans="1:16" ht="15">
      <c r="A143" s="254">
        <v>133</v>
      </c>
      <c r="B143" s="343" t="s">
        <v>56</v>
      </c>
      <c r="C143" s="439" t="s">
        <v>274</v>
      </c>
      <c r="D143" s="440">
        <v>44371</v>
      </c>
      <c r="E143" s="288">
        <v>971.25</v>
      </c>
      <c r="F143" s="288">
        <v>973.41666666666663</v>
      </c>
      <c r="G143" s="289">
        <v>962.2833333333333</v>
      </c>
      <c r="H143" s="289">
        <v>953.31666666666672</v>
      </c>
      <c r="I143" s="289">
        <v>942.18333333333339</v>
      </c>
      <c r="J143" s="289">
        <v>982.38333333333321</v>
      </c>
      <c r="K143" s="289">
        <v>993.51666666666665</v>
      </c>
      <c r="L143" s="289">
        <v>1002.4833333333331</v>
      </c>
      <c r="M143" s="276">
        <v>984.55</v>
      </c>
      <c r="N143" s="276">
        <v>964.45</v>
      </c>
      <c r="O143" s="291">
        <v>5658750</v>
      </c>
      <c r="P143" s="292">
        <v>1.1800992356175405E-2</v>
      </c>
    </row>
    <row r="144" spans="1:16" ht="15">
      <c r="A144" s="254">
        <v>134</v>
      </c>
      <c r="B144" s="343" t="s">
        <v>53</v>
      </c>
      <c r="C144" s="439" t="s">
        <v>169</v>
      </c>
      <c r="D144" s="440">
        <v>44371</v>
      </c>
      <c r="E144" s="288">
        <v>429.9</v>
      </c>
      <c r="F144" s="288">
        <v>428.81666666666661</v>
      </c>
      <c r="G144" s="289">
        <v>424.18333333333322</v>
      </c>
      <c r="H144" s="289">
        <v>418.46666666666664</v>
      </c>
      <c r="I144" s="289">
        <v>413.83333333333326</v>
      </c>
      <c r="J144" s="289">
        <v>434.53333333333319</v>
      </c>
      <c r="K144" s="289">
        <v>439.16666666666663</v>
      </c>
      <c r="L144" s="289">
        <v>444.88333333333316</v>
      </c>
      <c r="M144" s="276">
        <v>433.45</v>
      </c>
      <c r="N144" s="276">
        <v>423.1</v>
      </c>
      <c r="O144" s="291">
        <v>98272500</v>
      </c>
      <c r="P144" s="292">
        <v>-4.6485904321122415E-2</v>
      </c>
    </row>
    <row r="145" spans="1:16" ht="15">
      <c r="A145" s="254">
        <v>135</v>
      </c>
      <c r="B145" s="343" t="s">
        <v>37</v>
      </c>
      <c r="C145" s="439" t="s">
        <v>170</v>
      </c>
      <c r="D145" s="440">
        <v>44371</v>
      </c>
      <c r="E145" s="288">
        <v>27740.35</v>
      </c>
      <c r="F145" s="288">
        <v>27790.433333333334</v>
      </c>
      <c r="G145" s="289">
        <v>27450.916666666668</v>
      </c>
      <c r="H145" s="289">
        <v>27161.483333333334</v>
      </c>
      <c r="I145" s="289">
        <v>26821.966666666667</v>
      </c>
      <c r="J145" s="289">
        <v>28079.866666666669</v>
      </c>
      <c r="K145" s="289">
        <v>28419.383333333331</v>
      </c>
      <c r="L145" s="289">
        <v>28708.816666666669</v>
      </c>
      <c r="M145" s="276">
        <v>28129.95</v>
      </c>
      <c r="N145" s="276">
        <v>27501</v>
      </c>
      <c r="O145" s="291">
        <v>143625</v>
      </c>
      <c r="P145" s="292">
        <v>-1.3056175914791274E-2</v>
      </c>
    </row>
    <row r="146" spans="1:16" ht="15">
      <c r="A146" s="254">
        <v>136</v>
      </c>
      <c r="B146" s="343" t="s">
        <v>63</v>
      </c>
      <c r="C146" s="439" t="s">
        <v>171</v>
      </c>
      <c r="D146" s="440">
        <v>44371</v>
      </c>
      <c r="E146" s="288">
        <v>2069.9</v>
      </c>
      <c r="F146" s="288">
        <v>2080.1333333333332</v>
      </c>
      <c r="G146" s="289">
        <v>2052.2666666666664</v>
      </c>
      <c r="H146" s="289">
        <v>2034.6333333333332</v>
      </c>
      <c r="I146" s="289">
        <v>2006.7666666666664</v>
      </c>
      <c r="J146" s="289">
        <v>2097.7666666666664</v>
      </c>
      <c r="K146" s="289">
        <v>2125.6333333333332</v>
      </c>
      <c r="L146" s="289">
        <v>2143.2666666666664</v>
      </c>
      <c r="M146" s="276">
        <v>2108</v>
      </c>
      <c r="N146" s="276">
        <v>2062.5</v>
      </c>
      <c r="O146" s="291">
        <v>870100</v>
      </c>
      <c r="P146" s="292">
        <v>7.0019096117122856E-3</v>
      </c>
    </row>
    <row r="147" spans="1:16" ht="15">
      <c r="A147" s="254">
        <v>137</v>
      </c>
      <c r="B147" s="343" t="s">
        <v>78</v>
      </c>
      <c r="C147" s="439" t="s">
        <v>172</v>
      </c>
      <c r="D147" s="440">
        <v>44371</v>
      </c>
      <c r="E147" s="288">
        <v>6596.95</v>
      </c>
      <c r="F147" s="288">
        <v>6565.1833333333334</v>
      </c>
      <c r="G147" s="289">
        <v>6524.3166666666666</v>
      </c>
      <c r="H147" s="289">
        <v>6451.6833333333334</v>
      </c>
      <c r="I147" s="289">
        <v>6410.8166666666666</v>
      </c>
      <c r="J147" s="289">
        <v>6637.8166666666666</v>
      </c>
      <c r="K147" s="289">
        <v>6678.6833333333334</v>
      </c>
      <c r="L147" s="289">
        <v>6751.3166666666666</v>
      </c>
      <c r="M147" s="276">
        <v>6606.05</v>
      </c>
      <c r="N147" s="276">
        <v>6492.55</v>
      </c>
      <c r="O147" s="291">
        <v>317125</v>
      </c>
      <c r="P147" s="292">
        <v>-1.8188854489164085E-2</v>
      </c>
    </row>
    <row r="148" spans="1:16" ht="15">
      <c r="A148" s="254">
        <v>138</v>
      </c>
      <c r="B148" s="343" t="s">
        <v>56</v>
      </c>
      <c r="C148" s="439" t="s">
        <v>173</v>
      </c>
      <c r="D148" s="440">
        <v>44371</v>
      </c>
      <c r="E148" s="288">
        <v>1408.65</v>
      </c>
      <c r="F148" s="288">
        <v>1408.3833333333332</v>
      </c>
      <c r="G148" s="289">
        <v>1384.4166666666665</v>
      </c>
      <c r="H148" s="289">
        <v>1360.1833333333334</v>
      </c>
      <c r="I148" s="289">
        <v>1336.2166666666667</v>
      </c>
      <c r="J148" s="289">
        <v>1432.6166666666663</v>
      </c>
      <c r="K148" s="289">
        <v>1456.583333333333</v>
      </c>
      <c r="L148" s="289">
        <v>1480.8166666666662</v>
      </c>
      <c r="M148" s="276">
        <v>1432.35</v>
      </c>
      <c r="N148" s="276">
        <v>1384.15</v>
      </c>
      <c r="O148" s="291">
        <v>3614400</v>
      </c>
      <c r="P148" s="292">
        <v>4.4141437485555809E-2</v>
      </c>
    </row>
    <row r="149" spans="1:16" ht="15">
      <c r="A149" s="254">
        <v>139</v>
      </c>
      <c r="B149" s="343" t="s">
        <v>51</v>
      </c>
      <c r="C149" s="439" t="s">
        <v>175</v>
      </c>
      <c r="D149" s="440">
        <v>44371</v>
      </c>
      <c r="E149" s="288">
        <v>674.85</v>
      </c>
      <c r="F149" s="288">
        <v>672.65</v>
      </c>
      <c r="G149" s="289">
        <v>668.8</v>
      </c>
      <c r="H149" s="289">
        <v>662.75</v>
      </c>
      <c r="I149" s="289">
        <v>658.9</v>
      </c>
      <c r="J149" s="289">
        <v>678.69999999999993</v>
      </c>
      <c r="K149" s="289">
        <v>682.55000000000007</v>
      </c>
      <c r="L149" s="289">
        <v>688.59999999999991</v>
      </c>
      <c r="M149" s="276">
        <v>676.5</v>
      </c>
      <c r="N149" s="276">
        <v>666.6</v>
      </c>
      <c r="O149" s="291">
        <v>42175000</v>
      </c>
      <c r="P149" s="292">
        <v>-1.7801832349776663E-2</v>
      </c>
    </row>
    <row r="150" spans="1:16" ht="15">
      <c r="A150" s="254">
        <v>140</v>
      </c>
      <c r="B150" s="343" t="s">
        <v>88</v>
      </c>
      <c r="C150" s="439" t="s">
        <v>176</v>
      </c>
      <c r="D150" s="440">
        <v>44371</v>
      </c>
      <c r="E150" s="288">
        <v>530.04999999999995</v>
      </c>
      <c r="F150" s="288">
        <v>534.43333333333328</v>
      </c>
      <c r="G150" s="289">
        <v>520.86666666666656</v>
      </c>
      <c r="H150" s="289">
        <v>511.68333333333328</v>
      </c>
      <c r="I150" s="289">
        <v>498.11666666666656</v>
      </c>
      <c r="J150" s="289">
        <v>543.61666666666656</v>
      </c>
      <c r="K150" s="289">
        <v>557.18333333333339</v>
      </c>
      <c r="L150" s="289">
        <v>566.36666666666656</v>
      </c>
      <c r="M150" s="276">
        <v>548</v>
      </c>
      <c r="N150" s="276">
        <v>525.25</v>
      </c>
      <c r="O150" s="291">
        <v>14734500</v>
      </c>
      <c r="P150" s="292">
        <v>-2.4915624379591026E-2</v>
      </c>
    </row>
    <row r="151" spans="1:16" ht="15">
      <c r="A151" s="254">
        <v>141</v>
      </c>
      <c r="B151" s="343" t="s">
        <v>837</v>
      </c>
      <c r="C151" s="439" t="s">
        <v>177</v>
      </c>
      <c r="D151" s="440">
        <v>44371</v>
      </c>
      <c r="E151" s="288">
        <v>700.2</v>
      </c>
      <c r="F151" s="288">
        <v>702.03333333333342</v>
      </c>
      <c r="G151" s="289">
        <v>693.46666666666681</v>
      </c>
      <c r="H151" s="289">
        <v>686.73333333333335</v>
      </c>
      <c r="I151" s="289">
        <v>678.16666666666674</v>
      </c>
      <c r="J151" s="289">
        <v>708.76666666666688</v>
      </c>
      <c r="K151" s="289">
        <v>717.33333333333348</v>
      </c>
      <c r="L151" s="289">
        <v>724.06666666666695</v>
      </c>
      <c r="M151" s="276">
        <v>710.6</v>
      </c>
      <c r="N151" s="276">
        <v>695.3</v>
      </c>
      <c r="O151" s="291">
        <v>8373000</v>
      </c>
      <c r="P151" s="292">
        <v>7.3387872954764196E-3</v>
      </c>
    </row>
    <row r="152" spans="1:16" ht="15">
      <c r="A152" s="254">
        <v>142</v>
      </c>
      <c r="B152" s="343" t="s">
        <v>49</v>
      </c>
      <c r="C152" s="439" t="s">
        <v>804</v>
      </c>
      <c r="D152" s="440">
        <v>44371</v>
      </c>
      <c r="E152" s="288">
        <v>663.9</v>
      </c>
      <c r="F152" s="288">
        <v>661.81666666666661</v>
      </c>
      <c r="G152" s="289">
        <v>657.68333333333317</v>
      </c>
      <c r="H152" s="289">
        <v>651.46666666666658</v>
      </c>
      <c r="I152" s="289">
        <v>647.33333333333314</v>
      </c>
      <c r="J152" s="289">
        <v>668.03333333333319</v>
      </c>
      <c r="K152" s="289">
        <v>672.16666666666663</v>
      </c>
      <c r="L152" s="289">
        <v>678.38333333333321</v>
      </c>
      <c r="M152" s="276">
        <v>665.95</v>
      </c>
      <c r="N152" s="276">
        <v>655.6</v>
      </c>
      <c r="O152" s="291">
        <v>7393950</v>
      </c>
      <c r="P152" s="292">
        <v>-2.9127981066812306E-3</v>
      </c>
    </row>
    <row r="153" spans="1:16" ht="15">
      <c r="A153" s="254">
        <v>143</v>
      </c>
      <c r="B153" s="343" t="s">
        <v>43</v>
      </c>
      <c r="C153" s="439" t="s">
        <v>179</v>
      </c>
      <c r="D153" s="440">
        <v>44371</v>
      </c>
      <c r="E153" s="288">
        <v>319.05</v>
      </c>
      <c r="F153" s="288">
        <v>321.51666666666665</v>
      </c>
      <c r="G153" s="289">
        <v>315.5333333333333</v>
      </c>
      <c r="H153" s="289">
        <v>312.01666666666665</v>
      </c>
      <c r="I153" s="289">
        <v>306.0333333333333</v>
      </c>
      <c r="J153" s="289">
        <v>325.0333333333333</v>
      </c>
      <c r="K153" s="289">
        <v>331.01666666666665</v>
      </c>
      <c r="L153" s="289">
        <v>334.5333333333333</v>
      </c>
      <c r="M153" s="276">
        <v>327.5</v>
      </c>
      <c r="N153" s="276">
        <v>318</v>
      </c>
      <c r="O153" s="291">
        <v>94352100</v>
      </c>
      <c r="P153" s="292">
        <v>-6.6610657705232839E-3</v>
      </c>
    </row>
    <row r="154" spans="1:16" ht="15">
      <c r="A154" s="254">
        <v>144</v>
      </c>
      <c r="B154" s="343" t="s">
        <v>42</v>
      </c>
      <c r="C154" s="439" t="s">
        <v>181</v>
      </c>
      <c r="D154" s="440">
        <v>44371</v>
      </c>
      <c r="E154" s="288">
        <v>103.9</v>
      </c>
      <c r="F154" s="288">
        <v>103.95</v>
      </c>
      <c r="G154" s="289">
        <v>102.60000000000001</v>
      </c>
      <c r="H154" s="289">
        <v>101.30000000000001</v>
      </c>
      <c r="I154" s="289">
        <v>99.950000000000017</v>
      </c>
      <c r="J154" s="289">
        <v>105.25</v>
      </c>
      <c r="K154" s="289">
        <v>106.6</v>
      </c>
      <c r="L154" s="289">
        <v>107.89999999999999</v>
      </c>
      <c r="M154" s="276">
        <v>105.3</v>
      </c>
      <c r="N154" s="276">
        <v>102.65</v>
      </c>
      <c r="O154" s="291">
        <v>141621750</v>
      </c>
      <c r="P154" s="292">
        <v>2.2565552198069987E-2</v>
      </c>
    </row>
    <row r="155" spans="1:16" ht="15">
      <c r="A155" s="254">
        <v>145</v>
      </c>
      <c r="B155" s="343" t="s">
        <v>111</v>
      </c>
      <c r="C155" s="439" t="s">
        <v>182</v>
      </c>
      <c r="D155" s="440">
        <v>44371</v>
      </c>
      <c r="E155" s="288">
        <v>1082.5999999999999</v>
      </c>
      <c r="F155" s="288">
        <v>1084.3333333333333</v>
      </c>
      <c r="G155" s="289">
        <v>1063.3166666666666</v>
      </c>
      <c r="H155" s="289">
        <v>1044.0333333333333</v>
      </c>
      <c r="I155" s="289">
        <v>1023.0166666666667</v>
      </c>
      <c r="J155" s="289">
        <v>1103.6166666666666</v>
      </c>
      <c r="K155" s="289">
        <v>1124.6333333333334</v>
      </c>
      <c r="L155" s="289">
        <v>1143.9166666666665</v>
      </c>
      <c r="M155" s="276">
        <v>1105.3499999999999</v>
      </c>
      <c r="N155" s="276">
        <v>1065.05</v>
      </c>
      <c r="O155" s="291">
        <v>48459350</v>
      </c>
      <c r="P155" s="292">
        <v>5.5759259259259258E-2</v>
      </c>
    </row>
    <row r="156" spans="1:16" ht="15">
      <c r="A156" s="254">
        <v>146</v>
      </c>
      <c r="B156" s="343" t="s">
        <v>106</v>
      </c>
      <c r="C156" s="439" t="s">
        <v>183</v>
      </c>
      <c r="D156" s="440">
        <v>44371</v>
      </c>
      <c r="E156" s="288">
        <v>3171.85</v>
      </c>
      <c r="F156" s="288">
        <v>3166.25</v>
      </c>
      <c r="G156" s="289">
        <v>3154.5</v>
      </c>
      <c r="H156" s="289">
        <v>3137.15</v>
      </c>
      <c r="I156" s="289">
        <v>3125.4</v>
      </c>
      <c r="J156" s="289">
        <v>3183.6</v>
      </c>
      <c r="K156" s="289">
        <v>3195.35</v>
      </c>
      <c r="L156" s="289">
        <v>3212.7</v>
      </c>
      <c r="M156" s="276">
        <v>3178</v>
      </c>
      <c r="N156" s="276">
        <v>3148.9</v>
      </c>
      <c r="O156" s="291">
        <v>6950700</v>
      </c>
      <c r="P156" s="292">
        <v>8.6634740966478017E-3</v>
      </c>
    </row>
    <row r="157" spans="1:16" ht="15">
      <c r="A157" s="254">
        <v>147</v>
      </c>
      <c r="B157" s="343" t="s">
        <v>106</v>
      </c>
      <c r="C157" s="439" t="s">
        <v>184</v>
      </c>
      <c r="D157" s="440">
        <v>44371</v>
      </c>
      <c r="E157" s="288">
        <v>1036.8</v>
      </c>
      <c r="F157" s="288">
        <v>1031.3333333333333</v>
      </c>
      <c r="G157" s="289">
        <v>1024.2666666666664</v>
      </c>
      <c r="H157" s="289">
        <v>1011.7333333333331</v>
      </c>
      <c r="I157" s="289">
        <v>1004.6666666666663</v>
      </c>
      <c r="J157" s="289">
        <v>1043.8666666666666</v>
      </c>
      <c r="K157" s="289">
        <v>1050.9333333333336</v>
      </c>
      <c r="L157" s="289">
        <v>1063.4666666666667</v>
      </c>
      <c r="M157" s="276">
        <v>1038.4000000000001</v>
      </c>
      <c r="N157" s="276">
        <v>1018.8</v>
      </c>
      <c r="O157" s="291">
        <v>10645800</v>
      </c>
      <c r="P157" s="292">
        <v>1.0363874494618758E-2</v>
      </c>
    </row>
    <row r="158" spans="1:16" ht="15">
      <c r="A158" s="254">
        <v>148</v>
      </c>
      <c r="B158" s="343" t="s">
        <v>49</v>
      </c>
      <c r="C158" s="439" t="s">
        <v>185</v>
      </c>
      <c r="D158" s="440">
        <v>44371</v>
      </c>
      <c r="E158" s="288">
        <v>1599.35</v>
      </c>
      <c r="F158" s="288">
        <v>1603.6333333333332</v>
      </c>
      <c r="G158" s="289">
        <v>1591.3666666666663</v>
      </c>
      <c r="H158" s="289">
        <v>1583.3833333333332</v>
      </c>
      <c r="I158" s="289">
        <v>1571.1166666666663</v>
      </c>
      <c r="J158" s="289">
        <v>1611.6166666666663</v>
      </c>
      <c r="K158" s="289">
        <v>1623.8833333333332</v>
      </c>
      <c r="L158" s="289">
        <v>1631.8666666666663</v>
      </c>
      <c r="M158" s="276">
        <v>1615.9</v>
      </c>
      <c r="N158" s="276">
        <v>1595.65</v>
      </c>
      <c r="O158" s="291">
        <v>4428750</v>
      </c>
      <c r="P158" s="292">
        <v>6.1339240074970184E-3</v>
      </c>
    </row>
    <row r="159" spans="1:16" ht="15">
      <c r="A159" s="254">
        <v>149</v>
      </c>
      <c r="B159" s="343" t="s">
        <v>51</v>
      </c>
      <c r="C159" s="439" t="s">
        <v>186</v>
      </c>
      <c r="D159" s="440">
        <v>44371</v>
      </c>
      <c r="E159" s="288">
        <v>2779.3</v>
      </c>
      <c r="F159" s="288">
        <v>2757.0333333333333</v>
      </c>
      <c r="G159" s="289">
        <v>2729.1166666666668</v>
      </c>
      <c r="H159" s="289">
        <v>2678.9333333333334</v>
      </c>
      <c r="I159" s="289">
        <v>2651.0166666666669</v>
      </c>
      <c r="J159" s="289">
        <v>2807.2166666666667</v>
      </c>
      <c r="K159" s="289">
        <v>2835.1333333333337</v>
      </c>
      <c r="L159" s="289">
        <v>2885.3166666666666</v>
      </c>
      <c r="M159" s="276">
        <v>2784.95</v>
      </c>
      <c r="N159" s="276">
        <v>2706.85</v>
      </c>
      <c r="O159" s="291">
        <v>806500</v>
      </c>
      <c r="P159" s="292">
        <v>-1.4660965180207697E-2</v>
      </c>
    </row>
    <row r="160" spans="1:16" ht="15">
      <c r="A160" s="254">
        <v>150</v>
      </c>
      <c r="B160" s="343" t="s">
        <v>42</v>
      </c>
      <c r="C160" s="439" t="s">
        <v>187</v>
      </c>
      <c r="D160" s="440">
        <v>44371</v>
      </c>
      <c r="E160" s="288">
        <v>428.25</v>
      </c>
      <c r="F160" s="288">
        <v>428.34999999999997</v>
      </c>
      <c r="G160" s="289">
        <v>424.69999999999993</v>
      </c>
      <c r="H160" s="289">
        <v>421.15</v>
      </c>
      <c r="I160" s="289">
        <v>417.49999999999994</v>
      </c>
      <c r="J160" s="289">
        <v>431.89999999999992</v>
      </c>
      <c r="K160" s="289">
        <v>435.5499999999999</v>
      </c>
      <c r="L160" s="289">
        <v>439.09999999999991</v>
      </c>
      <c r="M160" s="276">
        <v>432</v>
      </c>
      <c r="N160" s="276">
        <v>424.8</v>
      </c>
      <c r="O160" s="291">
        <v>1918500</v>
      </c>
      <c r="P160" s="292">
        <v>-3.1060606060606059E-2</v>
      </c>
    </row>
    <row r="161" spans="1:16" ht="15">
      <c r="A161" s="254">
        <v>151</v>
      </c>
      <c r="B161" s="343" t="s">
        <v>39</v>
      </c>
      <c r="C161" s="439" t="s">
        <v>510</v>
      </c>
      <c r="D161" s="440">
        <v>44371</v>
      </c>
      <c r="E161" s="288">
        <v>843.05</v>
      </c>
      <c r="F161" s="288">
        <v>847.5333333333333</v>
      </c>
      <c r="G161" s="289">
        <v>831.11666666666656</v>
      </c>
      <c r="H161" s="289">
        <v>819.18333333333328</v>
      </c>
      <c r="I161" s="289">
        <v>802.76666666666654</v>
      </c>
      <c r="J161" s="289">
        <v>859.46666666666658</v>
      </c>
      <c r="K161" s="289">
        <v>875.88333333333333</v>
      </c>
      <c r="L161" s="289">
        <v>887.81666666666661</v>
      </c>
      <c r="M161" s="276">
        <v>863.95</v>
      </c>
      <c r="N161" s="276">
        <v>835.6</v>
      </c>
      <c r="O161" s="291">
        <v>988175</v>
      </c>
      <c r="P161" s="292">
        <v>-6.5597667638483967E-3</v>
      </c>
    </row>
    <row r="162" spans="1:16" ht="15">
      <c r="A162" s="254">
        <v>152</v>
      </c>
      <c r="B162" s="343" t="s">
        <v>43</v>
      </c>
      <c r="C162" s="439" t="s">
        <v>188</v>
      </c>
      <c r="D162" s="440">
        <v>44371</v>
      </c>
      <c r="E162" s="288">
        <v>614.6</v>
      </c>
      <c r="F162" s="288">
        <v>618.44999999999993</v>
      </c>
      <c r="G162" s="289">
        <v>608.39999999999986</v>
      </c>
      <c r="H162" s="289">
        <v>602.19999999999993</v>
      </c>
      <c r="I162" s="289">
        <v>592.14999999999986</v>
      </c>
      <c r="J162" s="289">
        <v>624.64999999999986</v>
      </c>
      <c r="K162" s="289">
        <v>634.69999999999982</v>
      </c>
      <c r="L162" s="289">
        <v>640.89999999999986</v>
      </c>
      <c r="M162" s="276">
        <v>628.5</v>
      </c>
      <c r="N162" s="276">
        <v>612.25</v>
      </c>
      <c r="O162" s="291">
        <v>5973800</v>
      </c>
      <c r="P162" s="292">
        <v>1.6920877025738797E-2</v>
      </c>
    </row>
    <row r="163" spans="1:16" ht="15">
      <c r="A163" s="254">
        <v>153</v>
      </c>
      <c r="B163" s="343" t="s">
        <v>49</v>
      </c>
      <c r="C163" s="439" t="s">
        <v>189</v>
      </c>
      <c r="D163" s="440">
        <v>44371</v>
      </c>
      <c r="E163" s="288">
        <v>1258.5</v>
      </c>
      <c r="F163" s="288">
        <v>1263.0166666666667</v>
      </c>
      <c r="G163" s="289">
        <v>1241.7833333333333</v>
      </c>
      <c r="H163" s="289">
        <v>1225.0666666666666</v>
      </c>
      <c r="I163" s="289">
        <v>1203.8333333333333</v>
      </c>
      <c r="J163" s="289">
        <v>1279.7333333333333</v>
      </c>
      <c r="K163" s="289">
        <v>1300.9666666666665</v>
      </c>
      <c r="L163" s="289">
        <v>1317.6833333333334</v>
      </c>
      <c r="M163" s="276">
        <v>1284.25</v>
      </c>
      <c r="N163" s="276">
        <v>1246.3</v>
      </c>
      <c r="O163" s="291">
        <v>1173900</v>
      </c>
      <c r="P163" s="292">
        <v>-5.3380782918149468E-3</v>
      </c>
    </row>
    <row r="164" spans="1:16" ht="15">
      <c r="A164" s="254">
        <v>154</v>
      </c>
      <c r="B164" s="343" t="s">
        <v>37</v>
      </c>
      <c r="C164" s="439" t="s">
        <v>191</v>
      </c>
      <c r="D164" s="440">
        <v>44371</v>
      </c>
      <c r="E164" s="288">
        <v>6643.15</v>
      </c>
      <c r="F164" s="288">
        <v>6658.2833333333328</v>
      </c>
      <c r="G164" s="289">
        <v>6568.9666666666653</v>
      </c>
      <c r="H164" s="289">
        <v>6494.7833333333328</v>
      </c>
      <c r="I164" s="289">
        <v>6405.4666666666653</v>
      </c>
      <c r="J164" s="289">
        <v>6732.4666666666653</v>
      </c>
      <c r="K164" s="289">
        <v>6821.7833333333328</v>
      </c>
      <c r="L164" s="289">
        <v>6895.9666666666653</v>
      </c>
      <c r="M164" s="276">
        <v>6747.6</v>
      </c>
      <c r="N164" s="276">
        <v>6584.1</v>
      </c>
      <c r="O164" s="291">
        <v>2375400</v>
      </c>
      <c r="P164" s="292">
        <v>8.3626947404168619E-3</v>
      </c>
    </row>
    <row r="165" spans="1:16" ht="15">
      <c r="A165" s="254">
        <v>155</v>
      </c>
      <c r="B165" s="343" t="s">
        <v>837</v>
      </c>
      <c r="C165" s="439" t="s">
        <v>193</v>
      </c>
      <c r="D165" s="440">
        <v>44371</v>
      </c>
      <c r="E165" s="288">
        <v>820.95</v>
      </c>
      <c r="F165" s="288">
        <v>821.1</v>
      </c>
      <c r="G165" s="289">
        <v>812.2</v>
      </c>
      <c r="H165" s="289">
        <v>803.45</v>
      </c>
      <c r="I165" s="289">
        <v>794.55000000000007</v>
      </c>
      <c r="J165" s="289">
        <v>829.85</v>
      </c>
      <c r="K165" s="289">
        <v>838.74999999999989</v>
      </c>
      <c r="L165" s="289">
        <v>847.5</v>
      </c>
      <c r="M165" s="276">
        <v>830</v>
      </c>
      <c r="N165" s="276">
        <v>812.35</v>
      </c>
      <c r="O165" s="291">
        <v>18167500</v>
      </c>
      <c r="P165" s="292">
        <v>3.1441434792235587E-2</v>
      </c>
    </row>
    <row r="166" spans="1:16" ht="15">
      <c r="A166" s="254">
        <v>156</v>
      </c>
      <c r="B166" s="343" t="s">
        <v>111</v>
      </c>
      <c r="C166" s="439" t="s">
        <v>194</v>
      </c>
      <c r="D166" s="440">
        <v>44371</v>
      </c>
      <c r="E166" s="288">
        <v>270.10000000000002</v>
      </c>
      <c r="F166" s="288">
        <v>271.71666666666664</v>
      </c>
      <c r="G166" s="289">
        <v>265.5333333333333</v>
      </c>
      <c r="H166" s="289">
        <v>260.96666666666664</v>
      </c>
      <c r="I166" s="289">
        <v>254.7833333333333</v>
      </c>
      <c r="J166" s="289">
        <v>276.2833333333333</v>
      </c>
      <c r="K166" s="289">
        <v>282.46666666666658</v>
      </c>
      <c r="L166" s="289">
        <v>287.0333333333333</v>
      </c>
      <c r="M166" s="276">
        <v>277.89999999999998</v>
      </c>
      <c r="N166" s="276">
        <v>267.14999999999998</v>
      </c>
      <c r="O166" s="291">
        <v>122496500</v>
      </c>
      <c r="P166" s="292">
        <v>3.147927191490442E-3</v>
      </c>
    </row>
    <row r="167" spans="1:16" ht="15">
      <c r="A167" s="254">
        <v>157</v>
      </c>
      <c r="B167" s="343" t="s">
        <v>63</v>
      </c>
      <c r="C167" s="439" t="s">
        <v>195</v>
      </c>
      <c r="D167" s="440">
        <v>44371</v>
      </c>
      <c r="E167" s="288">
        <v>1016.7</v>
      </c>
      <c r="F167" s="288">
        <v>1016.0666666666666</v>
      </c>
      <c r="G167" s="289">
        <v>1008.8333333333333</v>
      </c>
      <c r="H167" s="289">
        <v>1000.9666666666667</v>
      </c>
      <c r="I167" s="289">
        <v>993.73333333333335</v>
      </c>
      <c r="J167" s="289">
        <v>1023.9333333333332</v>
      </c>
      <c r="K167" s="289">
        <v>1031.1666666666665</v>
      </c>
      <c r="L167" s="289">
        <v>1039.0333333333331</v>
      </c>
      <c r="M167" s="276">
        <v>1023.3</v>
      </c>
      <c r="N167" s="276">
        <v>1008.2</v>
      </c>
      <c r="O167" s="291">
        <v>2302500</v>
      </c>
      <c r="P167" s="292">
        <v>-1.4129736673089274E-2</v>
      </c>
    </row>
    <row r="168" spans="1:16" ht="15">
      <c r="A168" s="254">
        <v>158</v>
      </c>
      <c r="B168" s="343" t="s">
        <v>106</v>
      </c>
      <c r="C168" s="439" t="s">
        <v>196</v>
      </c>
      <c r="D168" s="440">
        <v>44371</v>
      </c>
      <c r="E168" s="288">
        <v>543.79999999999995</v>
      </c>
      <c r="F168" s="288">
        <v>543.86666666666667</v>
      </c>
      <c r="G168" s="289">
        <v>540.43333333333339</v>
      </c>
      <c r="H168" s="289">
        <v>537.06666666666672</v>
      </c>
      <c r="I168" s="289">
        <v>533.63333333333344</v>
      </c>
      <c r="J168" s="289">
        <v>547.23333333333335</v>
      </c>
      <c r="K168" s="289">
        <v>550.66666666666652</v>
      </c>
      <c r="L168" s="289">
        <v>554.0333333333333</v>
      </c>
      <c r="M168" s="276">
        <v>547.29999999999995</v>
      </c>
      <c r="N168" s="276">
        <v>540.5</v>
      </c>
      <c r="O168" s="291">
        <v>33841600</v>
      </c>
      <c r="P168" s="292">
        <v>-9.2280307288738986E-3</v>
      </c>
    </row>
    <row r="169" spans="1:16" ht="15">
      <c r="A169" s="254">
        <v>159</v>
      </c>
      <c r="B169" s="343" t="s">
        <v>88</v>
      </c>
      <c r="C169" s="439" t="s">
        <v>198</v>
      </c>
      <c r="D169" s="440">
        <v>44371</v>
      </c>
      <c r="E169" s="288">
        <v>213.75</v>
      </c>
      <c r="F169" s="288">
        <v>210.95000000000002</v>
      </c>
      <c r="G169" s="289">
        <v>207.65000000000003</v>
      </c>
      <c r="H169" s="289">
        <v>201.55</v>
      </c>
      <c r="I169" s="289">
        <v>198.25000000000003</v>
      </c>
      <c r="J169" s="289">
        <v>217.05000000000004</v>
      </c>
      <c r="K169" s="289">
        <v>220.35000000000005</v>
      </c>
      <c r="L169" s="289">
        <v>226.45000000000005</v>
      </c>
      <c r="M169" s="276">
        <v>214.25</v>
      </c>
      <c r="N169" s="276">
        <v>204.85</v>
      </c>
      <c r="O169" s="291">
        <v>75693000</v>
      </c>
      <c r="P169" s="292">
        <v>-6.0612829963885478E-2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58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44349</v>
      </c>
    </row>
    <row r="7" spans="1:15">
      <c r="A7"/>
    </row>
    <row r="8" spans="1:15" ht="28.5" customHeight="1">
      <c r="A8" s="512" t="s">
        <v>16</v>
      </c>
      <c r="B8" s="513"/>
      <c r="C8" s="511" t="s">
        <v>19</v>
      </c>
      <c r="D8" s="511" t="s">
        <v>20</v>
      </c>
      <c r="E8" s="511" t="s">
        <v>21</v>
      </c>
      <c r="F8" s="511"/>
      <c r="G8" s="511"/>
      <c r="H8" s="511" t="s">
        <v>22</v>
      </c>
      <c r="I8" s="511"/>
      <c r="J8" s="511"/>
      <c r="K8" s="251"/>
      <c r="L8" s="259"/>
      <c r="M8" s="259"/>
    </row>
    <row r="9" spans="1:15" ht="36" customHeight="1">
      <c r="A9" s="507"/>
      <c r="B9" s="509"/>
      <c r="C9" s="514" t="s">
        <v>23</v>
      </c>
      <c r="D9" s="514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15574.85</v>
      </c>
      <c r="D10" s="275">
        <v>15587.966666666665</v>
      </c>
      <c r="E10" s="275">
        <v>15515.183333333331</v>
      </c>
      <c r="F10" s="275">
        <v>15455.516666666665</v>
      </c>
      <c r="G10" s="275">
        <v>15382.73333333333</v>
      </c>
      <c r="H10" s="275">
        <v>15647.633333333331</v>
      </c>
      <c r="I10" s="275">
        <v>15720.416666666668</v>
      </c>
      <c r="J10" s="275">
        <v>15780.083333333332</v>
      </c>
      <c r="K10" s="274">
        <v>15660.75</v>
      </c>
      <c r="L10" s="274">
        <v>15528.3</v>
      </c>
      <c r="M10" s="279"/>
    </row>
    <row r="11" spans="1:15">
      <c r="A11" s="273">
        <v>2</v>
      </c>
      <c r="B11" s="254" t="s">
        <v>216</v>
      </c>
      <c r="C11" s="276">
        <v>35337.199999999997</v>
      </c>
      <c r="D11" s="256">
        <v>35430.76666666667</v>
      </c>
      <c r="E11" s="256">
        <v>35147.633333333339</v>
      </c>
      <c r="F11" s="256">
        <v>34958.066666666666</v>
      </c>
      <c r="G11" s="256">
        <v>34674.933333333334</v>
      </c>
      <c r="H11" s="256">
        <v>35620.333333333343</v>
      </c>
      <c r="I11" s="256">
        <v>35903.466666666674</v>
      </c>
      <c r="J11" s="256">
        <v>36093.033333333347</v>
      </c>
      <c r="K11" s="276">
        <v>35713.9</v>
      </c>
      <c r="L11" s="276">
        <v>35241.199999999997</v>
      </c>
      <c r="M11" s="279"/>
    </row>
    <row r="12" spans="1:15">
      <c r="A12" s="273">
        <v>3</v>
      </c>
      <c r="B12" s="262" t="s">
        <v>217</v>
      </c>
      <c r="C12" s="276">
        <v>1968.85</v>
      </c>
      <c r="D12" s="256">
        <v>1972.5833333333333</v>
      </c>
      <c r="E12" s="256">
        <v>1960.5666666666666</v>
      </c>
      <c r="F12" s="256">
        <v>1952.2833333333333</v>
      </c>
      <c r="G12" s="256">
        <v>1940.2666666666667</v>
      </c>
      <c r="H12" s="256">
        <v>1980.8666666666666</v>
      </c>
      <c r="I12" s="256">
        <v>1992.8833333333334</v>
      </c>
      <c r="J12" s="256">
        <v>2001.1666666666665</v>
      </c>
      <c r="K12" s="276">
        <v>1984.6</v>
      </c>
      <c r="L12" s="276">
        <v>1964.3</v>
      </c>
      <c r="M12" s="279"/>
    </row>
    <row r="13" spans="1:15">
      <c r="A13" s="273">
        <v>4</v>
      </c>
      <c r="B13" s="254" t="s">
        <v>218</v>
      </c>
      <c r="C13" s="276">
        <v>4332.55</v>
      </c>
      <c r="D13" s="256">
        <v>4336.2166666666672</v>
      </c>
      <c r="E13" s="256">
        <v>4309.1333333333341</v>
      </c>
      <c r="F13" s="256">
        <v>4285.7166666666672</v>
      </c>
      <c r="G13" s="256">
        <v>4258.6333333333341</v>
      </c>
      <c r="H13" s="256">
        <v>4359.6333333333341</v>
      </c>
      <c r="I13" s="256">
        <v>4386.7166666666662</v>
      </c>
      <c r="J13" s="256">
        <v>4410.1333333333341</v>
      </c>
      <c r="K13" s="276">
        <v>4363.3</v>
      </c>
      <c r="L13" s="276">
        <v>4312.8</v>
      </c>
      <c r="M13" s="279"/>
    </row>
    <row r="14" spans="1:15">
      <c r="A14" s="273">
        <v>5</v>
      </c>
      <c r="B14" s="254" t="s">
        <v>219</v>
      </c>
      <c r="C14" s="276">
        <v>27144.400000000001</v>
      </c>
      <c r="D14" s="256">
        <v>27117.350000000002</v>
      </c>
      <c r="E14" s="256">
        <v>26980.550000000003</v>
      </c>
      <c r="F14" s="256">
        <v>26816.7</v>
      </c>
      <c r="G14" s="256">
        <v>26679.9</v>
      </c>
      <c r="H14" s="256">
        <v>27281.200000000004</v>
      </c>
      <c r="I14" s="256">
        <v>27418</v>
      </c>
      <c r="J14" s="256">
        <v>27581.850000000006</v>
      </c>
      <c r="K14" s="276">
        <v>27254.15</v>
      </c>
      <c r="L14" s="276">
        <v>26953.5</v>
      </c>
      <c r="M14" s="279"/>
    </row>
    <row r="15" spans="1:15">
      <c r="A15" s="273">
        <v>6</v>
      </c>
      <c r="B15" s="254" t="s">
        <v>220</v>
      </c>
      <c r="C15" s="276">
        <v>3521.75</v>
      </c>
      <c r="D15" s="256">
        <v>3528.15</v>
      </c>
      <c r="E15" s="256">
        <v>3503.75</v>
      </c>
      <c r="F15" s="256">
        <v>3485.75</v>
      </c>
      <c r="G15" s="256">
        <v>3461.35</v>
      </c>
      <c r="H15" s="256">
        <v>3546.15</v>
      </c>
      <c r="I15" s="256">
        <v>3570.5500000000006</v>
      </c>
      <c r="J15" s="256">
        <v>3588.55</v>
      </c>
      <c r="K15" s="276">
        <v>3552.55</v>
      </c>
      <c r="L15" s="276">
        <v>3510.15</v>
      </c>
      <c r="M15" s="279"/>
    </row>
    <row r="16" spans="1:15">
      <c r="A16" s="273">
        <v>7</v>
      </c>
      <c r="B16" s="254" t="s">
        <v>221</v>
      </c>
      <c r="C16" s="276">
        <v>7164</v>
      </c>
      <c r="D16" s="256">
        <v>7176.7166666666672</v>
      </c>
      <c r="E16" s="256">
        <v>7103.3333333333339</v>
      </c>
      <c r="F16" s="256">
        <v>7042.666666666667</v>
      </c>
      <c r="G16" s="256">
        <v>6969.2833333333338</v>
      </c>
      <c r="H16" s="256">
        <v>7237.3833333333341</v>
      </c>
      <c r="I16" s="256">
        <v>7310.7666666666673</v>
      </c>
      <c r="J16" s="256">
        <v>7371.4333333333343</v>
      </c>
      <c r="K16" s="276">
        <v>7250.1</v>
      </c>
      <c r="L16" s="276">
        <v>7116.05</v>
      </c>
      <c r="M16" s="279"/>
    </row>
    <row r="17" spans="1:13">
      <c r="A17" s="273">
        <v>8</v>
      </c>
      <c r="B17" s="254" t="s">
        <v>38</v>
      </c>
      <c r="C17" s="254">
        <v>1973.45</v>
      </c>
      <c r="D17" s="256">
        <v>1978.0666666666666</v>
      </c>
      <c r="E17" s="256">
        <v>1955.1333333333332</v>
      </c>
      <c r="F17" s="256">
        <v>1936.8166666666666</v>
      </c>
      <c r="G17" s="256">
        <v>1913.8833333333332</v>
      </c>
      <c r="H17" s="256">
        <v>1996.3833333333332</v>
      </c>
      <c r="I17" s="256">
        <v>2019.3166666666666</v>
      </c>
      <c r="J17" s="256">
        <v>2037.6333333333332</v>
      </c>
      <c r="K17" s="254">
        <v>2001</v>
      </c>
      <c r="L17" s="254">
        <v>1959.75</v>
      </c>
      <c r="M17" s="254">
        <v>2.97295</v>
      </c>
    </row>
    <row r="18" spans="1:13">
      <c r="A18" s="273">
        <v>9</v>
      </c>
      <c r="B18" s="254" t="s">
        <v>222</v>
      </c>
      <c r="C18" s="254">
        <v>989.1</v>
      </c>
      <c r="D18" s="256">
        <v>986.63333333333333</v>
      </c>
      <c r="E18" s="256">
        <v>978.4666666666667</v>
      </c>
      <c r="F18" s="256">
        <v>967.83333333333337</v>
      </c>
      <c r="G18" s="256">
        <v>959.66666666666674</v>
      </c>
      <c r="H18" s="256">
        <v>997.26666666666665</v>
      </c>
      <c r="I18" s="256">
        <v>1005.4333333333334</v>
      </c>
      <c r="J18" s="256">
        <v>1016.0666666666666</v>
      </c>
      <c r="K18" s="254">
        <v>994.8</v>
      </c>
      <c r="L18" s="254">
        <v>976</v>
      </c>
      <c r="M18" s="254">
        <v>5.4366199999999996</v>
      </c>
    </row>
    <row r="19" spans="1:13">
      <c r="A19" s="273">
        <v>10</v>
      </c>
      <c r="B19" s="254" t="s">
        <v>735</v>
      </c>
      <c r="C19" s="255">
        <v>1710.8</v>
      </c>
      <c r="D19" s="256">
        <v>1710.5</v>
      </c>
      <c r="E19" s="256">
        <v>1676.35</v>
      </c>
      <c r="F19" s="256">
        <v>1641.8999999999999</v>
      </c>
      <c r="G19" s="256">
        <v>1607.7499999999998</v>
      </c>
      <c r="H19" s="256">
        <v>1744.95</v>
      </c>
      <c r="I19" s="256">
        <v>1779.1000000000001</v>
      </c>
      <c r="J19" s="256">
        <v>1813.5500000000002</v>
      </c>
      <c r="K19" s="254">
        <v>1744.65</v>
      </c>
      <c r="L19" s="254">
        <v>1676.05</v>
      </c>
      <c r="M19" s="254">
        <v>15.03711</v>
      </c>
    </row>
    <row r="20" spans="1:13">
      <c r="A20" s="273">
        <v>11</v>
      </c>
      <c r="B20" s="254" t="s">
        <v>288</v>
      </c>
      <c r="C20" s="254">
        <v>15958.15</v>
      </c>
      <c r="D20" s="256">
        <v>15987.050000000001</v>
      </c>
      <c r="E20" s="256">
        <v>15874.100000000002</v>
      </c>
      <c r="F20" s="256">
        <v>15790.050000000001</v>
      </c>
      <c r="G20" s="256">
        <v>15677.100000000002</v>
      </c>
      <c r="H20" s="256">
        <v>16071.100000000002</v>
      </c>
      <c r="I20" s="256">
        <v>16184.050000000003</v>
      </c>
      <c r="J20" s="256">
        <v>16268.100000000002</v>
      </c>
      <c r="K20" s="254">
        <v>16100</v>
      </c>
      <c r="L20" s="254">
        <v>15903</v>
      </c>
      <c r="M20" s="254">
        <v>0.18590000000000001</v>
      </c>
    </row>
    <row r="21" spans="1:13">
      <c r="A21" s="273">
        <v>12</v>
      </c>
      <c r="B21" s="254" t="s">
        <v>40</v>
      </c>
      <c r="C21" s="254">
        <v>1416.25</v>
      </c>
      <c r="D21" s="256">
        <v>1385.1000000000001</v>
      </c>
      <c r="E21" s="256">
        <v>1340.2000000000003</v>
      </c>
      <c r="F21" s="256">
        <v>1264.1500000000001</v>
      </c>
      <c r="G21" s="256">
        <v>1219.2500000000002</v>
      </c>
      <c r="H21" s="256">
        <v>1461.1500000000003</v>
      </c>
      <c r="I21" s="256">
        <v>1506.0500000000004</v>
      </c>
      <c r="J21" s="256">
        <v>1582.1000000000004</v>
      </c>
      <c r="K21" s="254">
        <v>1430</v>
      </c>
      <c r="L21" s="254">
        <v>1309.05</v>
      </c>
      <c r="M21" s="254">
        <v>100.18644999999999</v>
      </c>
    </row>
    <row r="22" spans="1:13">
      <c r="A22" s="273">
        <v>13</v>
      </c>
      <c r="B22" s="254" t="s">
        <v>289</v>
      </c>
      <c r="C22" s="254">
        <v>1271.05</v>
      </c>
      <c r="D22" s="256">
        <v>1266.6833333333334</v>
      </c>
      <c r="E22" s="256">
        <v>1253.3666666666668</v>
      </c>
      <c r="F22" s="256">
        <v>1235.6833333333334</v>
      </c>
      <c r="G22" s="256">
        <v>1222.3666666666668</v>
      </c>
      <c r="H22" s="256">
        <v>1284.3666666666668</v>
      </c>
      <c r="I22" s="256">
        <v>1297.6833333333334</v>
      </c>
      <c r="J22" s="256">
        <v>1315.3666666666668</v>
      </c>
      <c r="K22" s="254">
        <v>1280</v>
      </c>
      <c r="L22" s="254">
        <v>1249</v>
      </c>
      <c r="M22" s="254">
        <v>6.6401199999999996</v>
      </c>
    </row>
    <row r="23" spans="1:13">
      <c r="A23" s="273">
        <v>14</v>
      </c>
      <c r="B23" s="254" t="s">
        <v>41</v>
      </c>
      <c r="C23" s="254">
        <v>798.2</v>
      </c>
      <c r="D23" s="256">
        <v>788.1</v>
      </c>
      <c r="E23" s="256">
        <v>774.40000000000009</v>
      </c>
      <c r="F23" s="256">
        <v>750.6</v>
      </c>
      <c r="G23" s="256">
        <v>736.90000000000009</v>
      </c>
      <c r="H23" s="256">
        <v>811.90000000000009</v>
      </c>
      <c r="I23" s="256">
        <v>825.60000000000014</v>
      </c>
      <c r="J23" s="256">
        <v>849.40000000000009</v>
      </c>
      <c r="K23" s="254">
        <v>801.8</v>
      </c>
      <c r="L23" s="254">
        <v>764.3</v>
      </c>
      <c r="M23" s="254">
        <v>178.47137000000001</v>
      </c>
    </row>
    <row r="24" spans="1:13">
      <c r="A24" s="273">
        <v>15</v>
      </c>
      <c r="B24" s="254" t="s">
        <v>828</v>
      </c>
      <c r="C24" s="254">
        <v>1440.6</v>
      </c>
      <c r="D24" s="256">
        <v>1416.2166666666665</v>
      </c>
      <c r="E24" s="256">
        <v>1380.4333333333329</v>
      </c>
      <c r="F24" s="256">
        <v>1320.2666666666664</v>
      </c>
      <c r="G24" s="256">
        <v>1284.4833333333329</v>
      </c>
      <c r="H24" s="256">
        <v>1476.383333333333</v>
      </c>
      <c r="I24" s="256">
        <v>1512.1666666666663</v>
      </c>
      <c r="J24" s="256">
        <v>1572.333333333333</v>
      </c>
      <c r="K24" s="254">
        <v>1452</v>
      </c>
      <c r="L24" s="254">
        <v>1356.05</v>
      </c>
      <c r="M24" s="254">
        <v>22.073810000000002</v>
      </c>
    </row>
    <row r="25" spans="1:13">
      <c r="A25" s="273">
        <v>16</v>
      </c>
      <c r="B25" s="254" t="s">
        <v>290</v>
      </c>
      <c r="C25" s="254">
        <v>1499.45</v>
      </c>
      <c r="D25" s="256">
        <v>1496.4833333333333</v>
      </c>
      <c r="E25" s="256">
        <v>1477.9666666666667</v>
      </c>
      <c r="F25" s="256">
        <v>1456.4833333333333</v>
      </c>
      <c r="G25" s="256">
        <v>1437.9666666666667</v>
      </c>
      <c r="H25" s="256">
        <v>1517.9666666666667</v>
      </c>
      <c r="I25" s="256">
        <v>1536.4833333333336</v>
      </c>
      <c r="J25" s="256">
        <v>1557.9666666666667</v>
      </c>
      <c r="K25" s="254">
        <v>1515</v>
      </c>
      <c r="L25" s="254">
        <v>1475</v>
      </c>
      <c r="M25" s="254">
        <v>15.433820000000001</v>
      </c>
    </row>
    <row r="26" spans="1:13">
      <c r="A26" s="273">
        <v>17</v>
      </c>
      <c r="B26" s="254" t="s">
        <v>223</v>
      </c>
      <c r="C26" s="254">
        <v>118.65</v>
      </c>
      <c r="D26" s="256">
        <v>120.18333333333334</v>
      </c>
      <c r="E26" s="256">
        <v>116.61666666666667</v>
      </c>
      <c r="F26" s="256">
        <v>114.58333333333334</v>
      </c>
      <c r="G26" s="256">
        <v>111.01666666666668</v>
      </c>
      <c r="H26" s="256">
        <v>122.21666666666667</v>
      </c>
      <c r="I26" s="256">
        <v>125.78333333333333</v>
      </c>
      <c r="J26" s="256">
        <v>127.81666666666666</v>
      </c>
      <c r="K26" s="254">
        <v>123.75</v>
      </c>
      <c r="L26" s="254">
        <v>118.15</v>
      </c>
      <c r="M26" s="254">
        <v>27.026520000000001</v>
      </c>
    </row>
    <row r="27" spans="1:13">
      <c r="A27" s="273">
        <v>18</v>
      </c>
      <c r="B27" s="254" t="s">
        <v>224</v>
      </c>
      <c r="C27" s="254">
        <v>197.55</v>
      </c>
      <c r="D27" s="256">
        <v>197.06666666666669</v>
      </c>
      <c r="E27" s="256">
        <v>194.13333333333338</v>
      </c>
      <c r="F27" s="256">
        <v>190.7166666666667</v>
      </c>
      <c r="G27" s="256">
        <v>187.78333333333339</v>
      </c>
      <c r="H27" s="256">
        <v>200.48333333333338</v>
      </c>
      <c r="I27" s="256">
        <v>203.41666666666671</v>
      </c>
      <c r="J27" s="256">
        <v>206.83333333333337</v>
      </c>
      <c r="K27" s="254">
        <v>200</v>
      </c>
      <c r="L27" s="254">
        <v>193.65</v>
      </c>
      <c r="M27" s="254">
        <v>39.527030000000003</v>
      </c>
    </row>
    <row r="28" spans="1:13">
      <c r="A28" s="273">
        <v>19</v>
      </c>
      <c r="B28" s="254" t="s">
        <v>225</v>
      </c>
      <c r="C28" s="254">
        <v>1933.65</v>
      </c>
      <c r="D28" s="256">
        <v>1934.2</v>
      </c>
      <c r="E28" s="256">
        <v>1914.45</v>
      </c>
      <c r="F28" s="256">
        <v>1895.25</v>
      </c>
      <c r="G28" s="256">
        <v>1875.5</v>
      </c>
      <c r="H28" s="256">
        <v>1953.4</v>
      </c>
      <c r="I28" s="256">
        <v>1973.15</v>
      </c>
      <c r="J28" s="256">
        <v>1992.3500000000001</v>
      </c>
      <c r="K28" s="254">
        <v>1953.95</v>
      </c>
      <c r="L28" s="254">
        <v>1915</v>
      </c>
      <c r="M28" s="254">
        <v>0.62975000000000003</v>
      </c>
    </row>
    <row r="29" spans="1:13">
      <c r="A29" s="273">
        <v>20</v>
      </c>
      <c r="B29" s="254" t="s">
        <v>294</v>
      </c>
      <c r="C29" s="254">
        <v>944.4</v>
      </c>
      <c r="D29" s="256">
        <v>943.83333333333337</v>
      </c>
      <c r="E29" s="256">
        <v>931.66666666666674</v>
      </c>
      <c r="F29" s="256">
        <v>918.93333333333339</v>
      </c>
      <c r="G29" s="256">
        <v>906.76666666666677</v>
      </c>
      <c r="H29" s="256">
        <v>956.56666666666672</v>
      </c>
      <c r="I29" s="256">
        <v>968.73333333333346</v>
      </c>
      <c r="J29" s="256">
        <v>981.4666666666667</v>
      </c>
      <c r="K29" s="254">
        <v>956</v>
      </c>
      <c r="L29" s="254">
        <v>931.1</v>
      </c>
      <c r="M29" s="254">
        <v>2.45756</v>
      </c>
    </row>
    <row r="30" spans="1:13">
      <c r="A30" s="273">
        <v>21</v>
      </c>
      <c r="B30" s="254" t="s">
        <v>226</v>
      </c>
      <c r="C30" s="254">
        <v>3101.75</v>
      </c>
      <c r="D30" s="256">
        <v>3038.9166666666665</v>
      </c>
      <c r="E30" s="256">
        <v>2962.833333333333</v>
      </c>
      <c r="F30" s="256">
        <v>2823.9166666666665</v>
      </c>
      <c r="G30" s="256">
        <v>2747.833333333333</v>
      </c>
      <c r="H30" s="256">
        <v>3177.833333333333</v>
      </c>
      <c r="I30" s="256">
        <v>3253.9166666666661</v>
      </c>
      <c r="J30" s="256">
        <v>3392.833333333333</v>
      </c>
      <c r="K30" s="254">
        <v>3115</v>
      </c>
      <c r="L30" s="254">
        <v>2900</v>
      </c>
      <c r="M30" s="254">
        <v>7.0987900000000002</v>
      </c>
    </row>
    <row r="31" spans="1:13">
      <c r="A31" s="273">
        <v>22</v>
      </c>
      <c r="B31" s="254" t="s">
        <v>44</v>
      </c>
      <c r="C31" s="254">
        <v>739.1</v>
      </c>
      <c r="D31" s="256">
        <v>741.70000000000016</v>
      </c>
      <c r="E31" s="256">
        <v>735.45000000000027</v>
      </c>
      <c r="F31" s="256">
        <v>731.80000000000007</v>
      </c>
      <c r="G31" s="256">
        <v>725.55000000000018</v>
      </c>
      <c r="H31" s="256">
        <v>745.35000000000036</v>
      </c>
      <c r="I31" s="256">
        <v>751.60000000000014</v>
      </c>
      <c r="J31" s="256">
        <v>755.25000000000045</v>
      </c>
      <c r="K31" s="254">
        <v>747.95</v>
      </c>
      <c r="L31" s="254">
        <v>738.05</v>
      </c>
      <c r="M31" s="254">
        <v>15.17337</v>
      </c>
    </row>
    <row r="32" spans="1:13">
      <c r="A32" s="273">
        <v>23</v>
      </c>
      <c r="B32" s="254" t="s">
        <v>45</v>
      </c>
      <c r="C32" s="254">
        <v>324.2</v>
      </c>
      <c r="D32" s="256">
        <v>325.39999999999998</v>
      </c>
      <c r="E32" s="256">
        <v>321.89999999999998</v>
      </c>
      <c r="F32" s="256">
        <v>319.60000000000002</v>
      </c>
      <c r="G32" s="256">
        <v>316.10000000000002</v>
      </c>
      <c r="H32" s="256">
        <v>327.69999999999993</v>
      </c>
      <c r="I32" s="256">
        <v>331.19999999999993</v>
      </c>
      <c r="J32" s="256">
        <v>333.49999999999989</v>
      </c>
      <c r="K32" s="254">
        <v>328.9</v>
      </c>
      <c r="L32" s="254">
        <v>323.10000000000002</v>
      </c>
      <c r="M32" s="254">
        <v>26.495370000000001</v>
      </c>
    </row>
    <row r="33" spans="1:13">
      <c r="A33" s="273">
        <v>24</v>
      </c>
      <c r="B33" s="254" t="s">
        <v>46</v>
      </c>
      <c r="C33" s="254">
        <v>3239.8</v>
      </c>
      <c r="D33" s="256">
        <v>3216.5499999999997</v>
      </c>
      <c r="E33" s="256">
        <v>3184.0999999999995</v>
      </c>
      <c r="F33" s="256">
        <v>3128.3999999999996</v>
      </c>
      <c r="G33" s="256">
        <v>3095.9499999999994</v>
      </c>
      <c r="H33" s="256">
        <v>3272.2499999999995</v>
      </c>
      <c r="I33" s="256">
        <v>3304.6999999999994</v>
      </c>
      <c r="J33" s="256">
        <v>3360.3999999999996</v>
      </c>
      <c r="K33" s="254">
        <v>3249</v>
      </c>
      <c r="L33" s="254">
        <v>3160.85</v>
      </c>
      <c r="M33" s="254">
        <v>7.0697599999999996</v>
      </c>
    </row>
    <row r="34" spans="1:13">
      <c r="A34" s="273">
        <v>25</v>
      </c>
      <c r="B34" s="254" t="s">
        <v>47</v>
      </c>
      <c r="C34" s="254">
        <v>221.8</v>
      </c>
      <c r="D34" s="256">
        <v>223.25</v>
      </c>
      <c r="E34" s="256">
        <v>218.65</v>
      </c>
      <c r="F34" s="256">
        <v>215.5</v>
      </c>
      <c r="G34" s="256">
        <v>210.9</v>
      </c>
      <c r="H34" s="256">
        <v>226.4</v>
      </c>
      <c r="I34" s="256">
        <v>231.00000000000003</v>
      </c>
      <c r="J34" s="256">
        <v>234.15</v>
      </c>
      <c r="K34" s="254">
        <v>227.85</v>
      </c>
      <c r="L34" s="254">
        <v>220.1</v>
      </c>
      <c r="M34" s="254">
        <v>53.768250000000002</v>
      </c>
    </row>
    <row r="35" spans="1:13">
      <c r="A35" s="273">
        <v>26</v>
      </c>
      <c r="B35" s="254" t="s">
        <v>48</v>
      </c>
      <c r="C35" s="254">
        <v>121.65</v>
      </c>
      <c r="D35" s="256">
        <v>122.40000000000002</v>
      </c>
      <c r="E35" s="256">
        <v>120.35000000000004</v>
      </c>
      <c r="F35" s="256">
        <v>119.05000000000001</v>
      </c>
      <c r="G35" s="256">
        <v>117.00000000000003</v>
      </c>
      <c r="H35" s="256">
        <v>123.70000000000005</v>
      </c>
      <c r="I35" s="256">
        <v>125.75000000000003</v>
      </c>
      <c r="J35" s="256">
        <v>127.05000000000005</v>
      </c>
      <c r="K35" s="254">
        <v>124.45</v>
      </c>
      <c r="L35" s="254">
        <v>121.1</v>
      </c>
      <c r="M35" s="254">
        <v>125.24009</v>
      </c>
    </row>
    <row r="36" spans="1:13">
      <c r="A36" s="273">
        <v>27</v>
      </c>
      <c r="B36" s="254" t="s">
        <v>50</v>
      </c>
      <c r="C36" s="254">
        <v>2931</v>
      </c>
      <c r="D36" s="256">
        <v>2942.9</v>
      </c>
      <c r="E36" s="256">
        <v>2903.2000000000003</v>
      </c>
      <c r="F36" s="256">
        <v>2875.4</v>
      </c>
      <c r="G36" s="256">
        <v>2835.7000000000003</v>
      </c>
      <c r="H36" s="256">
        <v>2970.7000000000003</v>
      </c>
      <c r="I36" s="256">
        <v>3010.4</v>
      </c>
      <c r="J36" s="256">
        <v>3038.2000000000003</v>
      </c>
      <c r="K36" s="254">
        <v>2982.6</v>
      </c>
      <c r="L36" s="254">
        <v>2915.1</v>
      </c>
      <c r="M36" s="254">
        <v>11.94073</v>
      </c>
    </row>
    <row r="37" spans="1:13">
      <c r="A37" s="273">
        <v>28</v>
      </c>
      <c r="B37" s="254" t="s">
        <v>52</v>
      </c>
      <c r="C37" s="254">
        <v>970.3</v>
      </c>
      <c r="D37" s="256">
        <v>979.38333333333333</v>
      </c>
      <c r="E37" s="256">
        <v>950.16666666666663</v>
      </c>
      <c r="F37" s="256">
        <v>930.0333333333333</v>
      </c>
      <c r="G37" s="256">
        <v>900.81666666666661</v>
      </c>
      <c r="H37" s="256">
        <v>999.51666666666665</v>
      </c>
      <c r="I37" s="256">
        <v>1028.7333333333333</v>
      </c>
      <c r="J37" s="256">
        <v>1048.8666666666668</v>
      </c>
      <c r="K37" s="254">
        <v>1008.6</v>
      </c>
      <c r="L37" s="254">
        <v>959.25</v>
      </c>
      <c r="M37" s="254">
        <v>49.672580000000004</v>
      </c>
    </row>
    <row r="38" spans="1:13">
      <c r="A38" s="273">
        <v>29</v>
      </c>
      <c r="B38" s="254" t="s">
        <v>227</v>
      </c>
      <c r="C38" s="254">
        <v>3044.8</v>
      </c>
      <c r="D38" s="256">
        <v>3054.5166666666664</v>
      </c>
      <c r="E38" s="256">
        <v>3021.083333333333</v>
      </c>
      <c r="F38" s="256">
        <v>2997.3666666666668</v>
      </c>
      <c r="G38" s="256">
        <v>2963.9333333333334</v>
      </c>
      <c r="H38" s="256">
        <v>3078.2333333333327</v>
      </c>
      <c r="I38" s="256">
        <v>3111.6666666666661</v>
      </c>
      <c r="J38" s="256">
        <v>3135.3833333333323</v>
      </c>
      <c r="K38" s="254">
        <v>3087.95</v>
      </c>
      <c r="L38" s="254">
        <v>3030.8</v>
      </c>
      <c r="M38" s="254">
        <v>1.80498</v>
      </c>
    </row>
    <row r="39" spans="1:13">
      <c r="A39" s="273">
        <v>30</v>
      </c>
      <c r="B39" s="254" t="s">
        <v>54</v>
      </c>
      <c r="C39" s="254">
        <v>745.15</v>
      </c>
      <c r="D39" s="256">
        <v>746.76666666666677</v>
      </c>
      <c r="E39" s="256">
        <v>739.53333333333353</v>
      </c>
      <c r="F39" s="256">
        <v>733.91666666666674</v>
      </c>
      <c r="G39" s="256">
        <v>726.68333333333351</v>
      </c>
      <c r="H39" s="256">
        <v>752.38333333333355</v>
      </c>
      <c r="I39" s="256">
        <v>759.6166666666669</v>
      </c>
      <c r="J39" s="256">
        <v>765.23333333333358</v>
      </c>
      <c r="K39" s="254">
        <v>754</v>
      </c>
      <c r="L39" s="254">
        <v>741.15</v>
      </c>
      <c r="M39" s="254">
        <v>66.602429999999998</v>
      </c>
    </row>
    <row r="40" spans="1:13">
      <c r="A40" s="273">
        <v>31</v>
      </c>
      <c r="B40" s="254" t="s">
        <v>55</v>
      </c>
      <c r="C40" s="254">
        <v>4238.95</v>
      </c>
      <c r="D40" s="256">
        <v>4263.6166666666668</v>
      </c>
      <c r="E40" s="256">
        <v>4180.2333333333336</v>
      </c>
      <c r="F40" s="256">
        <v>4121.5166666666664</v>
      </c>
      <c r="G40" s="256">
        <v>4038.1333333333332</v>
      </c>
      <c r="H40" s="256">
        <v>4322.3333333333339</v>
      </c>
      <c r="I40" s="256">
        <v>4405.7166666666672</v>
      </c>
      <c r="J40" s="256">
        <v>4464.4333333333343</v>
      </c>
      <c r="K40" s="254">
        <v>4347</v>
      </c>
      <c r="L40" s="254">
        <v>4204.8999999999996</v>
      </c>
      <c r="M40" s="254">
        <v>12.48169</v>
      </c>
    </row>
    <row r="41" spans="1:13">
      <c r="A41" s="273">
        <v>32</v>
      </c>
      <c r="B41" s="254" t="s">
        <v>58</v>
      </c>
      <c r="C41" s="254">
        <v>5784.8</v>
      </c>
      <c r="D41" s="256">
        <v>5742.7333333333327</v>
      </c>
      <c r="E41" s="256">
        <v>5667.4666666666653</v>
      </c>
      <c r="F41" s="256">
        <v>5550.1333333333323</v>
      </c>
      <c r="G41" s="256">
        <v>5474.866666666665</v>
      </c>
      <c r="H41" s="256">
        <v>5860.0666666666657</v>
      </c>
      <c r="I41" s="256">
        <v>5935.3333333333339</v>
      </c>
      <c r="J41" s="256">
        <v>6052.6666666666661</v>
      </c>
      <c r="K41" s="254">
        <v>5818</v>
      </c>
      <c r="L41" s="254">
        <v>5625.4</v>
      </c>
      <c r="M41" s="254">
        <v>28.534510000000001</v>
      </c>
    </row>
    <row r="42" spans="1:13">
      <c r="A42" s="273">
        <v>33</v>
      </c>
      <c r="B42" s="254" t="s">
        <v>57</v>
      </c>
      <c r="C42" s="254">
        <v>11829.9</v>
      </c>
      <c r="D42" s="256">
        <v>11801.516666666668</v>
      </c>
      <c r="E42" s="256">
        <v>11655.433333333336</v>
      </c>
      <c r="F42" s="256">
        <v>11480.966666666667</v>
      </c>
      <c r="G42" s="256">
        <v>11334.883333333335</v>
      </c>
      <c r="H42" s="256">
        <v>11975.983333333337</v>
      </c>
      <c r="I42" s="256">
        <v>12122.066666666669</v>
      </c>
      <c r="J42" s="256">
        <v>12296.533333333338</v>
      </c>
      <c r="K42" s="254">
        <v>11947.6</v>
      </c>
      <c r="L42" s="254">
        <v>11627.05</v>
      </c>
      <c r="M42" s="254">
        <v>3.0242100000000001</v>
      </c>
    </row>
    <row r="43" spans="1:13">
      <c r="A43" s="273">
        <v>34</v>
      </c>
      <c r="B43" s="254" t="s">
        <v>228</v>
      </c>
      <c r="C43" s="254">
        <v>3505.9</v>
      </c>
      <c r="D43" s="256">
        <v>3515.9</v>
      </c>
      <c r="E43" s="256">
        <v>3447</v>
      </c>
      <c r="F43" s="256">
        <v>3388.1</v>
      </c>
      <c r="G43" s="256">
        <v>3319.2</v>
      </c>
      <c r="H43" s="256">
        <v>3574.8</v>
      </c>
      <c r="I43" s="256">
        <v>3643.7000000000007</v>
      </c>
      <c r="J43" s="256">
        <v>3702.6000000000004</v>
      </c>
      <c r="K43" s="254">
        <v>3584.8</v>
      </c>
      <c r="L43" s="254">
        <v>3457</v>
      </c>
      <c r="M43" s="254">
        <v>0.77517999999999998</v>
      </c>
    </row>
    <row r="44" spans="1:13">
      <c r="A44" s="273">
        <v>35</v>
      </c>
      <c r="B44" s="254" t="s">
        <v>59</v>
      </c>
      <c r="C44" s="254">
        <v>2175.3000000000002</v>
      </c>
      <c r="D44" s="256">
        <v>2200.2999999999997</v>
      </c>
      <c r="E44" s="256">
        <v>2145.5999999999995</v>
      </c>
      <c r="F44" s="256">
        <v>2115.8999999999996</v>
      </c>
      <c r="G44" s="256">
        <v>2061.1999999999994</v>
      </c>
      <c r="H44" s="256">
        <v>2229.9999999999995</v>
      </c>
      <c r="I44" s="256">
        <v>2284.6999999999994</v>
      </c>
      <c r="J44" s="256">
        <v>2314.3999999999996</v>
      </c>
      <c r="K44" s="254">
        <v>2255</v>
      </c>
      <c r="L44" s="254">
        <v>2170.6</v>
      </c>
      <c r="M44" s="254">
        <v>6.7116499999999997</v>
      </c>
    </row>
    <row r="45" spans="1:13">
      <c r="A45" s="273">
        <v>36</v>
      </c>
      <c r="B45" s="254" t="s">
        <v>229</v>
      </c>
      <c r="C45" s="254">
        <v>302.85000000000002</v>
      </c>
      <c r="D45" s="256">
        <v>305.05</v>
      </c>
      <c r="E45" s="256">
        <v>299.3</v>
      </c>
      <c r="F45" s="256">
        <v>295.75</v>
      </c>
      <c r="G45" s="256">
        <v>290</v>
      </c>
      <c r="H45" s="256">
        <v>308.60000000000002</v>
      </c>
      <c r="I45" s="256">
        <v>314.35000000000002</v>
      </c>
      <c r="J45" s="256">
        <v>317.90000000000003</v>
      </c>
      <c r="K45" s="254">
        <v>310.8</v>
      </c>
      <c r="L45" s="254">
        <v>301.5</v>
      </c>
      <c r="M45" s="254">
        <v>50.754719999999999</v>
      </c>
    </row>
    <row r="46" spans="1:13">
      <c r="A46" s="273">
        <v>37</v>
      </c>
      <c r="B46" s="254" t="s">
        <v>60</v>
      </c>
      <c r="C46" s="254">
        <v>79.349999999999994</v>
      </c>
      <c r="D46" s="256">
        <v>79.8</v>
      </c>
      <c r="E46" s="256">
        <v>78.349999999999994</v>
      </c>
      <c r="F46" s="256">
        <v>77.349999999999994</v>
      </c>
      <c r="G46" s="256">
        <v>75.899999999999991</v>
      </c>
      <c r="H46" s="256">
        <v>80.8</v>
      </c>
      <c r="I46" s="256">
        <v>82.250000000000014</v>
      </c>
      <c r="J46" s="256">
        <v>83.25</v>
      </c>
      <c r="K46" s="254">
        <v>81.25</v>
      </c>
      <c r="L46" s="254">
        <v>78.8</v>
      </c>
      <c r="M46" s="254">
        <v>591.05829000000006</v>
      </c>
    </row>
    <row r="47" spans="1:13">
      <c r="A47" s="273">
        <v>38</v>
      </c>
      <c r="B47" s="254" t="s">
        <v>61</v>
      </c>
      <c r="C47" s="254">
        <v>76.2</v>
      </c>
      <c r="D47" s="256">
        <v>76.666666666666671</v>
      </c>
      <c r="E47" s="256">
        <v>75.583333333333343</v>
      </c>
      <c r="F47" s="256">
        <v>74.966666666666669</v>
      </c>
      <c r="G47" s="256">
        <v>73.88333333333334</v>
      </c>
      <c r="H47" s="256">
        <v>77.283333333333346</v>
      </c>
      <c r="I47" s="256">
        <v>78.366666666666688</v>
      </c>
      <c r="J47" s="256">
        <v>78.983333333333348</v>
      </c>
      <c r="K47" s="254">
        <v>77.75</v>
      </c>
      <c r="L47" s="254">
        <v>76.05</v>
      </c>
      <c r="M47" s="254">
        <v>29.94219</v>
      </c>
    </row>
    <row r="48" spans="1:13">
      <c r="A48" s="273">
        <v>39</v>
      </c>
      <c r="B48" s="254" t="s">
        <v>62</v>
      </c>
      <c r="C48" s="254">
        <v>1540.7</v>
      </c>
      <c r="D48" s="256">
        <v>1540.7333333333333</v>
      </c>
      <c r="E48" s="256">
        <v>1527.4666666666667</v>
      </c>
      <c r="F48" s="256">
        <v>1514.2333333333333</v>
      </c>
      <c r="G48" s="256">
        <v>1500.9666666666667</v>
      </c>
      <c r="H48" s="256">
        <v>1553.9666666666667</v>
      </c>
      <c r="I48" s="256">
        <v>1567.2333333333336</v>
      </c>
      <c r="J48" s="256">
        <v>1580.4666666666667</v>
      </c>
      <c r="K48" s="254">
        <v>1554</v>
      </c>
      <c r="L48" s="254">
        <v>1527.5</v>
      </c>
      <c r="M48" s="254">
        <v>2.61666</v>
      </c>
    </row>
    <row r="49" spans="1:13">
      <c r="A49" s="273">
        <v>40</v>
      </c>
      <c r="B49" s="254" t="s">
        <v>65</v>
      </c>
      <c r="C49" s="254">
        <v>798.25</v>
      </c>
      <c r="D49" s="256">
        <v>800.56666666666661</v>
      </c>
      <c r="E49" s="256">
        <v>793.73333333333323</v>
      </c>
      <c r="F49" s="256">
        <v>789.21666666666658</v>
      </c>
      <c r="G49" s="256">
        <v>782.38333333333321</v>
      </c>
      <c r="H49" s="256">
        <v>805.08333333333326</v>
      </c>
      <c r="I49" s="256">
        <v>811.91666666666674</v>
      </c>
      <c r="J49" s="256">
        <v>816.43333333333328</v>
      </c>
      <c r="K49" s="254">
        <v>807.4</v>
      </c>
      <c r="L49" s="254">
        <v>796.05</v>
      </c>
      <c r="M49" s="254">
        <v>6.5284899999999997</v>
      </c>
    </row>
    <row r="50" spans="1:13">
      <c r="A50" s="273">
        <v>41</v>
      </c>
      <c r="B50" s="254" t="s">
        <v>64</v>
      </c>
      <c r="C50" s="254">
        <v>146.94999999999999</v>
      </c>
      <c r="D50" s="256">
        <v>148.65</v>
      </c>
      <c r="E50" s="256">
        <v>144.30000000000001</v>
      </c>
      <c r="F50" s="256">
        <v>141.65</v>
      </c>
      <c r="G50" s="256">
        <v>137.30000000000001</v>
      </c>
      <c r="H50" s="256">
        <v>151.30000000000001</v>
      </c>
      <c r="I50" s="256">
        <v>155.64999999999998</v>
      </c>
      <c r="J50" s="256">
        <v>158.30000000000001</v>
      </c>
      <c r="K50" s="254">
        <v>153</v>
      </c>
      <c r="L50" s="254">
        <v>146</v>
      </c>
      <c r="M50" s="254">
        <v>249.60961</v>
      </c>
    </row>
    <row r="51" spans="1:13">
      <c r="A51" s="273">
        <v>42</v>
      </c>
      <c r="B51" s="254" t="s">
        <v>66</v>
      </c>
      <c r="C51" s="254">
        <v>666.65</v>
      </c>
      <c r="D51" s="256">
        <v>671.48333333333323</v>
      </c>
      <c r="E51" s="256">
        <v>655.26666666666642</v>
      </c>
      <c r="F51" s="256">
        <v>643.88333333333321</v>
      </c>
      <c r="G51" s="256">
        <v>627.6666666666664</v>
      </c>
      <c r="H51" s="256">
        <v>682.86666666666645</v>
      </c>
      <c r="I51" s="256">
        <v>699.08333333333337</v>
      </c>
      <c r="J51" s="256">
        <v>710.46666666666647</v>
      </c>
      <c r="K51" s="254">
        <v>687.7</v>
      </c>
      <c r="L51" s="254">
        <v>660.1</v>
      </c>
      <c r="M51" s="254">
        <v>16.125299999999999</v>
      </c>
    </row>
    <row r="52" spans="1:13">
      <c r="A52" s="273">
        <v>43</v>
      </c>
      <c r="B52" s="254" t="s">
        <v>69</v>
      </c>
      <c r="C52" s="254">
        <v>71.099999999999994</v>
      </c>
      <c r="D52" s="256">
        <v>72</v>
      </c>
      <c r="E52" s="256">
        <v>69.8</v>
      </c>
      <c r="F52" s="256">
        <v>68.5</v>
      </c>
      <c r="G52" s="256">
        <v>66.3</v>
      </c>
      <c r="H52" s="256">
        <v>73.3</v>
      </c>
      <c r="I52" s="256">
        <v>75.499999999999986</v>
      </c>
      <c r="J52" s="256">
        <v>76.8</v>
      </c>
      <c r="K52" s="254">
        <v>74.2</v>
      </c>
      <c r="L52" s="254">
        <v>70.7</v>
      </c>
      <c r="M52" s="254">
        <v>962.66170999999997</v>
      </c>
    </row>
    <row r="53" spans="1:13">
      <c r="A53" s="273">
        <v>44</v>
      </c>
      <c r="B53" s="254" t="s">
        <v>73</v>
      </c>
      <c r="C53" s="254">
        <v>470.85</v>
      </c>
      <c r="D53" s="256">
        <v>472.55</v>
      </c>
      <c r="E53" s="256">
        <v>468.40000000000003</v>
      </c>
      <c r="F53" s="256">
        <v>465.95000000000005</v>
      </c>
      <c r="G53" s="256">
        <v>461.80000000000007</v>
      </c>
      <c r="H53" s="256">
        <v>475</v>
      </c>
      <c r="I53" s="256">
        <v>479.15</v>
      </c>
      <c r="J53" s="256">
        <v>481.59999999999997</v>
      </c>
      <c r="K53" s="254">
        <v>476.7</v>
      </c>
      <c r="L53" s="254">
        <v>470.1</v>
      </c>
      <c r="M53" s="254">
        <v>44.347650000000002</v>
      </c>
    </row>
    <row r="54" spans="1:13">
      <c r="A54" s="273">
        <v>45</v>
      </c>
      <c r="B54" s="254" t="s">
        <v>68</v>
      </c>
      <c r="C54" s="254">
        <v>532.9</v>
      </c>
      <c r="D54" s="256">
        <v>533.86666666666667</v>
      </c>
      <c r="E54" s="256">
        <v>529.33333333333337</v>
      </c>
      <c r="F54" s="256">
        <v>525.76666666666665</v>
      </c>
      <c r="G54" s="256">
        <v>521.23333333333335</v>
      </c>
      <c r="H54" s="256">
        <v>537.43333333333339</v>
      </c>
      <c r="I54" s="256">
        <v>541.9666666666667</v>
      </c>
      <c r="J54" s="256">
        <v>545.53333333333342</v>
      </c>
      <c r="K54" s="254">
        <v>538.4</v>
      </c>
      <c r="L54" s="254">
        <v>530.29999999999995</v>
      </c>
      <c r="M54" s="254">
        <v>82.804310000000001</v>
      </c>
    </row>
    <row r="55" spans="1:13">
      <c r="A55" s="273">
        <v>46</v>
      </c>
      <c r="B55" s="254" t="s">
        <v>70</v>
      </c>
      <c r="C55" s="254">
        <v>385.85</v>
      </c>
      <c r="D55" s="256">
        <v>387.43333333333334</v>
      </c>
      <c r="E55" s="256">
        <v>383.41666666666669</v>
      </c>
      <c r="F55" s="256">
        <v>380.98333333333335</v>
      </c>
      <c r="G55" s="256">
        <v>376.9666666666667</v>
      </c>
      <c r="H55" s="256">
        <v>389.86666666666667</v>
      </c>
      <c r="I55" s="256">
        <v>393.88333333333333</v>
      </c>
      <c r="J55" s="256">
        <v>396.31666666666666</v>
      </c>
      <c r="K55" s="254">
        <v>391.45</v>
      </c>
      <c r="L55" s="254">
        <v>385</v>
      </c>
      <c r="M55" s="254">
        <v>17.483720000000002</v>
      </c>
    </row>
    <row r="56" spans="1:13">
      <c r="A56" s="273">
        <v>47</v>
      </c>
      <c r="B56" s="254" t="s">
        <v>230</v>
      </c>
      <c r="C56" s="254">
        <v>1301.1500000000001</v>
      </c>
      <c r="D56" s="256">
        <v>1304.1166666666666</v>
      </c>
      <c r="E56" s="256">
        <v>1280.8833333333332</v>
      </c>
      <c r="F56" s="256">
        <v>1260.6166666666666</v>
      </c>
      <c r="G56" s="256">
        <v>1237.3833333333332</v>
      </c>
      <c r="H56" s="256">
        <v>1324.3833333333332</v>
      </c>
      <c r="I56" s="256">
        <v>1347.6166666666663</v>
      </c>
      <c r="J56" s="256">
        <v>1367.8833333333332</v>
      </c>
      <c r="K56" s="254">
        <v>1327.35</v>
      </c>
      <c r="L56" s="254">
        <v>1283.8499999999999</v>
      </c>
      <c r="M56" s="254">
        <v>1.0587</v>
      </c>
    </row>
    <row r="57" spans="1:13">
      <c r="A57" s="273">
        <v>48</v>
      </c>
      <c r="B57" s="254" t="s">
        <v>71</v>
      </c>
      <c r="C57" s="254">
        <v>15108.55</v>
      </c>
      <c r="D57" s="256">
        <v>15188.016666666668</v>
      </c>
      <c r="E57" s="256">
        <v>15001.033333333336</v>
      </c>
      <c r="F57" s="256">
        <v>14893.516666666668</v>
      </c>
      <c r="G57" s="256">
        <v>14706.533333333336</v>
      </c>
      <c r="H57" s="256">
        <v>15295.533333333336</v>
      </c>
      <c r="I57" s="256">
        <v>15482.51666666667</v>
      </c>
      <c r="J57" s="256">
        <v>15590.033333333336</v>
      </c>
      <c r="K57" s="254">
        <v>15375</v>
      </c>
      <c r="L57" s="254">
        <v>15080.5</v>
      </c>
      <c r="M57" s="254">
        <v>0.20000999999999999</v>
      </c>
    </row>
    <row r="58" spans="1:13">
      <c r="A58" s="273">
        <v>49</v>
      </c>
      <c r="B58" s="254" t="s">
        <v>74</v>
      </c>
      <c r="C58" s="254">
        <v>3446.75</v>
      </c>
      <c r="D58" s="256">
        <v>3452.6166666666668</v>
      </c>
      <c r="E58" s="256">
        <v>3436.1333333333337</v>
      </c>
      <c r="F58" s="256">
        <v>3425.5166666666669</v>
      </c>
      <c r="G58" s="256">
        <v>3409.0333333333338</v>
      </c>
      <c r="H58" s="256">
        <v>3463.2333333333336</v>
      </c>
      <c r="I58" s="256">
        <v>3479.7166666666672</v>
      </c>
      <c r="J58" s="256">
        <v>3490.3333333333335</v>
      </c>
      <c r="K58" s="254">
        <v>3469.1</v>
      </c>
      <c r="L58" s="254">
        <v>3442</v>
      </c>
      <c r="M58" s="254">
        <v>2.3658000000000001</v>
      </c>
    </row>
    <row r="59" spans="1:13">
      <c r="A59" s="273">
        <v>50</v>
      </c>
      <c r="B59" s="254" t="s">
        <v>80</v>
      </c>
      <c r="C59" s="254">
        <v>680.2</v>
      </c>
      <c r="D59" s="256">
        <v>682.75</v>
      </c>
      <c r="E59" s="256">
        <v>674.35</v>
      </c>
      <c r="F59" s="256">
        <v>668.5</v>
      </c>
      <c r="G59" s="256">
        <v>660.1</v>
      </c>
      <c r="H59" s="256">
        <v>688.6</v>
      </c>
      <c r="I59" s="256">
        <v>697.00000000000011</v>
      </c>
      <c r="J59" s="256">
        <v>702.85</v>
      </c>
      <c r="K59" s="254">
        <v>691.15</v>
      </c>
      <c r="L59" s="254">
        <v>676.9</v>
      </c>
      <c r="M59" s="254">
        <v>1.65994</v>
      </c>
    </row>
    <row r="60" spans="1:13">
      <c r="A60" s="273">
        <v>51</v>
      </c>
      <c r="B60" s="254" t="s">
        <v>75</v>
      </c>
      <c r="C60" s="254">
        <v>619.45000000000005</v>
      </c>
      <c r="D60" s="256">
        <v>621.19999999999993</v>
      </c>
      <c r="E60" s="256">
        <v>614.74999999999989</v>
      </c>
      <c r="F60" s="256">
        <v>610.04999999999995</v>
      </c>
      <c r="G60" s="256">
        <v>603.59999999999991</v>
      </c>
      <c r="H60" s="256">
        <v>625.89999999999986</v>
      </c>
      <c r="I60" s="256">
        <v>632.34999999999991</v>
      </c>
      <c r="J60" s="256">
        <v>637.04999999999984</v>
      </c>
      <c r="K60" s="254">
        <v>627.65</v>
      </c>
      <c r="L60" s="254">
        <v>616.5</v>
      </c>
      <c r="M60" s="254">
        <v>35.40399</v>
      </c>
    </row>
    <row r="61" spans="1:13">
      <c r="A61" s="273">
        <v>52</v>
      </c>
      <c r="B61" s="254" t="s">
        <v>76</v>
      </c>
      <c r="C61" s="254">
        <v>159.05000000000001</v>
      </c>
      <c r="D61" s="256">
        <v>159.96666666666667</v>
      </c>
      <c r="E61" s="256">
        <v>156.93333333333334</v>
      </c>
      <c r="F61" s="256">
        <v>154.81666666666666</v>
      </c>
      <c r="G61" s="256">
        <v>151.78333333333333</v>
      </c>
      <c r="H61" s="256">
        <v>162.08333333333334</v>
      </c>
      <c r="I61" s="256">
        <v>165.1166666666667</v>
      </c>
      <c r="J61" s="256">
        <v>167.23333333333335</v>
      </c>
      <c r="K61" s="254">
        <v>163</v>
      </c>
      <c r="L61" s="254">
        <v>157.85</v>
      </c>
      <c r="M61" s="254">
        <v>175.26434</v>
      </c>
    </row>
    <row r="62" spans="1:13">
      <c r="A62" s="273">
        <v>53</v>
      </c>
      <c r="B62" s="254" t="s">
        <v>77</v>
      </c>
      <c r="C62" s="254">
        <v>132.4</v>
      </c>
      <c r="D62" s="256">
        <v>133.45000000000002</v>
      </c>
      <c r="E62" s="256">
        <v>131.00000000000003</v>
      </c>
      <c r="F62" s="256">
        <v>129.60000000000002</v>
      </c>
      <c r="G62" s="256">
        <v>127.15000000000003</v>
      </c>
      <c r="H62" s="256">
        <v>134.85000000000002</v>
      </c>
      <c r="I62" s="256">
        <v>137.30000000000001</v>
      </c>
      <c r="J62" s="256">
        <v>138.70000000000002</v>
      </c>
      <c r="K62" s="254">
        <v>135.9</v>
      </c>
      <c r="L62" s="254">
        <v>132.05000000000001</v>
      </c>
      <c r="M62" s="254">
        <v>9.0011500000000009</v>
      </c>
    </row>
    <row r="63" spans="1:13">
      <c r="A63" s="273">
        <v>54</v>
      </c>
      <c r="B63" s="254" t="s">
        <v>81</v>
      </c>
      <c r="C63" s="254">
        <v>545.65</v>
      </c>
      <c r="D63" s="256">
        <v>548.65</v>
      </c>
      <c r="E63" s="256">
        <v>539.44999999999993</v>
      </c>
      <c r="F63" s="256">
        <v>533.25</v>
      </c>
      <c r="G63" s="256">
        <v>524.04999999999995</v>
      </c>
      <c r="H63" s="256">
        <v>554.84999999999991</v>
      </c>
      <c r="I63" s="256">
        <v>564.04999999999995</v>
      </c>
      <c r="J63" s="256">
        <v>570.24999999999989</v>
      </c>
      <c r="K63" s="254">
        <v>557.85</v>
      </c>
      <c r="L63" s="254">
        <v>542.45000000000005</v>
      </c>
      <c r="M63" s="254">
        <v>31.5107</v>
      </c>
    </row>
    <row r="64" spans="1:13">
      <c r="A64" s="273">
        <v>55</v>
      </c>
      <c r="B64" s="254" t="s">
        <v>82</v>
      </c>
      <c r="C64" s="254">
        <v>946.45</v>
      </c>
      <c r="D64" s="256">
        <v>949.33333333333337</v>
      </c>
      <c r="E64" s="256">
        <v>940.66666666666674</v>
      </c>
      <c r="F64" s="256">
        <v>934.88333333333333</v>
      </c>
      <c r="G64" s="256">
        <v>926.2166666666667</v>
      </c>
      <c r="H64" s="256">
        <v>955.11666666666679</v>
      </c>
      <c r="I64" s="256">
        <v>963.78333333333353</v>
      </c>
      <c r="J64" s="256">
        <v>969.56666666666683</v>
      </c>
      <c r="K64" s="254">
        <v>958</v>
      </c>
      <c r="L64" s="254">
        <v>943.55</v>
      </c>
      <c r="M64" s="254">
        <v>29.049620000000001</v>
      </c>
    </row>
    <row r="65" spans="1:13">
      <c r="A65" s="273">
        <v>56</v>
      </c>
      <c r="B65" s="254" t="s">
        <v>231</v>
      </c>
      <c r="C65" s="254">
        <v>167.05</v>
      </c>
      <c r="D65" s="256">
        <v>168.76666666666668</v>
      </c>
      <c r="E65" s="256">
        <v>164.83333333333337</v>
      </c>
      <c r="F65" s="256">
        <v>162.6166666666667</v>
      </c>
      <c r="G65" s="256">
        <v>158.68333333333339</v>
      </c>
      <c r="H65" s="256">
        <v>170.98333333333335</v>
      </c>
      <c r="I65" s="256">
        <v>174.91666666666669</v>
      </c>
      <c r="J65" s="256">
        <v>177.13333333333333</v>
      </c>
      <c r="K65" s="254">
        <v>172.7</v>
      </c>
      <c r="L65" s="254">
        <v>166.55</v>
      </c>
      <c r="M65" s="254">
        <v>37.851190000000003</v>
      </c>
    </row>
    <row r="66" spans="1:13">
      <c r="A66" s="273">
        <v>57</v>
      </c>
      <c r="B66" s="254" t="s">
        <v>83</v>
      </c>
      <c r="C66" s="254">
        <v>147.6</v>
      </c>
      <c r="D66" s="256">
        <v>147.96666666666667</v>
      </c>
      <c r="E66" s="256">
        <v>146.53333333333333</v>
      </c>
      <c r="F66" s="256">
        <v>145.46666666666667</v>
      </c>
      <c r="G66" s="256">
        <v>144.03333333333333</v>
      </c>
      <c r="H66" s="256">
        <v>149.03333333333333</v>
      </c>
      <c r="I66" s="256">
        <v>150.46666666666667</v>
      </c>
      <c r="J66" s="256">
        <v>151.53333333333333</v>
      </c>
      <c r="K66" s="254">
        <v>149.4</v>
      </c>
      <c r="L66" s="254">
        <v>146.9</v>
      </c>
      <c r="M66" s="254">
        <v>93.071430000000007</v>
      </c>
    </row>
    <row r="67" spans="1:13">
      <c r="A67" s="273">
        <v>58</v>
      </c>
      <c r="B67" s="254" t="s">
        <v>821</v>
      </c>
      <c r="C67" s="254">
        <v>3588.6</v>
      </c>
      <c r="D67" s="256">
        <v>3564.1666666666665</v>
      </c>
      <c r="E67" s="256">
        <v>3530.333333333333</v>
      </c>
      <c r="F67" s="256">
        <v>3472.0666666666666</v>
      </c>
      <c r="G67" s="256">
        <v>3438.2333333333331</v>
      </c>
      <c r="H67" s="256">
        <v>3622.4333333333329</v>
      </c>
      <c r="I67" s="256">
        <v>3656.266666666666</v>
      </c>
      <c r="J67" s="256">
        <v>3714.5333333333328</v>
      </c>
      <c r="K67" s="254">
        <v>3598</v>
      </c>
      <c r="L67" s="254">
        <v>3505.9</v>
      </c>
      <c r="M67" s="254">
        <v>4.2864300000000002</v>
      </c>
    </row>
    <row r="68" spans="1:13">
      <c r="A68" s="273">
        <v>59</v>
      </c>
      <c r="B68" s="254" t="s">
        <v>84</v>
      </c>
      <c r="C68" s="254">
        <v>1713.8</v>
      </c>
      <c r="D68" s="256">
        <v>1720.1666666666667</v>
      </c>
      <c r="E68" s="256">
        <v>1702.3333333333335</v>
      </c>
      <c r="F68" s="256">
        <v>1690.8666666666668</v>
      </c>
      <c r="G68" s="256">
        <v>1673.0333333333335</v>
      </c>
      <c r="H68" s="256">
        <v>1731.6333333333334</v>
      </c>
      <c r="I68" s="256">
        <v>1749.4666666666669</v>
      </c>
      <c r="J68" s="256">
        <v>1760.9333333333334</v>
      </c>
      <c r="K68" s="254">
        <v>1738</v>
      </c>
      <c r="L68" s="254">
        <v>1708.7</v>
      </c>
      <c r="M68" s="254">
        <v>2.2674400000000001</v>
      </c>
    </row>
    <row r="69" spans="1:13">
      <c r="A69" s="273">
        <v>60</v>
      </c>
      <c r="B69" s="254" t="s">
        <v>85</v>
      </c>
      <c r="C69" s="254">
        <v>693.15</v>
      </c>
      <c r="D69" s="256">
        <v>689.05000000000007</v>
      </c>
      <c r="E69" s="256">
        <v>681.10000000000014</v>
      </c>
      <c r="F69" s="256">
        <v>669.05000000000007</v>
      </c>
      <c r="G69" s="256">
        <v>661.10000000000014</v>
      </c>
      <c r="H69" s="256">
        <v>701.10000000000014</v>
      </c>
      <c r="I69" s="256">
        <v>709.05000000000018</v>
      </c>
      <c r="J69" s="256">
        <v>721.10000000000014</v>
      </c>
      <c r="K69" s="254">
        <v>697</v>
      </c>
      <c r="L69" s="254">
        <v>677</v>
      </c>
      <c r="M69" s="254">
        <v>38.512569999999997</v>
      </c>
    </row>
    <row r="70" spans="1:13">
      <c r="A70" s="273">
        <v>61</v>
      </c>
      <c r="B70" s="254" t="s">
        <v>232</v>
      </c>
      <c r="C70" s="254">
        <v>799.3</v>
      </c>
      <c r="D70" s="256">
        <v>799.23333333333323</v>
      </c>
      <c r="E70" s="256">
        <v>790.06666666666649</v>
      </c>
      <c r="F70" s="256">
        <v>780.83333333333326</v>
      </c>
      <c r="G70" s="256">
        <v>771.66666666666652</v>
      </c>
      <c r="H70" s="256">
        <v>808.46666666666647</v>
      </c>
      <c r="I70" s="256">
        <v>817.63333333333321</v>
      </c>
      <c r="J70" s="256">
        <v>826.86666666666645</v>
      </c>
      <c r="K70" s="254">
        <v>808.4</v>
      </c>
      <c r="L70" s="254">
        <v>790</v>
      </c>
      <c r="M70" s="254">
        <v>2.7524700000000002</v>
      </c>
    </row>
    <row r="71" spans="1:13">
      <c r="A71" s="273">
        <v>62</v>
      </c>
      <c r="B71" s="254" t="s">
        <v>233</v>
      </c>
      <c r="C71" s="254">
        <v>398.3</v>
      </c>
      <c r="D71" s="256">
        <v>401.06666666666666</v>
      </c>
      <c r="E71" s="256">
        <v>394.23333333333335</v>
      </c>
      <c r="F71" s="256">
        <v>390.16666666666669</v>
      </c>
      <c r="G71" s="256">
        <v>383.33333333333337</v>
      </c>
      <c r="H71" s="256">
        <v>405.13333333333333</v>
      </c>
      <c r="I71" s="256">
        <v>411.9666666666667</v>
      </c>
      <c r="J71" s="256">
        <v>416.0333333333333</v>
      </c>
      <c r="K71" s="254">
        <v>407.9</v>
      </c>
      <c r="L71" s="254">
        <v>397</v>
      </c>
      <c r="M71" s="254">
        <v>7.0747200000000001</v>
      </c>
    </row>
    <row r="72" spans="1:13">
      <c r="A72" s="273">
        <v>63</v>
      </c>
      <c r="B72" s="254" t="s">
        <v>86</v>
      </c>
      <c r="C72" s="254">
        <v>779.85</v>
      </c>
      <c r="D72" s="256">
        <v>781.91666666666663</v>
      </c>
      <c r="E72" s="256">
        <v>769.68333333333328</v>
      </c>
      <c r="F72" s="256">
        <v>759.51666666666665</v>
      </c>
      <c r="G72" s="256">
        <v>747.2833333333333</v>
      </c>
      <c r="H72" s="256">
        <v>792.08333333333326</v>
      </c>
      <c r="I72" s="256">
        <v>804.31666666666661</v>
      </c>
      <c r="J72" s="256">
        <v>814.48333333333323</v>
      </c>
      <c r="K72" s="254">
        <v>794.15</v>
      </c>
      <c r="L72" s="254">
        <v>771.75</v>
      </c>
      <c r="M72" s="254">
        <v>8.2953799999999998</v>
      </c>
    </row>
    <row r="73" spans="1:13">
      <c r="A73" s="273">
        <v>64</v>
      </c>
      <c r="B73" s="254" t="s">
        <v>92</v>
      </c>
      <c r="C73" s="254">
        <v>287.3</v>
      </c>
      <c r="D73" s="256">
        <v>285.91666666666669</v>
      </c>
      <c r="E73" s="256">
        <v>281.83333333333337</v>
      </c>
      <c r="F73" s="256">
        <v>276.36666666666667</v>
      </c>
      <c r="G73" s="256">
        <v>272.28333333333336</v>
      </c>
      <c r="H73" s="256">
        <v>291.38333333333338</v>
      </c>
      <c r="I73" s="256">
        <v>295.46666666666675</v>
      </c>
      <c r="J73" s="256">
        <v>300.93333333333339</v>
      </c>
      <c r="K73" s="254">
        <v>290</v>
      </c>
      <c r="L73" s="254">
        <v>280.45</v>
      </c>
      <c r="M73" s="254">
        <v>53.287840000000003</v>
      </c>
    </row>
    <row r="74" spans="1:13">
      <c r="A74" s="273">
        <v>65</v>
      </c>
      <c r="B74" s="254" t="s">
        <v>87</v>
      </c>
      <c r="C74" s="254">
        <v>537.04999999999995</v>
      </c>
      <c r="D74" s="256">
        <v>539.01666666666665</v>
      </c>
      <c r="E74" s="256">
        <v>533.0333333333333</v>
      </c>
      <c r="F74" s="256">
        <v>529.01666666666665</v>
      </c>
      <c r="G74" s="256">
        <v>523.0333333333333</v>
      </c>
      <c r="H74" s="256">
        <v>543.0333333333333</v>
      </c>
      <c r="I74" s="256">
        <v>549.01666666666665</v>
      </c>
      <c r="J74" s="256">
        <v>553.0333333333333</v>
      </c>
      <c r="K74" s="254">
        <v>545</v>
      </c>
      <c r="L74" s="254">
        <v>535</v>
      </c>
      <c r="M74" s="254">
        <v>18.55968</v>
      </c>
    </row>
    <row r="75" spans="1:13">
      <c r="A75" s="273">
        <v>66</v>
      </c>
      <c r="B75" s="254" t="s">
        <v>234</v>
      </c>
      <c r="C75" s="254">
        <v>1815.3</v>
      </c>
      <c r="D75" s="256">
        <v>1804.4000000000003</v>
      </c>
      <c r="E75" s="256">
        <v>1778.8000000000006</v>
      </c>
      <c r="F75" s="256">
        <v>1742.3000000000004</v>
      </c>
      <c r="G75" s="256">
        <v>1716.7000000000007</v>
      </c>
      <c r="H75" s="256">
        <v>1840.9000000000005</v>
      </c>
      <c r="I75" s="256">
        <v>1866.5000000000005</v>
      </c>
      <c r="J75" s="256">
        <v>1903.0000000000005</v>
      </c>
      <c r="K75" s="254">
        <v>1830</v>
      </c>
      <c r="L75" s="254">
        <v>1767.9</v>
      </c>
      <c r="M75" s="254">
        <v>1.67319</v>
      </c>
    </row>
    <row r="76" spans="1:13">
      <c r="A76" s="273">
        <v>67</v>
      </c>
      <c r="B76" s="254" t="s">
        <v>830</v>
      </c>
      <c r="C76" s="254">
        <v>171.4</v>
      </c>
      <c r="D76" s="256">
        <v>172.56666666666669</v>
      </c>
      <c r="E76" s="256">
        <v>169.33333333333337</v>
      </c>
      <c r="F76" s="256">
        <v>167.26666666666668</v>
      </c>
      <c r="G76" s="256">
        <v>164.03333333333336</v>
      </c>
      <c r="H76" s="256">
        <v>174.63333333333338</v>
      </c>
      <c r="I76" s="256">
        <v>177.86666666666667</v>
      </c>
      <c r="J76" s="256">
        <v>179.93333333333339</v>
      </c>
      <c r="K76" s="254">
        <v>175.8</v>
      </c>
      <c r="L76" s="254">
        <v>170.5</v>
      </c>
      <c r="M76" s="254">
        <v>4.6222000000000003</v>
      </c>
    </row>
    <row r="77" spans="1:13">
      <c r="A77" s="273">
        <v>68</v>
      </c>
      <c r="B77" s="254" t="s">
        <v>90</v>
      </c>
      <c r="C77" s="254">
        <v>4220.1000000000004</v>
      </c>
      <c r="D77" s="256">
        <v>4200.75</v>
      </c>
      <c r="E77" s="256">
        <v>4174.3999999999996</v>
      </c>
      <c r="F77" s="256">
        <v>4128.7</v>
      </c>
      <c r="G77" s="256">
        <v>4102.3499999999995</v>
      </c>
      <c r="H77" s="256">
        <v>4246.45</v>
      </c>
      <c r="I77" s="256">
        <v>4272.8</v>
      </c>
      <c r="J77" s="256">
        <v>4318.5</v>
      </c>
      <c r="K77" s="254">
        <v>4227.1000000000004</v>
      </c>
      <c r="L77" s="254">
        <v>4155.05</v>
      </c>
      <c r="M77" s="254">
        <v>6.5265500000000003</v>
      </c>
    </row>
    <row r="78" spans="1:13">
      <c r="A78" s="273">
        <v>69</v>
      </c>
      <c r="B78" s="254" t="s">
        <v>348</v>
      </c>
      <c r="C78" s="254">
        <v>2897.75</v>
      </c>
      <c r="D78" s="256">
        <v>2919.9666666666667</v>
      </c>
      <c r="E78" s="256">
        <v>2858.0333333333333</v>
      </c>
      <c r="F78" s="256">
        <v>2818.3166666666666</v>
      </c>
      <c r="G78" s="256">
        <v>2756.3833333333332</v>
      </c>
      <c r="H78" s="256">
        <v>2959.6833333333334</v>
      </c>
      <c r="I78" s="256">
        <v>3021.6166666666668</v>
      </c>
      <c r="J78" s="256">
        <v>3061.3333333333335</v>
      </c>
      <c r="K78" s="254">
        <v>2981.9</v>
      </c>
      <c r="L78" s="254">
        <v>2880.25</v>
      </c>
      <c r="M78" s="254">
        <v>4.4775799999999997</v>
      </c>
    </row>
    <row r="79" spans="1:13">
      <c r="A79" s="273">
        <v>70</v>
      </c>
      <c r="B79" s="254" t="s">
        <v>93</v>
      </c>
      <c r="C79" s="254">
        <v>5316.5</v>
      </c>
      <c r="D79" s="256">
        <v>5306.9333333333334</v>
      </c>
      <c r="E79" s="256">
        <v>5274.8666666666668</v>
      </c>
      <c r="F79" s="256">
        <v>5233.2333333333336</v>
      </c>
      <c r="G79" s="256">
        <v>5201.166666666667</v>
      </c>
      <c r="H79" s="256">
        <v>5348.5666666666666</v>
      </c>
      <c r="I79" s="256">
        <v>5380.6333333333341</v>
      </c>
      <c r="J79" s="256">
        <v>5422.2666666666664</v>
      </c>
      <c r="K79" s="254">
        <v>5339</v>
      </c>
      <c r="L79" s="254">
        <v>5265.3</v>
      </c>
      <c r="M79" s="254">
        <v>7.4737299999999998</v>
      </c>
    </row>
    <row r="80" spans="1:13">
      <c r="A80" s="273">
        <v>71</v>
      </c>
      <c r="B80" s="254" t="s">
        <v>235</v>
      </c>
      <c r="C80" s="254">
        <v>63.75</v>
      </c>
      <c r="D80" s="256">
        <v>64.233333333333334</v>
      </c>
      <c r="E80" s="256">
        <v>62.516666666666666</v>
      </c>
      <c r="F80" s="256">
        <v>61.283333333333331</v>
      </c>
      <c r="G80" s="256">
        <v>59.566666666666663</v>
      </c>
      <c r="H80" s="256">
        <v>65.466666666666669</v>
      </c>
      <c r="I80" s="256">
        <v>67.183333333333337</v>
      </c>
      <c r="J80" s="256">
        <v>68.416666666666671</v>
      </c>
      <c r="K80" s="254">
        <v>65.95</v>
      </c>
      <c r="L80" s="254">
        <v>63</v>
      </c>
      <c r="M80" s="254">
        <v>14.29696</v>
      </c>
    </row>
    <row r="81" spans="1:13">
      <c r="A81" s="273">
        <v>72</v>
      </c>
      <c r="B81" s="254" t="s">
        <v>94</v>
      </c>
      <c r="C81" s="254">
        <v>2665.8</v>
      </c>
      <c r="D81" s="256">
        <v>2659.9333333333334</v>
      </c>
      <c r="E81" s="256">
        <v>2615.8666666666668</v>
      </c>
      <c r="F81" s="256">
        <v>2565.9333333333334</v>
      </c>
      <c r="G81" s="256">
        <v>2521.8666666666668</v>
      </c>
      <c r="H81" s="256">
        <v>2709.8666666666668</v>
      </c>
      <c r="I81" s="256">
        <v>2753.9333333333334</v>
      </c>
      <c r="J81" s="256">
        <v>2803.8666666666668</v>
      </c>
      <c r="K81" s="254">
        <v>2704</v>
      </c>
      <c r="L81" s="254">
        <v>2610</v>
      </c>
      <c r="M81" s="254">
        <v>11.265510000000001</v>
      </c>
    </row>
    <row r="82" spans="1:13">
      <c r="A82" s="273">
        <v>73</v>
      </c>
      <c r="B82" s="254" t="s">
        <v>236</v>
      </c>
      <c r="C82" s="254">
        <v>507.5</v>
      </c>
      <c r="D82" s="256">
        <v>508.15000000000003</v>
      </c>
      <c r="E82" s="256">
        <v>501.40000000000009</v>
      </c>
      <c r="F82" s="256">
        <v>495.30000000000007</v>
      </c>
      <c r="G82" s="256">
        <v>488.55000000000013</v>
      </c>
      <c r="H82" s="256">
        <v>514.25</v>
      </c>
      <c r="I82" s="256">
        <v>521</v>
      </c>
      <c r="J82" s="256">
        <v>527.1</v>
      </c>
      <c r="K82" s="254">
        <v>514.9</v>
      </c>
      <c r="L82" s="254">
        <v>502.05</v>
      </c>
      <c r="M82" s="254">
        <v>5.8275800000000002</v>
      </c>
    </row>
    <row r="83" spans="1:13">
      <c r="A83" s="273">
        <v>74</v>
      </c>
      <c r="B83" s="254" t="s">
        <v>237</v>
      </c>
      <c r="C83" s="254">
        <v>1492.9</v>
      </c>
      <c r="D83" s="256">
        <v>1492.9666666666665</v>
      </c>
      <c r="E83" s="256">
        <v>1461.9333333333329</v>
      </c>
      <c r="F83" s="256">
        <v>1430.9666666666665</v>
      </c>
      <c r="G83" s="256">
        <v>1399.9333333333329</v>
      </c>
      <c r="H83" s="256">
        <v>1523.9333333333329</v>
      </c>
      <c r="I83" s="256">
        <v>1554.9666666666662</v>
      </c>
      <c r="J83" s="256">
        <v>1585.9333333333329</v>
      </c>
      <c r="K83" s="254">
        <v>1524</v>
      </c>
      <c r="L83" s="254">
        <v>1462</v>
      </c>
      <c r="M83" s="254">
        <v>1.1714899999999999</v>
      </c>
    </row>
    <row r="84" spans="1:13">
      <c r="A84" s="273">
        <v>75</v>
      </c>
      <c r="B84" s="254" t="s">
        <v>96</v>
      </c>
      <c r="C84" s="254">
        <v>1162.8</v>
      </c>
      <c r="D84" s="256">
        <v>1168.4166666666667</v>
      </c>
      <c r="E84" s="256">
        <v>1146.8333333333335</v>
      </c>
      <c r="F84" s="256">
        <v>1130.8666666666668</v>
      </c>
      <c r="G84" s="256">
        <v>1109.2833333333335</v>
      </c>
      <c r="H84" s="256">
        <v>1184.3833333333334</v>
      </c>
      <c r="I84" s="256">
        <v>1205.9666666666669</v>
      </c>
      <c r="J84" s="256">
        <v>1221.9333333333334</v>
      </c>
      <c r="K84" s="254">
        <v>1190</v>
      </c>
      <c r="L84" s="254">
        <v>1152.45</v>
      </c>
      <c r="M84" s="254">
        <v>18.35877</v>
      </c>
    </row>
    <row r="85" spans="1:13">
      <c r="A85" s="273">
        <v>76</v>
      </c>
      <c r="B85" s="254" t="s">
        <v>97</v>
      </c>
      <c r="C85" s="254">
        <v>190</v>
      </c>
      <c r="D85" s="256">
        <v>191</v>
      </c>
      <c r="E85" s="256">
        <v>188.5</v>
      </c>
      <c r="F85" s="256">
        <v>187</v>
      </c>
      <c r="G85" s="256">
        <v>184.5</v>
      </c>
      <c r="H85" s="256">
        <v>192.5</v>
      </c>
      <c r="I85" s="256">
        <v>195</v>
      </c>
      <c r="J85" s="256">
        <v>196.5</v>
      </c>
      <c r="K85" s="254">
        <v>193.5</v>
      </c>
      <c r="L85" s="254">
        <v>189.5</v>
      </c>
      <c r="M85" s="254">
        <v>18.778089999999999</v>
      </c>
    </row>
    <row r="86" spans="1:13">
      <c r="A86" s="273">
        <v>77</v>
      </c>
      <c r="B86" s="254" t="s">
        <v>98</v>
      </c>
      <c r="C86" s="254">
        <v>85.75</v>
      </c>
      <c r="D86" s="256">
        <v>86.25</v>
      </c>
      <c r="E86" s="256">
        <v>84.6</v>
      </c>
      <c r="F86" s="256">
        <v>83.449999999999989</v>
      </c>
      <c r="G86" s="256">
        <v>81.799999999999983</v>
      </c>
      <c r="H86" s="256">
        <v>87.4</v>
      </c>
      <c r="I86" s="256">
        <v>89.050000000000011</v>
      </c>
      <c r="J86" s="256">
        <v>90.200000000000017</v>
      </c>
      <c r="K86" s="254">
        <v>87.9</v>
      </c>
      <c r="L86" s="254">
        <v>85.1</v>
      </c>
      <c r="M86" s="254">
        <v>236.72298000000001</v>
      </c>
    </row>
    <row r="87" spans="1:13">
      <c r="A87" s="273">
        <v>78</v>
      </c>
      <c r="B87" s="254" t="s">
        <v>359</v>
      </c>
      <c r="C87" s="254">
        <v>230.05</v>
      </c>
      <c r="D87" s="256">
        <v>230.1</v>
      </c>
      <c r="E87" s="256">
        <v>227.1</v>
      </c>
      <c r="F87" s="256">
        <v>224.15</v>
      </c>
      <c r="G87" s="256">
        <v>221.15</v>
      </c>
      <c r="H87" s="256">
        <v>233.04999999999998</v>
      </c>
      <c r="I87" s="256">
        <v>236.04999999999998</v>
      </c>
      <c r="J87" s="256">
        <v>238.99999999999997</v>
      </c>
      <c r="K87" s="254">
        <v>233.1</v>
      </c>
      <c r="L87" s="254">
        <v>227.15</v>
      </c>
      <c r="M87" s="254">
        <v>50.054630000000003</v>
      </c>
    </row>
    <row r="88" spans="1:13">
      <c r="A88" s="273">
        <v>79</v>
      </c>
      <c r="B88" s="254" t="s">
        <v>240</v>
      </c>
      <c r="C88" s="254">
        <v>47.7</v>
      </c>
      <c r="D88" s="256">
        <v>47.933333333333337</v>
      </c>
      <c r="E88" s="256">
        <v>46.116666666666674</v>
      </c>
      <c r="F88" s="256">
        <v>44.533333333333339</v>
      </c>
      <c r="G88" s="256">
        <v>42.716666666666676</v>
      </c>
      <c r="H88" s="256">
        <v>49.516666666666673</v>
      </c>
      <c r="I88" s="256">
        <v>51.333333333333336</v>
      </c>
      <c r="J88" s="256">
        <v>52.916666666666671</v>
      </c>
      <c r="K88" s="254">
        <v>49.75</v>
      </c>
      <c r="L88" s="254">
        <v>46.35</v>
      </c>
      <c r="M88" s="254">
        <v>44.417439999999999</v>
      </c>
    </row>
    <row r="89" spans="1:13">
      <c r="A89" s="273">
        <v>80</v>
      </c>
      <c r="B89" s="254" t="s">
        <v>99</v>
      </c>
      <c r="C89" s="254">
        <v>160.44999999999999</v>
      </c>
      <c r="D89" s="256">
        <v>160.06666666666666</v>
      </c>
      <c r="E89" s="256">
        <v>158.38333333333333</v>
      </c>
      <c r="F89" s="256">
        <v>156.31666666666666</v>
      </c>
      <c r="G89" s="256">
        <v>154.63333333333333</v>
      </c>
      <c r="H89" s="256">
        <v>162.13333333333333</v>
      </c>
      <c r="I89" s="256">
        <v>163.81666666666666</v>
      </c>
      <c r="J89" s="256">
        <v>165.88333333333333</v>
      </c>
      <c r="K89" s="254">
        <v>161.75</v>
      </c>
      <c r="L89" s="254">
        <v>158</v>
      </c>
      <c r="M89" s="254">
        <v>141.27363</v>
      </c>
    </row>
    <row r="90" spans="1:13">
      <c r="A90" s="273">
        <v>81</v>
      </c>
      <c r="B90" s="254" t="s">
        <v>102</v>
      </c>
      <c r="C90" s="254">
        <v>25.7</v>
      </c>
      <c r="D90" s="256">
        <v>25.783333333333331</v>
      </c>
      <c r="E90" s="256">
        <v>25.366666666666664</v>
      </c>
      <c r="F90" s="256">
        <v>25.033333333333331</v>
      </c>
      <c r="G90" s="256">
        <v>24.616666666666664</v>
      </c>
      <c r="H90" s="256">
        <v>26.116666666666664</v>
      </c>
      <c r="I90" s="256">
        <v>26.533333333333335</v>
      </c>
      <c r="J90" s="256">
        <v>26.866666666666664</v>
      </c>
      <c r="K90" s="254">
        <v>26.2</v>
      </c>
      <c r="L90" s="254">
        <v>25.45</v>
      </c>
      <c r="M90" s="254">
        <v>108.82858</v>
      </c>
    </row>
    <row r="91" spans="1:13">
      <c r="A91" s="273">
        <v>82</v>
      </c>
      <c r="B91" s="254" t="s">
        <v>241</v>
      </c>
      <c r="C91" s="254">
        <v>196.75</v>
      </c>
      <c r="D91" s="256">
        <v>197.36666666666667</v>
      </c>
      <c r="E91" s="256">
        <v>193.98333333333335</v>
      </c>
      <c r="F91" s="256">
        <v>191.21666666666667</v>
      </c>
      <c r="G91" s="256">
        <v>187.83333333333334</v>
      </c>
      <c r="H91" s="256">
        <v>200.13333333333335</v>
      </c>
      <c r="I91" s="256">
        <v>203.51666666666668</v>
      </c>
      <c r="J91" s="256">
        <v>206.28333333333336</v>
      </c>
      <c r="K91" s="254">
        <v>200.75</v>
      </c>
      <c r="L91" s="254">
        <v>194.6</v>
      </c>
      <c r="M91" s="254">
        <v>5.5510200000000003</v>
      </c>
    </row>
    <row r="92" spans="1:13">
      <c r="A92" s="273">
        <v>83</v>
      </c>
      <c r="B92" s="254" t="s">
        <v>100</v>
      </c>
      <c r="C92" s="254">
        <v>594.70000000000005</v>
      </c>
      <c r="D92" s="256">
        <v>599.18333333333339</v>
      </c>
      <c r="E92" s="256">
        <v>586.51666666666677</v>
      </c>
      <c r="F92" s="256">
        <v>578.33333333333337</v>
      </c>
      <c r="G92" s="256">
        <v>565.66666666666674</v>
      </c>
      <c r="H92" s="256">
        <v>607.36666666666679</v>
      </c>
      <c r="I92" s="256">
        <v>620.0333333333333</v>
      </c>
      <c r="J92" s="256">
        <v>628.21666666666681</v>
      </c>
      <c r="K92" s="254">
        <v>611.85</v>
      </c>
      <c r="L92" s="254">
        <v>591</v>
      </c>
      <c r="M92" s="254">
        <v>22.899049999999999</v>
      </c>
    </row>
    <row r="93" spans="1:13">
      <c r="A93" s="273">
        <v>84</v>
      </c>
      <c r="B93" s="254" t="s">
        <v>242</v>
      </c>
      <c r="C93" s="254">
        <v>552.04999999999995</v>
      </c>
      <c r="D93" s="256">
        <v>552.33333333333337</v>
      </c>
      <c r="E93" s="256">
        <v>549.66666666666674</v>
      </c>
      <c r="F93" s="256">
        <v>547.28333333333342</v>
      </c>
      <c r="G93" s="256">
        <v>544.61666666666679</v>
      </c>
      <c r="H93" s="256">
        <v>554.7166666666667</v>
      </c>
      <c r="I93" s="256">
        <v>557.38333333333344</v>
      </c>
      <c r="J93" s="256">
        <v>559.76666666666665</v>
      </c>
      <c r="K93" s="254">
        <v>555</v>
      </c>
      <c r="L93" s="254">
        <v>549.95000000000005</v>
      </c>
      <c r="M93" s="254">
        <v>1.56517</v>
      </c>
    </row>
    <row r="94" spans="1:13">
      <c r="A94" s="273">
        <v>85</v>
      </c>
      <c r="B94" s="254" t="s">
        <v>103</v>
      </c>
      <c r="C94" s="254">
        <v>849.05</v>
      </c>
      <c r="D94" s="256">
        <v>853.29999999999984</v>
      </c>
      <c r="E94" s="256">
        <v>841.29999999999973</v>
      </c>
      <c r="F94" s="256">
        <v>833.54999999999984</v>
      </c>
      <c r="G94" s="256">
        <v>821.54999999999973</v>
      </c>
      <c r="H94" s="256">
        <v>861.04999999999973</v>
      </c>
      <c r="I94" s="256">
        <v>873.05</v>
      </c>
      <c r="J94" s="256">
        <v>880.79999999999973</v>
      </c>
      <c r="K94" s="254">
        <v>865.3</v>
      </c>
      <c r="L94" s="254">
        <v>845.55</v>
      </c>
      <c r="M94" s="254">
        <v>10.448359999999999</v>
      </c>
    </row>
    <row r="95" spans="1:13">
      <c r="A95" s="273">
        <v>86</v>
      </c>
      <c r="B95" s="254" t="s">
        <v>243</v>
      </c>
      <c r="C95" s="254">
        <v>527.4</v>
      </c>
      <c r="D95" s="256">
        <v>528.56666666666661</v>
      </c>
      <c r="E95" s="256">
        <v>519.18333333333317</v>
      </c>
      <c r="F95" s="256">
        <v>510.96666666666658</v>
      </c>
      <c r="G95" s="256">
        <v>501.58333333333314</v>
      </c>
      <c r="H95" s="256">
        <v>536.78333333333319</v>
      </c>
      <c r="I95" s="256">
        <v>546.16666666666663</v>
      </c>
      <c r="J95" s="256">
        <v>554.38333333333321</v>
      </c>
      <c r="K95" s="254">
        <v>537.95000000000005</v>
      </c>
      <c r="L95" s="254">
        <v>520.35</v>
      </c>
      <c r="M95" s="254">
        <v>3.2054299999999998</v>
      </c>
    </row>
    <row r="96" spans="1:13">
      <c r="A96" s="273">
        <v>87</v>
      </c>
      <c r="B96" s="254" t="s">
        <v>244</v>
      </c>
      <c r="C96" s="254">
        <v>1361.1</v>
      </c>
      <c r="D96" s="256">
        <v>1366.55</v>
      </c>
      <c r="E96" s="256">
        <v>1346.1499999999999</v>
      </c>
      <c r="F96" s="256">
        <v>1331.1999999999998</v>
      </c>
      <c r="G96" s="256">
        <v>1310.7999999999997</v>
      </c>
      <c r="H96" s="256">
        <v>1381.5</v>
      </c>
      <c r="I96" s="256">
        <v>1401.9</v>
      </c>
      <c r="J96" s="256">
        <v>1416.8500000000001</v>
      </c>
      <c r="K96" s="254">
        <v>1386.95</v>
      </c>
      <c r="L96" s="254">
        <v>1351.6</v>
      </c>
      <c r="M96" s="254">
        <v>4.7509100000000002</v>
      </c>
    </row>
    <row r="97" spans="1:13">
      <c r="A97" s="273">
        <v>88</v>
      </c>
      <c r="B97" s="254" t="s">
        <v>104</v>
      </c>
      <c r="C97" s="254">
        <v>1444.55</v>
      </c>
      <c r="D97" s="256">
        <v>1453.5666666666666</v>
      </c>
      <c r="E97" s="256">
        <v>1427.9833333333331</v>
      </c>
      <c r="F97" s="256">
        <v>1411.4166666666665</v>
      </c>
      <c r="G97" s="256">
        <v>1385.833333333333</v>
      </c>
      <c r="H97" s="256">
        <v>1470.1333333333332</v>
      </c>
      <c r="I97" s="256">
        <v>1495.7166666666667</v>
      </c>
      <c r="J97" s="256">
        <v>1512.2833333333333</v>
      </c>
      <c r="K97" s="254">
        <v>1479.15</v>
      </c>
      <c r="L97" s="254">
        <v>1437</v>
      </c>
      <c r="M97" s="254">
        <v>11.176220000000001</v>
      </c>
    </row>
    <row r="98" spans="1:13">
      <c r="A98" s="273">
        <v>89</v>
      </c>
      <c r="B98" s="254" t="s">
        <v>372</v>
      </c>
      <c r="C98" s="254">
        <v>540.4</v>
      </c>
      <c r="D98" s="256">
        <v>541.06666666666661</v>
      </c>
      <c r="E98" s="256">
        <v>534.33333333333326</v>
      </c>
      <c r="F98" s="256">
        <v>528.26666666666665</v>
      </c>
      <c r="G98" s="256">
        <v>521.5333333333333</v>
      </c>
      <c r="H98" s="256">
        <v>547.13333333333321</v>
      </c>
      <c r="I98" s="256">
        <v>553.86666666666656</v>
      </c>
      <c r="J98" s="256">
        <v>559.93333333333317</v>
      </c>
      <c r="K98" s="254">
        <v>547.79999999999995</v>
      </c>
      <c r="L98" s="254">
        <v>535</v>
      </c>
      <c r="M98" s="254">
        <v>25.053090000000001</v>
      </c>
    </row>
    <row r="99" spans="1:13">
      <c r="A99" s="273">
        <v>90</v>
      </c>
      <c r="B99" s="254" t="s">
        <v>246</v>
      </c>
      <c r="C99" s="254">
        <v>277.05</v>
      </c>
      <c r="D99" s="256">
        <v>277.01666666666665</v>
      </c>
      <c r="E99" s="256">
        <v>273.08333333333331</v>
      </c>
      <c r="F99" s="256">
        <v>269.11666666666667</v>
      </c>
      <c r="G99" s="256">
        <v>265.18333333333334</v>
      </c>
      <c r="H99" s="256">
        <v>280.98333333333329</v>
      </c>
      <c r="I99" s="256">
        <v>284.91666666666669</v>
      </c>
      <c r="J99" s="256">
        <v>288.88333333333327</v>
      </c>
      <c r="K99" s="254">
        <v>280.95</v>
      </c>
      <c r="L99" s="254">
        <v>273.05</v>
      </c>
      <c r="M99" s="254">
        <v>11.78101</v>
      </c>
    </row>
    <row r="100" spans="1:13">
      <c r="A100" s="273">
        <v>91</v>
      </c>
      <c r="B100" s="254" t="s">
        <v>107</v>
      </c>
      <c r="C100" s="254">
        <v>950.7</v>
      </c>
      <c r="D100" s="256">
        <v>948.25</v>
      </c>
      <c r="E100" s="256">
        <v>944.5</v>
      </c>
      <c r="F100" s="256">
        <v>938.3</v>
      </c>
      <c r="G100" s="256">
        <v>934.55</v>
      </c>
      <c r="H100" s="256">
        <v>954.45</v>
      </c>
      <c r="I100" s="256">
        <v>958.2</v>
      </c>
      <c r="J100" s="256">
        <v>964.40000000000009</v>
      </c>
      <c r="K100" s="254">
        <v>952</v>
      </c>
      <c r="L100" s="254">
        <v>942.05</v>
      </c>
      <c r="M100" s="254">
        <v>29.44472</v>
      </c>
    </row>
    <row r="101" spans="1:13">
      <c r="A101" s="273">
        <v>92</v>
      </c>
      <c r="B101" s="254" t="s">
        <v>248</v>
      </c>
      <c r="C101" s="254">
        <v>2964.9</v>
      </c>
      <c r="D101" s="256">
        <v>2976.3166666666671</v>
      </c>
      <c r="E101" s="256">
        <v>2940.6333333333341</v>
      </c>
      <c r="F101" s="256">
        <v>2916.3666666666672</v>
      </c>
      <c r="G101" s="256">
        <v>2880.6833333333343</v>
      </c>
      <c r="H101" s="256">
        <v>3000.5833333333339</v>
      </c>
      <c r="I101" s="256">
        <v>3036.2666666666673</v>
      </c>
      <c r="J101" s="256">
        <v>3060.5333333333338</v>
      </c>
      <c r="K101" s="254">
        <v>3012</v>
      </c>
      <c r="L101" s="254">
        <v>2952.05</v>
      </c>
      <c r="M101" s="254">
        <v>1.98733</v>
      </c>
    </row>
    <row r="102" spans="1:13">
      <c r="A102" s="273">
        <v>93</v>
      </c>
      <c r="B102" s="254" t="s">
        <v>109</v>
      </c>
      <c r="C102" s="254">
        <v>1511.7</v>
      </c>
      <c r="D102" s="256">
        <v>1515.3166666666666</v>
      </c>
      <c r="E102" s="256">
        <v>1503.6333333333332</v>
      </c>
      <c r="F102" s="256">
        <v>1495.5666666666666</v>
      </c>
      <c r="G102" s="256">
        <v>1483.8833333333332</v>
      </c>
      <c r="H102" s="256">
        <v>1523.3833333333332</v>
      </c>
      <c r="I102" s="256">
        <v>1535.0666666666666</v>
      </c>
      <c r="J102" s="256">
        <v>1543.1333333333332</v>
      </c>
      <c r="K102" s="254">
        <v>1527</v>
      </c>
      <c r="L102" s="254">
        <v>1507.25</v>
      </c>
      <c r="M102" s="254">
        <v>55.15081</v>
      </c>
    </row>
    <row r="103" spans="1:13">
      <c r="A103" s="273">
        <v>94</v>
      </c>
      <c r="B103" s="254" t="s">
        <v>249</v>
      </c>
      <c r="C103" s="254">
        <v>665.25</v>
      </c>
      <c r="D103" s="256">
        <v>666.61666666666667</v>
      </c>
      <c r="E103" s="256">
        <v>662.2833333333333</v>
      </c>
      <c r="F103" s="256">
        <v>659.31666666666661</v>
      </c>
      <c r="G103" s="256">
        <v>654.98333333333323</v>
      </c>
      <c r="H103" s="256">
        <v>669.58333333333337</v>
      </c>
      <c r="I103" s="256">
        <v>673.91666666666663</v>
      </c>
      <c r="J103" s="256">
        <v>676.88333333333344</v>
      </c>
      <c r="K103" s="254">
        <v>670.95</v>
      </c>
      <c r="L103" s="254">
        <v>663.65</v>
      </c>
      <c r="M103" s="254">
        <v>17.313300000000002</v>
      </c>
    </row>
    <row r="104" spans="1:13">
      <c r="A104" s="273">
        <v>95</v>
      </c>
      <c r="B104" s="254" t="s">
        <v>105</v>
      </c>
      <c r="C104" s="254">
        <v>1029.45</v>
      </c>
      <c r="D104" s="256">
        <v>1033.5</v>
      </c>
      <c r="E104" s="256">
        <v>1022</v>
      </c>
      <c r="F104" s="256">
        <v>1014.55</v>
      </c>
      <c r="G104" s="256">
        <v>1003.05</v>
      </c>
      <c r="H104" s="256">
        <v>1040.95</v>
      </c>
      <c r="I104" s="256">
        <v>1052.45</v>
      </c>
      <c r="J104" s="256">
        <v>1059.9000000000001</v>
      </c>
      <c r="K104" s="254">
        <v>1045</v>
      </c>
      <c r="L104" s="254">
        <v>1026.05</v>
      </c>
      <c r="M104" s="254">
        <v>12.15986</v>
      </c>
    </row>
    <row r="105" spans="1:13">
      <c r="A105" s="273">
        <v>96</v>
      </c>
      <c r="B105" s="254" t="s">
        <v>110</v>
      </c>
      <c r="C105" s="254">
        <v>2976.75</v>
      </c>
      <c r="D105" s="256">
        <v>2999.25</v>
      </c>
      <c r="E105" s="256">
        <v>2943.5</v>
      </c>
      <c r="F105" s="256">
        <v>2910.25</v>
      </c>
      <c r="G105" s="256">
        <v>2854.5</v>
      </c>
      <c r="H105" s="256">
        <v>3032.5</v>
      </c>
      <c r="I105" s="256">
        <v>3088.25</v>
      </c>
      <c r="J105" s="256">
        <v>3121.5</v>
      </c>
      <c r="K105" s="254">
        <v>3055</v>
      </c>
      <c r="L105" s="254">
        <v>2966</v>
      </c>
      <c r="M105" s="254">
        <v>9.7155299999999993</v>
      </c>
    </row>
    <row r="106" spans="1:13">
      <c r="A106" s="273">
        <v>97</v>
      </c>
      <c r="B106" s="254" t="s">
        <v>112</v>
      </c>
      <c r="C106" s="254">
        <v>394.7</v>
      </c>
      <c r="D106" s="256">
        <v>392.66666666666669</v>
      </c>
      <c r="E106" s="256">
        <v>388.53333333333336</v>
      </c>
      <c r="F106" s="256">
        <v>382.36666666666667</v>
      </c>
      <c r="G106" s="256">
        <v>378.23333333333335</v>
      </c>
      <c r="H106" s="256">
        <v>398.83333333333337</v>
      </c>
      <c r="I106" s="256">
        <v>402.9666666666667</v>
      </c>
      <c r="J106" s="256">
        <v>409.13333333333338</v>
      </c>
      <c r="K106" s="254">
        <v>396.8</v>
      </c>
      <c r="L106" s="254">
        <v>386.5</v>
      </c>
      <c r="M106" s="254">
        <v>113.99189</v>
      </c>
    </row>
    <row r="107" spans="1:13">
      <c r="A107" s="273">
        <v>98</v>
      </c>
      <c r="B107" s="254" t="s">
        <v>113</v>
      </c>
      <c r="C107" s="254">
        <v>281.55</v>
      </c>
      <c r="D107" s="256">
        <v>282.58333333333331</v>
      </c>
      <c r="E107" s="256">
        <v>278.96666666666664</v>
      </c>
      <c r="F107" s="256">
        <v>276.38333333333333</v>
      </c>
      <c r="G107" s="256">
        <v>272.76666666666665</v>
      </c>
      <c r="H107" s="256">
        <v>285.16666666666663</v>
      </c>
      <c r="I107" s="256">
        <v>288.7833333333333</v>
      </c>
      <c r="J107" s="256">
        <v>291.36666666666662</v>
      </c>
      <c r="K107" s="254">
        <v>286.2</v>
      </c>
      <c r="L107" s="254">
        <v>280</v>
      </c>
      <c r="M107" s="254">
        <v>33.118119999999998</v>
      </c>
    </row>
    <row r="108" spans="1:13">
      <c r="A108" s="273">
        <v>99</v>
      </c>
      <c r="B108" s="254" t="s">
        <v>114</v>
      </c>
      <c r="C108" s="254">
        <v>2358.3000000000002</v>
      </c>
      <c r="D108" s="256">
        <v>2350.6333333333332</v>
      </c>
      <c r="E108" s="256">
        <v>2338.2666666666664</v>
      </c>
      <c r="F108" s="256">
        <v>2318.2333333333331</v>
      </c>
      <c r="G108" s="256">
        <v>2305.8666666666663</v>
      </c>
      <c r="H108" s="256">
        <v>2370.6666666666665</v>
      </c>
      <c r="I108" s="256">
        <v>2383.0333333333333</v>
      </c>
      <c r="J108" s="256">
        <v>2403.0666666666666</v>
      </c>
      <c r="K108" s="254">
        <v>2363</v>
      </c>
      <c r="L108" s="254">
        <v>2330.6</v>
      </c>
      <c r="M108" s="254">
        <v>11.41451</v>
      </c>
    </row>
    <row r="109" spans="1:13">
      <c r="A109" s="273">
        <v>100</v>
      </c>
      <c r="B109" s="254" t="s">
        <v>250</v>
      </c>
      <c r="C109" s="254">
        <v>327.55</v>
      </c>
      <c r="D109" s="256">
        <v>327.58333333333331</v>
      </c>
      <c r="E109" s="256">
        <v>323.41666666666663</v>
      </c>
      <c r="F109" s="256">
        <v>319.2833333333333</v>
      </c>
      <c r="G109" s="256">
        <v>315.11666666666662</v>
      </c>
      <c r="H109" s="256">
        <v>331.71666666666664</v>
      </c>
      <c r="I109" s="256">
        <v>335.88333333333327</v>
      </c>
      <c r="J109" s="256">
        <v>340.01666666666665</v>
      </c>
      <c r="K109" s="254">
        <v>331.75</v>
      </c>
      <c r="L109" s="254">
        <v>323.45</v>
      </c>
      <c r="M109" s="254">
        <v>13.568</v>
      </c>
    </row>
    <row r="110" spans="1:13">
      <c r="A110" s="273">
        <v>101</v>
      </c>
      <c r="B110" s="254" t="s">
        <v>251</v>
      </c>
      <c r="C110" s="254">
        <v>48.35</v>
      </c>
      <c r="D110" s="256">
        <v>48.983333333333327</v>
      </c>
      <c r="E110" s="256">
        <v>47.566666666666656</v>
      </c>
      <c r="F110" s="256">
        <v>46.783333333333331</v>
      </c>
      <c r="G110" s="256">
        <v>45.36666666666666</v>
      </c>
      <c r="H110" s="256">
        <v>49.766666666666652</v>
      </c>
      <c r="I110" s="256">
        <v>51.183333333333323</v>
      </c>
      <c r="J110" s="256">
        <v>51.966666666666647</v>
      </c>
      <c r="K110" s="254">
        <v>50.4</v>
      </c>
      <c r="L110" s="254">
        <v>48.2</v>
      </c>
      <c r="M110" s="254">
        <v>33.312240000000003</v>
      </c>
    </row>
    <row r="111" spans="1:13">
      <c r="A111" s="273">
        <v>102</v>
      </c>
      <c r="B111" s="254" t="s">
        <v>108</v>
      </c>
      <c r="C111" s="254">
        <v>2580.75</v>
      </c>
      <c r="D111" s="256">
        <v>2583.75</v>
      </c>
      <c r="E111" s="256">
        <v>2557.5</v>
      </c>
      <c r="F111" s="256">
        <v>2534.25</v>
      </c>
      <c r="G111" s="256">
        <v>2508</v>
      </c>
      <c r="H111" s="256">
        <v>2607</v>
      </c>
      <c r="I111" s="256">
        <v>2633.25</v>
      </c>
      <c r="J111" s="256">
        <v>2656.5</v>
      </c>
      <c r="K111" s="254">
        <v>2610</v>
      </c>
      <c r="L111" s="254">
        <v>2560.5</v>
      </c>
      <c r="M111" s="254">
        <v>39.00226</v>
      </c>
    </row>
    <row r="112" spans="1:13">
      <c r="A112" s="273">
        <v>103</v>
      </c>
      <c r="B112" s="254" t="s">
        <v>116</v>
      </c>
      <c r="C112" s="254">
        <v>650.1</v>
      </c>
      <c r="D112" s="256">
        <v>654.44999999999993</v>
      </c>
      <c r="E112" s="256">
        <v>643.99999999999989</v>
      </c>
      <c r="F112" s="256">
        <v>637.9</v>
      </c>
      <c r="G112" s="256">
        <v>627.44999999999993</v>
      </c>
      <c r="H112" s="256">
        <v>660.54999999999984</v>
      </c>
      <c r="I112" s="256">
        <v>670.99999999999989</v>
      </c>
      <c r="J112" s="256">
        <v>677.0999999999998</v>
      </c>
      <c r="K112" s="254">
        <v>664.9</v>
      </c>
      <c r="L112" s="254">
        <v>648.35</v>
      </c>
      <c r="M112" s="254">
        <v>141.23195999999999</v>
      </c>
    </row>
    <row r="113" spans="1:13">
      <c r="A113" s="273">
        <v>104</v>
      </c>
      <c r="B113" s="254" t="s">
        <v>252</v>
      </c>
      <c r="C113" s="254">
        <v>1466.8</v>
      </c>
      <c r="D113" s="256">
        <v>1474.9333333333334</v>
      </c>
      <c r="E113" s="256">
        <v>1453.8666666666668</v>
      </c>
      <c r="F113" s="256">
        <v>1440.9333333333334</v>
      </c>
      <c r="G113" s="256">
        <v>1419.8666666666668</v>
      </c>
      <c r="H113" s="256">
        <v>1487.8666666666668</v>
      </c>
      <c r="I113" s="256">
        <v>1508.9333333333334</v>
      </c>
      <c r="J113" s="256">
        <v>1521.8666666666668</v>
      </c>
      <c r="K113" s="254">
        <v>1496</v>
      </c>
      <c r="L113" s="254">
        <v>1462</v>
      </c>
      <c r="M113" s="254">
        <v>4.2310100000000004</v>
      </c>
    </row>
    <row r="114" spans="1:13">
      <c r="A114" s="273">
        <v>105</v>
      </c>
      <c r="B114" s="254" t="s">
        <v>117</v>
      </c>
      <c r="C114" s="254">
        <v>552</v>
      </c>
      <c r="D114" s="256">
        <v>553.7166666666667</v>
      </c>
      <c r="E114" s="256">
        <v>548.48333333333335</v>
      </c>
      <c r="F114" s="256">
        <v>544.9666666666667</v>
      </c>
      <c r="G114" s="256">
        <v>539.73333333333335</v>
      </c>
      <c r="H114" s="256">
        <v>557.23333333333335</v>
      </c>
      <c r="I114" s="256">
        <v>562.4666666666667</v>
      </c>
      <c r="J114" s="256">
        <v>565.98333333333335</v>
      </c>
      <c r="K114" s="254">
        <v>558.95000000000005</v>
      </c>
      <c r="L114" s="254">
        <v>550.20000000000005</v>
      </c>
      <c r="M114" s="254">
        <v>14.85979</v>
      </c>
    </row>
    <row r="115" spans="1:13">
      <c r="A115" s="273">
        <v>106</v>
      </c>
      <c r="B115" s="254" t="s">
        <v>387</v>
      </c>
      <c r="C115" s="254">
        <v>582.70000000000005</v>
      </c>
      <c r="D115" s="256">
        <v>589.56666666666672</v>
      </c>
      <c r="E115" s="256">
        <v>568.13333333333344</v>
      </c>
      <c r="F115" s="256">
        <v>553.56666666666672</v>
      </c>
      <c r="G115" s="256">
        <v>532.13333333333344</v>
      </c>
      <c r="H115" s="256">
        <v>604.13333333333344</v>
      </c>
      <c r="I115" s="256">
        <v>625.56666666666661</v>
      </c>
      <c r="J115" s="256">
        <v>640.13333333333344</v>
      </c>
      <c r="K115" s="254">
        <v>611</v>
      </c>
      <c r="L115" s="254">
        <v>575</v>
      </c>
      <c r="M115" s="254">
        <v>9.0895200000000003</v>
      </c>
    </row>
    <row r="116" spans="1:13">
      <c r="A116" s="273">
        <v>107</v>
      </c>
      <c r="B116" s="254" t="s">
        <v>119</v>
      </c>
      <c r="C116" s="254">
        <v>57.55</v>
      </c>
      <c r="D116" s="256">
        <v>57.983333333333327</v>
      </c>
      <c r="E116" s="256">
        <v>56.916666666666657</v>
      </c>
      <c r="F116" s="256">
        <v>56.283333333333331</v>
      </c>
      <c r="G116" s="256">
        <v>55.216666666666661</v>
      </c>
      <c r="H116" s="256">
        <v>58.616666666666653</v>
      </c>
      <c r="I116" s="256">
        <v>59.68333333333333</v>
      </c>
      <c r="J116" s="256">
        <v>60.316666666666649</v>
      </c>
      <c r="K116" s="254">
        <v>59.05</v>
      </c>
      <c r="L116" s="254">
        <v>57.35</v>
      </c>
      <c r="M116" s="254">
        <v>233.54104000000001</v>
      </c>
    </row>
    <row r="117" spans="1:13">
      <c r="A117" s="273">
        <v>108</v>
      </c>
      <c r="B117" s="254" t="s">
        <v>126</v>
      </c>
      <c r="C117" s="254">
        <v>215.25</v>
      </c>
      <c r="D117" s="256">
        <v>216.29999999999998</v>
      </c>
      <c r="E117" s="256">
        <v>213.19999999999996</v>
      </c>
      <c r="F117" s="256">
        <v>211.14999999999998</v>
      </c>
      <c r="G117" s="256">
        <v>208.04999999999995</v>
      </c>
      <c r="H117" s="256">
        <v>218.34999999999997</v>
      </c>
      <c r="I117" s="256">
        <v>221.45</v>
      </c>
      <c r="J117" s="256">
        <v>223.49999999999997</v>
      </c>
      <c r="K117" s="254">
        <v>219.4</v>
      </c>
      <c r="L117" s="254">
        <v>214.25</v>
      </c>
      <c r="M117" s="254">
        <v>387.55110999999999</v>
      </c>
    </row>
    <row r="118" spans="1:13">
      <c r="A118" s="273">
        <v>109</v>
      </c>
      <c r="B118" s="254" t="s">
        <v>115</v>
      </c>
      <c r="C118" s="254">
        <v>221.7</v>
      </c>
      <c r="D118" s="256">
        <v>223.86666666666667</v>
      </c>
      <c r="E118" s="256">
        <v>217.43333333333334</v>
      </c>
      <c r="F118" s="256">
        <v>213.16666666666666</v>
      </c>
      <c r="G118" s="256">
        <v>206.73333333333332</v>
      </c>
      <c r="H118" s="256">
        <v>228.13333333333335</v>
      </c>
      <c r="I118" s="256">
        <v>234.56666666666669</v>
      </c>
      <c r="J118" s="256">
        <v>238.83333333333337</v>
      </c>
      <c r="K118" s="254">
        <v>230.3</v>
      </c>
      <c r="L118" s="254">
        <v>219.6</v>
      </c>
      <c r="M118" s="254">
        <v>143.91701</v>
      </c>
    </row>
    <row r="119" spans="1:13">
      <c r="A119" s="273">
        <v>110</v>
      </c>
      <c r="B119" s="254" t="s">
        <v>255</v>
      </c>
      <c r="C119" s="254">
        <v>135.94999999999999</v>
      </c>
      <c r="D119" s="256">
        <v>138.48333333333332</v>
      </c>
      <c r="E119" s="256">
        <v>132.66666666666663</v>
      </c>
      <c r="F119" s="256">
        <v>129.3833333333333</v>
      </c>
      <c r="G119" s="256">
        <v>123.56666666666661</v>
      </c>
      <c r="H119" s="256">
        <v>141.76666666666665</v>
      </c>
      <c r="I119" s="256">
        <v>147.58333333333331</v>
      </c>
      <c r="J119" s="256">
        <v>150.86666666666667</v>
      </c>
      <c r="K119" s="254">
        <v>144.30000000000001</v>
      </c>
      <c r="L119" s="254">
        <v>135.19999999999999</v>
      </c>
      <c r="M119" s="254">
        <v>81.039370000000005</v>
      </c>
    </row>
    <row r="120" spans="1:13">
      <c r="A120" s="273">
        <v>111</v>
      </c>
      <c r="B120" s="254" t="s">
        <v>125</v>
      </c>
      <c r="C120" s="254">
        <v>109.9</v>
      </c>
      <c r="D120" s="256">
        <v>109.96666666666668</v>
      </c>
      <c r="E120" s="256">
        <v>108.98333333333336</v>
      </c>
      <c r="F120" s="256">
        <v>108.06666666666668</v>
      </c>
      <c r="G120" s="256">
        <v>107.08333333333336</v>
      </c>
      <c r="H120" s="256">
        <v>110.88333333333337</v>
      </c>
      <c r="I120" s="256">
        <v>111.86666666666669</v>
      </c>
      <c r="J120" s="256">
        <v>112.78333333333337</v>
      </c>
      <c r="K120" s="254">
        <v>110.95</v>
      </c>
      <c r="L120" s="254">
        <v>109.05</v>
      </c>
      <c r="M120" s="254">
        <v>171.08041</v>
      </c>
    </row>
    <row r="121" spans="1:13">
      <c r="A121" s="273">
        <v>112</v>
      </c>
      <c r="B121" s="254" t="s">
        <v>772</v>
      </c>
      <c r="C121" s="254">
        <v>1894.6</v>
      </c>
      <c r="D121" s="256">
        <v>1901.75</v>
      </c>
      <c r="E121" s="256">
        <v>1880.85</v>
      </c>
      <c r="F121" s="256">
        <v>1867.1</v>
      </c>
      <c r="G121" s="256">
        <v>1846.1999999999998</v>
      </c>
      <c r="H121" s="256">
        <v>1915.5</v>
      </c>
      <c r="I121" s="256">
        <v>1936.4</v>
      </c>
      <c r="J121" s="256">
        <v>1950.15</v>
      </c>
      <c r="K121" s="254">
        <v>1922.65</v>
      </c>
      <c r="L121" s="254">
        <v>1888</v>
      </c>
      <c r="M121" s="254">
        <v>4.1974200000000002</v>
      </c>
    </row>
    <row r="122" spans="1:13">
      <c r="A122" s="273">
        <v>113</v>
      </c>
      <c r="B122" s="254" t="s">
        <v>120</v>
      </c>
      <c r="C122" s="254">
        <v>524.75</v>
      </c>
      <c r="D122" s="256">
        <v>526.01666666666665</v>
      </c>
      <c r="E122" s="256">
        <v>519.0333333333333</v>
      </c>
      <c r="F122" s="256">
        <v>513.31666666666661</v>
      </c>
      <c r="G122" s="256">
        <v>506.33333333333326</v>
      </c>
      <c r="H122" s="256">
        <v>531.73333333333335</v>
      </c>
      <c r="I122" s="256">
        <v>538.7166666666667</v>
      </c>
      <c r="J122" s="256">
        <v>544.43333333333339</v>
      </c>
      <c r="K122" s="254">
        <v>533</v>
      </c>
      <c r="L122" s="254">
        <v>520.29999999999995</v>
      </c>
      <c r="M122" s="254">
        <v>19.200320000000001</v>
      </c>
    </row>
    <row r="123" spans="1:13">
      <c r="A123" s="273">
        <v>114</v>
      </c>
      <c r="B123" s="254" t="s">
        <v>824</v>
      </c>
      <c r="C123" s="254">
        <v>241.65</v>
      </c>
      <c r="D123" s="256">
        <v>241.33333333333334</v>
      </c>
      <c r="E123" s="256">
        <v>239.16666666666669</v>
      </c>
      <c r="F123" s="256">
        <v>236.68333333333334</v>
      </c>
      <c r="G123" s="256">
        <v>234.51666666666668</v>
      </c>
      <c r="H123" s="256">
        <v>243.81666666666669</v>
      </c>
      <c r="I123" s="256">
        <v>245.98333333333338</v>
      </c>
      <c r="J123" s="256">
        <v>248.4666666666667</v>
      </c>
      <c r="K123" s="254">
        <v>243.5</v>
      </c>
      <c r="L123" s="254">
        <v>238.85</v>
      </c>
      <c r="M123" s="254">
        <v>11.89917</v>
      </c>
    </row>
    <row r="124" spans="1:13">
      <c r="A124" s="273">
        <v>115</v>
      </c>
      <c r="B124" s="254" t="s">
        <v>122</v>
      </c>
      <c r="C124" s="254">
        <v>1010.05</v>
      </c>
      <c r="D124" s="256">
        <v>1015.7999999999998</v>
      </c>
      <c r="E124" s="256">
        <v>1000.2499999999998</v>
      </c>
      <c r="F124" s="256">
        <v>990.44999999999993</v>
      </c>
      <c r="G124" s="256">
        <v>974.89999999999986</v>
      </c>
      <c r="H124" s="256">
        <v>1025.5999999999997</v>
      </c>
      <c r="I124" s="256">
        <v>1041.1499999999996</v>
      </c>
      <c r="J124" s="256">
        <v>1050.9499999999996</v>
      </c>
      <c r="K124" s="254">
        <v>1031.3499999999999</v>
      </c>
      <c r="L124" s="254">
        <v>1006</v>
      </c>
      <c r="M124" s="254">
        <v>37.66919</v>
      </c>
    </row>
    <row r="125" spans="1:13">
      <c r="A125" s="273">
        <v>116</v>
      </c>
      <c r="B125" s="254" t="s">
        <v>256</v>
      </c>
      <c r="C125" s="254">
        <v>4427.8</v>
      </c>
      <c r="D125" s="256">
        <v>4411.2333333333336</v>
      </c>
      <c r="E125" s="256">
        <v>4372.5666666666675</v>
      </c>
      <c r="F125" s="256">
        <v>4317.3333333333339</v>
      </c>
      <c r="G125" s="256">
        <v>4278.6666666666679</v>
      </c>
      <c r="H125" s="256">
        <v>4466.4666666666672</v>
      </c>
      <c r="I125" s="256">
        <v>4505.1333333333332</v>
      </c>
      <c r="J125" s="256">
        <v>4560.3666666666668</v>
      </c>
      <c r="K125" s="254">
        <v>4449.8999999999996</v>
      </c>
      <c r="L125" s="254">
        <v>4356</v>
      </c>
      <c r="M125" s="254">
        <v>5.2807399999999998</v>
      </c>
    </row>
    <row r="126" spans="1:13">
      <c r="A126" s="273">
        <v>117</v>
      </c>
      <c r="B126" s="254" t="s">
        <v>124</v>
      </c>
      <c r="C126" s="254">
        <v>1387.2</v>
      </c>
      <c r="D126" s="256">
        <v>1388.95</v>
      </c>
      <c r="E126" s="256">
        <v>1376.9</v>
      </c>
      <c r="F126" s="256">
        <v>1366.6000000000001</v>
      </c>
      <c r="G126" s="256">
        <v>1354.5500000000002</v>
      </c>
      <c r="H126" s="256">
        <v>1399.25</v>
      </c>
      <c r="I126" s="256">
        <v>1411.2999999999997</v>
      </c>
      <c r="J126" s="256">
        <v>1421.6</v>
      </c>
      <c r="K126" s="254">
        <v>1401</v>
      </c>
      <c r="L126" s="254">
        <v>1378.65</v>
      </c>
      <c r="M126" s="254">
        <v>47.913249999999998</v>
      </c>
    </row>
    <row r="127" spans="1:13">
      <c r="A127" s="273">
        <v>118</v>
      </c>
      <c r="B127" s="254" t="s">
        <v>121</v>
      </c>
      <c r="C127" s="254">
        <v>1745.7</v>
      </c>
      <c r="D127" s="256">
        <v>1753.8833333333332</v>
      </c>
      <c r="E127" s="256">
        <v>1729.8166666666664</v>
      </c>
      <c r="F127" s="256">
        <v>1713.9333333333332</v>
      </c>
      <c r="G127" s="256">
        <v>1689.8666666666663</v>
      </c>
      <c r="H127" s="256">
        <v>1769.7666666666664</v>
      </c>
      <c r="I127" s="256">
        <v>1793.833333333333</v>
      </c>
      <c r="J127" s="256">
        <v>1809.7166666666665</v>
      </c>
      <c r="K127" s="254">
        <v>1777.95</v>
      </c>
      <c r="L127" s="254">
        <v>1738</v>
      </c>
      <c r="M127" s="254">
        <v>4.3807400000000003</v>
      </c>
    </row>
    <row r="128" spans="1:13">
      <c r="A128" s="273">
        <v>119</v>
      </c>
      <c r="B128" s="254" t="s">
        <v>257</v>
      </c>
      <c r="C128" s="254">
        <v>2065.65</v>
      </c>
      <c r="D128" s="256">
        <v>2077.7166666666667</v>
      </c>
      <c r="E128" s="256">
        <v>2038.9333333333334</v>
      </c>
      <c r="F128" s="256">
        <v>2012.2166666666667</v>
      </c>
      <c r="G128" s="256">
        <v>1973.4333333333334</v>
      </c>
      <c r="H128" s="256">
        <v>2104.4333333333334</v>
      </c>
      <c r="I128" s="256">
        <v>2143.2166666666672</v>
      </c>
      <c r="J128" s="256">
        <v>2169.9333333333334</v>
      </c>
      <c r="K128" s="254">
        <v>2116.5</v>
      </c>
      <c r="L128" s="254">
        <v>2051</v>
      </c>
      <c r="M128" s="254">
        <v>1.99454</v>
      </c>
    </row>
    <row r="129" spans="1:13">
      <c r="A129" s="273">
        <v>120</v>
      </c>
      <c r="B129" s="254" t="s">
        <v>258</v>
      </c>
      <c r="C129" s="254">
        <v>126</v>
      </c>
      <c r="D129" s="256">
        <v>123.73333333333333</v>
      </c>
      <c r="E129" s="256">
        <v>119.76666666666667</v>
      </c>
      <c r="F129" s="256">
        <v>113.53333333333333</v>
      </c>
      <c r="G129" s="256">
        <v>109.56666666666666</v>
      </c>
      <c r="H129" s="256">
        <v>129.96666666666667</v>
      </c>
      <c r="I129" s="256">
        <v>133.93333333333334</v>
      </c>
      <c r="J129" s="256">
        <v>140.16666666666669</v>
      </c>
      <c r="K129" s="254">
        <v>127.7</v>
      </c>
      <c r="L129" s="254">
        <v>117.5</v>
      </c>
      <c r="M129" s="254">
        <v>317.06605000000002</v>
      </c>
    </row>
    <row r="130" spans="1:13">
      <c r="A130" s="273">
        <v>121</v>
      </c>
      <c r="B130" s="254" t="s">
        <v>128</v>
      </c>
      <c r="C130" s="254">
        <v>694.5</v>
      </c>
      <c r="D130" s="256">
        <v>699.65</v>
      </c>
      <c r="E130" s="256">
        <v>682.34999999999991</v>
      </c>
      <c r="F130" s="256">
        <v>670.19999999999993</v>
      </c>
      <c r="G130" s="256">
        <v>652.89999999999986</v>
      </c>
      <c r="H130" s="256">
        <v>711.8</v>
      </c>
      <c r="I130" s="256">
        <v>729.09999999999991</v>
      </c>
      <c r="J130" s="256">
        <v>741.25</v>
      </c>
      <c r="K130" s="254">
        <v>716.95</v>
      </c>
      <c r="L130" s="254">
        <v>687.5</v>
      </c>
      <c r="M130" s="254">
        <v>141.56452999999999</v>
      </c>
    </row>
    <row r="131" spans="1:13">
      <c r="A131" s="273">
        <v>122</v>
      </c>
      <c r="B131" s="254" t="s">
        <v>127</v>
      </c>
      <c r="C131" s="254">
        <v>396.5</v>
      </c>
      <c r="D131" s="256">
        <v>399.2166666666667</v>
      </c>
      <c r="E131" s="256">
        <v>387.53333333333342</v>
      </c>
      <c r="F131" s="256">
        <v>378.56666666666672</v>
      </c>
      <c r="G131" s="256">
        <v>366.88333333333344</v>
      </c>
      <c r="H131" s="256">
        <v>408.18333333333339</v>
      </c>
      <c r="I131" s="256">
        <v>419.86666666666667</v>
      </c>
      <c r="J131" s="256">
        <v>428.83333333333337</v>
      </c>
      <c r="K131" s="254">
        <v>410.9</v>
      </c>
      <c r="L131" s="254">
        <v>390.25</v>
      </c>
      <c r="M131" s="254">
        <v>132.00998999999999</v>
      </c>
    </row>
    <row r="132" spans="1:13">
      <c r="A132" s="273">
        <v>123</v>
      </c>
      <c r="B132" s="254" t="s">
        <v>129</v>
      </c>
      <c r="C132" s="254">
        <v>3055.75</v>
      </c>
      <c r="D132" s="256">
        <v>3081.0666666666671</v>
      </c>
      <c r="E132" s="256">
        <v>3023.6333333333341</v>
      </c>
      <c r="F132" s="256">
        <v>2991.5166666666669</v>
      </c>
      <c r="G132" s="256">
        <v>2934.0833333333339</v>
      </c>
      <c r="H132" s="256">
        <v>3113.1833333333343</v>
      </c>
      <c r="I132" s="256">
        <v>3170.6166666666677</v>
      </c>
      <c r="J132" s="256">
        <v>3202.7333333333345</v>
      </c>
      <c r="K132" s="254">
        <v>3138.5</v>
      </c>
      <c r="L132" s="254">
        <v>3048.95</v>
      </c>
      <c r="M132" s="254">
        <v>3.6861999999999999</v>
      </c>
    </row>
    <row r="133" spans="1:13">
      <c r="A133" s="273">
        <v>124</v>
      </c>
      <c r="B133" s="254" t="s">
        <v>131</v>
      </c>
      <c r="C133" s="254">
        <v>1797</v>
      </c>
      <c r="D133" s="256">
        <v>1803</v>
      </c>
      <c r="E133" s="256">
        <v>1782</v>
      </c>
      <c r="F133" s="256">
        <v>1767</v>
      </c>
      <c r="G133" s="256">
        <v>1746</v>
      </c>
      <c r="H133" s="256">
        <v>1818</v>
      </c>
      <c r="I133" s="256">
        <v>1839</v>
      </c>
      <c r="J133" s="256">
        <v>1854</v>
      </c>
      <c r="K133" s="254">
        <v>1824</v>
      </c>
      <c r="L133" s="254">
        <v>1788</v>
      </c>
      <c r="M133" s="254">
        <v>22.898160000000001</v>
      </c>
    </row>
    <row r="134" spans="1:13">
      <c r="A134" s="273">
        <v>125</v>
      </c>
      <c r="B134" s="254" t="s">
        <v>132</v>
      </c>
      <c r="C134" s="254">
        <v>91.8</v>
      </c>
      <c r="D134" s="256">
        <v>92.383333333333326</v>
      </c>
      <c r="E134" s="256">
        <v>90.566666666666649</v>
      </c>
      <c r="F134" s="256">
        <v>89.333333333333329</v>
      </c>
      <c r="G134" s="256">
        <v>87.516666666666652</v>
      </c>
      <c r="H134" s="256">
        <v>93.616666666666646</v>
      </c>
      <c r="I134" s="256">
        <v>95.433333333333309</v>
      </c>
      <c r="J134" s="256">
        <v>96.666666666666643</v>
      </c>
      <c r="K134" s="254">
        <v>94.2</v>
      </c>
      <c r="L134" s="254">
        <v>91.15</v>
      </c>
      <c r="M134" s="254">
        <v>105.43889</v>
      </c>
    </row>
    <row r="135" spans="1:13">
      <c r="A135" s="273">
        <v>126</v>
      </c>
      <c r="B135" s="254" t="s">
        <v>259</v>
      </c>
      <c r="C135" s="254">
        <v>2687</v>
      </c>
      <c r="D135" s="256">
        <v>2697.9666666666667</v>
      </c>
      <c r="E135" s="256">
        <v>2665.0333333333333</v>
      </c>
      <c r="F135" s="256">
        <v>2643.0666666666666</v>
      </c>
      <c r="G135" s="256">
        <v>2610.1333333333332</v>
      </c>
      <c r="H135" s="256">
        <v>2719.9333333333334</v>
      </c>
      <c r="I135" s="256">
        <v>2752.8666666666668</v>
      </c>
      <c r="J135" s="256">
        <v>2774.8333333333335</v>
      </c>
      <c r="K135" s="254">
        <v>2730.9</v>
      </c>
      <c r="L135" s="254">
        <v>2676</v>
      </c>
      <c r="M135" s="254">
        <v>1.0189900000000001</v>
      </c>
    </row>
    <row r="136" spans="1:13">
      <c r="A136" s="273">
        <v>127</v>
      </c>
      <c r="B136" s="254" t="s">
        <v>133</v>
      </c>
      <c r="C136" s="254">
        <v>477.6</v>
      </c>
      <c r="D136" s="256">
        <v>474.38333333333338</v>
      </c>
      <c r="E136" s="256">
        <v>469.76666666666677</v>
      </c>
      <c r="F136" s="256">
        <v>461.93333333333339</v>
      </c>
      <c r="G136" s="256">
        <v>457.31666666666678</v>
      </c>
      <c r="H136" s="256">
        <v>482.21666666666675</v>
      </c>
      <c r="I136" s="256">
        <v>486.83333333333343</v>
      </c>
      <c r="J136" s="256">
        <v>494.66666666666674</v>
      </c>
      <c r="K136" s="254">
        <v>479</v>
      </c>
      <c r="L136" s="254">
        <v>466.55</v>
      </c>
      <c r="M136" s="254">
        <v>50.081569999999999</v>
      </c>
    </row>
    <row r="137" spans="1:13">
      <c r="A137" s="273">
        <v>128</v>
      </c>
      <c r="B137" s="254" t="s">
        <v>260</v>
      </c>
      <c r="C137" s="254">
        <v>3890.65</v>
      </c>
      <c r="D137" s="256">
        <v>3904.15</v>
      </c>
      <c r="E137" s="256">
        <v>3843.3</v>
      </c>
      <c r="F137" s="256">
        <v>3795.9500000000003</v>
      </c>
      <c r="G137" s="256">
        <v>3735.1000000000004</v>
      </c>
      <c r="H137" s="256">
        <v>3951.5</v>
      </c>
      <c r="I137" s="256">
        <v>4012.3499999999995</v>
      </c>
      <c r="J137" s="256">
        <v>4059.7</v>
      </c>
      <c r="K137" s="254">
        <v>3965</v>
      </c>
      <c r="L137" s="254">
        <v>3856.8</v>
      </c>
      <c r="M137" s="254">
        <v>1.8033300000000001</v>
      </c>
    </row>
    <row r="138" spans="1:13">
      <c r="A138" s="273">
        <v>129</v>
      </c>
      <c r="B138" s="254" t="s">
        <v>134</v>
      </c>
      <c r="C138" s="254">
        <v>1474.65</v>
      </c>
      <c r="D138" s="256">
        <v>1476.7166666666665</v>
      </c>
      <c r="E138" s="256">
        <v>1460.9333333333329</v>
      </c>
      <c r="F138" s="256">
        <v>1447.2166666666665</v>
      </c>
      <c r="G138" s="256">
        <v>1431.4333333333329</v>
      </c>
      <c r="H138" s="256">
        <v>1490.4333333333329</v>
      </c>
      <c r="I138" s="256">
        <v>1506.2166666666662</v>
      </c>
      <c r="J138" s="256">
        <v>1519.9333333333329</v>
      </c>
      <c r="K138" s="254">
        <v>1492.5</v>
      </c>
      <c r="L138" s="254">
        <v>1463</v>
      </c>
      <c r="M138" s="254">
        <v>20.777419999999999</v>
      </c>
    </row>
    <row r="139" spans="1:13">
      <c r="A139" s="273">
        <v>130</v>
      </c>
      <c r="B139" s="254" t="s">
        <v>135</v>
      </c>
      <c r="C139" s="254">
        <v>1209.2</v>
      </c>
      <c r="D139" s="256">
        <v>1211.3666666666668</v>
      </c>
      <c r="E139" s="256">
        <v>1197.8333333333335</v>
      </c>
      <c r="F139" s="256">
        <v>1186.4666666666667</v>
      </c>
      <c r="G139" s="256">
        <v>1172.9333333333334</v>
      </c>
      <c r="H139" s="256">
        <v>1222.7333333333336</v>
      </c>
      <c r="I139" s="256">
        <v>1236.2666666666669</v>
      </c>
      <c r="J139" s="256">
        <v>1247.6333333333337</v>
      </c>
      <c r="K139" s="254">
        <v>1224.9000000000001</v>
      </c>
      <c r="L139" s="254">
        <v>1200</v>
      </c>
      <c r="M139" s="254">
        <v>10.623049999999999</v>
      </c>
    </row>
    <row r="140" spans="1:13">
      <c r="A140" s="273">
        <v>131</v>
      </c>
      <c r="B140" s="254" t="s">
        <v>146</v>
      </c>
      <c r="C140" s="254">
        <v>83083.45</v>
      </c>
      <c r="D140" s="256">
        <v>83565.083333333328</v>
      </c>
      <c r="E140" s="256">
        <v>82330.166666666657</v>
      </c>
      <c r="F140" s="256">
        <v>81576.883333333331</v>
      </c>
      <c r="G140" s="256">
        <v>80341.96666666666</v>
      </c>
      <c r="H140" s="256">
        <v>84318.366666666654</v>
      </c>
      <c r="I140" s="256">
        <v>85553.283333333311</v>
      </c>
      <c r="J140" s="256">
        <v>86306.566666666651</v>
      </c>
      <c r="K140" s="254">
        <v>84800</v>
      </c>
      <c r="L140" s="254">
        <v>82811.8</v>
      </c>
      <c r="M140" s="254">
        <v>0.11330999999999999</v>
      </c>
    </row>
    <row r="141" spans="1:13">
      <c r="A141" s="273">
        <v>132</v>
      </c>
      <c r="B141" s="254" t="s">
        <v>143</v>
      </c>
      <c r="C141" s="254">
        <v>1182.95</v>
      </c>
      <c r="D141" s="256">
        <v>1191.3666666666668</v>
      </c>
      <c r="E141" s="256">
        <v>1168.0833333333335</v>
      </c>
      <c r="F141" s="256">
        <v>1153.2166666666667</v>
      </c>
      <c r="G141" s="256">
        <v>1129.9333333333334</v>
      </c>
      <c r="H141" s="256">
        <v>1206.2333333333336</v>
      </c>
      <c r="I141" s="256">
        <v>1229.5166666666669</v>
      </c>
      <c r="J141" s="256">
        <v>1244.3833333333337</v>
      </c>
      <c r="K141" s="254">
        <v>1214.6500000000001</v>
      </c>
      <c r="L141" s="254">
        <v>1176.5</v>
      </c>
      <c r="M141" s="254">
        <v>4.41031</v>
      </c>
    </row>
    <row r="142" spans="1:13">
      <c r="A142" s="273">
        <v>133</v>
      </c>
      <c r="B142" s="254" t="s">
        <v>137</v>
      </c>
      <c r="C142" s="254">
        <v>160</v>
      </c>
      <c r="D142" s="256">
        <v>160.54999999999998</v>
      </c>
      <c r="E142" s="256">
        <v>157.14999999999998</v>
      </c>
      <c r="F142" s="256">
        <v>154.29999999999998</v>
      </c>
      <c r="G142" s="256">
        <v>150.89999999999998</v>
      </c>
      <c r="H142" s="256">
        <v>163.39999999999998</v>
      </c>
      <c r="I142" s="256">
        <v>166.8</v>
      </c>
      <c r="J142" s="256">
        <v>169.64999999999998</v>
      </c>
      <c r="K142" s="254">
        <v>163.95</v>
      </c>
      <c r="L142" s="254">
        <v>157.69999999999999</v>
      </c>
      <c r="M142" s="254">
        <v>104.86013</v>
      </c>
    </row>
    <row r="143" spans="1:13">
      <c r="A143" s="273">
        <v>134</v>
      </c>
      <c r="B143" s="254" t="s">
        <v>136</v>
      </c>
      <c r="C143" s="254">
        <v>806.3</v>
      </c>
      <c r="D143" s="256">
        <v>808.18333333333339</v>
      </c>
      <c r="E143" s="256">
        <v>798.36666666666679</v>
      </c>
      <c r="F143" s="256">
        <v>790.43333333333339</v>
      </c>
      <c r="G143" s="256">
        <v>780.61666666666679</v>
      </c>
      <c r="H143" s="256">
        <v>816.11666666666679</v>
      </c>
      <c r="I143" s="256">
        <v>825.93333333333339</v>
      </c>
      <c r="J143" s="256">
        <v>833.86666666666679</v>
      </c>
      <c r="K143" s="254">
        <v>818</v>
      </c>
      <c r="L143" s="254">
        <v>800.25</v>
      </c>
      <c r="M143" s="254">
        <v>72.300330000000002</v>
      </c>
    </row>
    <row r="144" spans="1:13">
      <c r="A144" s="273">
        <v>135</v>
      </c>
      <c r="B144" s="254" t="s">
        <v>138</v>
      </c>
      <c r="C144" s="254">
        <v>160.69999999999999</v>
      </c>
      <c r="D144" s="256">
        <v>161.4</v>
      </c>
      <c r="E144" s="256">
        <v>158.05000000000001</v>
      </c>
      <c r="F144" s="256">
        <v>155.4</v>
      </c>
      <c r="G144" s="256">
        <v>152.05000000000001</v>
      </c>
      <c r="H144" s="256">
        <v>164.05</v>
      </c>
      <c r="I144" s="256">
        <v>167.39999999999998</v>
      </c>
      <c r="J144" s="256">
        <v>170.05</v>
      </c>
      <c r="K144" s="254">
        <v>164.75</v>
      </c>
      <c r="L144" s="254">
        <v>158.75</v>
      </c>
      <c r="M144" s="254">
        <v>85.454710000000006</v>
      </c>
    </row>
    <row r="145" spans="1:13">
      <c r="A145" s="273">
        <v>136</v>
      </c>
      <c r="B145" s="254" t="s">
        <v>139</v>
      </c>
      <c r="C145" s="254">
        <v>480.7</v>
      </c>
      <c r="D145" s="256">
        <v>479.34999999999997</v>
      </c>
      <c r="E145" s="256">
        <v>475.34999999999991</v>
      </c>
      <c r="F145" s="256">
        <v>469.99999999999994</v>
      </c>
      <c r="G145" s="256">
        <v>465.99999999999989</v>
      </c>
      <c r="H145" s="256">
        <v>484.69999999999993</v>
      </c>
      <c r="I145" s="256">
        <v>488.70000000000005</v>
      </c>
      <c r="J145" s="256">
        <v>494.04999999999995</v>
      </c>
      <c r="K145" s="254">
        <v>483.35</v>
      </c>
      <c r="L145" s="254">
        <v>474</v>
      </c>
      <c r="M145" s="254">
        <v>13.07085</v>
      </c>
    </row>
    <row r="146" spans="1:13">
      <c r="A146" s="273">
        <v>137</v>
      </c>
      <c r="B146" s="254" t="s">
        <v>140</v>
      </c>
      <c r="C146" s="254">
        <v>7091.15</v>
      </c>
      <c r="D146" s="256">
        <v>7093.7333333333336</v>
      </c>
      <c r="E146" s="256">
        <v>7044.4666666666672</v>
      </c>
      <c r="F146" s="256">
        <v>6997.7833333333338</v>
      </c>
      <c r="G146" s="256">
        <v>6948.5166666666673</v>
      </c>
      <c r="H146" s="256">
        <v>7140.416666666667</v>
      </c>
      <c r="I146" s="256">
        <v>7189.6833333333334</v>
      </c>
      <c r="J146" s="256">
        <v>7236.3666666666668</v>
      </c>
      <c r="K146" s="254">
        <v>7143</v>
      </c>
      <c r="L146" s="254">
        <v>7047.05</v>
      </c>
      <c r="M146" s="254">
        <v>6.4284100000000004</v>
      </c>
    </row>
    <row r="147" spans="1:13">
      <c r="A147" s="273">
        <v>138</v>
      </c>
      <c r="B147" s="254" t="s">
        <v>142</v>
      </c>
      <c r="C147" s="254">
        <v>936.45</v>
      </c>
      <c r="D147" s="256">
        <v>936.05000000000007</v>
      </c>
      <c r="E147" s="256">
        <v>929.30000000000018</v>
      </c>
      <c r="F147" s="256">
        <v>922.15000000000009</v>
      </c>
      <c r="G147" s="256">
        <v>915.4000000000002</v>
      </c>
      <c r="H147" s="256">
        <v>943.20000000000016</v>
      </c>
      <c r="I147" s="256">
        <v>949.94999999999993</v>
      </c>
      <c r="J147" s="256">
        <v>957.10000000000014</v>
      </c>
      <c r="K147" s="254">
        <v>942.8</v>
      </c>
      <c r="L147" s="254">
        <v>928.9</v>
      </c>
      <c r="M147" s="254">
        <v>3.2294700000000001</v>
      </c>
    </row>
    <row r="148" spans="1:13">
      <c r="A148" s="273">
        <v>139</v>
      </c>
      <c r="B148" s="254" t="s">
        <v>144</v>
      </c>
      <c r="C148" s="254">
        <v>2418.3000000000002</v>
      </c>
      <c r="D148" s="256">
        <v>2404.7833333333333</v>
      </c>
      <c r="E148" s="256">
        <v>2385.5666666666666</v>
      </c>
      <c r="F148" s="256">
        <v>2352.8333333333335</v>
      </c>
      <c r="G148" s="256">
        <v>2333.6166666666668</v>
      </c>
      <c r="H148" s="256">
        <v>2437.5166666666664</v>
      </c>
      <c r="I148" s="256">
        <v>2456.7333333333327</v>
      </c>
      <c r="J148" s="256">
        <v>2489.4666666666662</v>
      </c>
      <c r="K148" s="254">
        <v>2424</v>
      </c>
      <c r="L148" s="254">
        <v>2372.0500000000002</v>
      </c>
      <c r="M148" s="254">
        <v>7.1076800000000002</v>
      </c>
    </row>
    <row r="149" spans="1:13">
      <c r="A149" s="273">
        <v>140</v>
      </c>
      <c r="B149" s="254" t="s">
        <v>145</v>
      </c>
      <c r="C149" s="254">
        <v>237.3</v>
      </c>
      <c r="D149" s="256">
        <v>238.23333333333335</v>
      </c>
      <c r="E149" s="256">
        <v>234.31666666666669</v>
      </c>
      <c r="F149" s="256">
        <v>231.33333333333334</v>
      </c>
      <c r="G149" s="256">
        <v>227.41666666666669</v>
      </c>
      <c r="H149" s="256">
        <v>241.2166666666667</v>
      </c>
      <c r="I149" s="256">
        <v>245.13333333333333</v>
      </c>
      <c r="J149" s="256">
        <v>248.1166666666667</v>
      </c>
      <c r="K149" s="254">
        <v>242.15</v>
      </c>
      <c r="L149" s="254">
        <v>235.25</v>
      </c>
      <c r="M149" s="254">
        <v>84.131129999999999</v>
      </c>
    </row>
    <row r="150" spans="1:13">
      <c r="A150" s="273">
        <v>141</v>
      </c>
      <c r="B150" s="254" t="s">
        <v>262</v>
      </c>
      <c r="C150" s="254">
        <v>1950</v>
      </c>
      <c r="D150" s="256">
        <v>1938.0166666666667</v>
      </c>
      <c r="E150" s="256">
        <v>1917.2333333333333</v>
      </c>
      <c r="F150" s="256">
        <v>1884.4666666666667</v>
      </c>
      <c r="G150" s="256">
        <v>1863.6833333333334</v>
      </c>
      <c r="H150" s="256">
        <v>1970.7833333333333</v>
      </c>
      <c r="I150" s="256">
        <v>1991.5666666666666</v>
      </c>
      <c r="J150" s="256">
        <v>2024.3333333333333</v>
      </c>
      <c r="K150" s="254">
        <v>1958.8</v>
      </c>
      <c r="L150" s="254">
        <v>1905.25</v>
      </c>
      <c r="M150" s="254">
        <v>2.3003100000000001</v>
      </c>
    </row>
    <row r="151" spans="1:13">
      <c r="A151" s="273">
        <v>142</v>
      </c>
      <c r="B151" s="254" t="s">
        <v>147</v>
      </c>
      <c r="C151" s="254">
        <v>1308.9000000000001</v>
      </c>
      <c r="D151" s="256">
        <v>1306.4666666666669</v>
      </c>
      <c r="E151" s="256">
        <v>1288.2333333333338</v>
      </c>
      <c r="F151" s="256">
        <v>1267.5666666666668</v>
      </c>
      <c r="G151" s="256">
        <v>1249.3333333333337</v>
      </c>
      <c r="H151" s="256">
        <v>1327.1333333333339</v>
      </c>
      <c r="I151" s="256">
        <v>1345.366666666667</v>
      </c>
      <c r="J151" s="256">
        <v>1366.033333333334</v>
      </c>
      <c r="K151" s="254">
        <v>1324.7</v>
      </c>
      <c r="L151" s="254">
        <v>1285.8</v>
      </c>
      <c r="M151" s="254">
        <v>12.00226</v>
      </c>
    </row>
    <row r="152" spans="1:13">
      <c r="A152" s="273">
        <v>143</v>
      </c>
      <c r="B152" s="254" t="s">
        <v>263</v>
      </c>
      <c r="C152" s="254">
        <v>1045.8</v>
      </c>
      <c r="D152" s="256">
        <v>1049.3999999999999</v>
      </c>
      <c r="E152" s="256">
        <v>1038.1999999999998</v>
      </c>
      <c r="F152" s="256">
        <v>1030.5999999999999</v>
      </c>
      <c r="G152" s="256">
        <v>1019.3999999999999</v>
      </c>
      <c r="H152" s="256">
        <v>1056.9999999999998</v>
      </c>
      <c r="I152" s="256">
        <v>1068.2</v>
      </c>
      <c r="J152" s="256">
        <v>1075.7999999999997</v>
      </c>
      <c r="K152" s="254">
        <v>1060.5999999999999</v>
      </c>
      <c r="L152" s="254">
        <v>1041.8</v>
      </c>
      <c r="M152" s="254">
        <v>2.5253000000000001</v>
      </c>
    </row>
    <row r="153" spans="1:13">
      <c r="A153" s="273">
        <v>144</v>
      </c>
      <c r="B153" s="254" t="s">
        <v>152</v>
      </c>
      <c r="C153" s="254">
        <v>181.4</v>
      </c>
      <c r="D153" s="256">
        <v>181.2166666666667</v>
      </c>
      <c r="E153" s="256">
        <v>178.88333333333338</v>
      </c>
      <c r="F153" s="256">
        <v>176.36666666666667</v>
      </c>
      <c r="G153" s="256">
        <v>174.03333333333336</v>
      </c>
      <c r="H153" s="256">
        <v>183.73333333333341</v>
      </c>
      <c r="I153" s="256">
        <v>186.06666666666672</v>
      </c>
      <c r="J153" s="256">
        <v>188.58333333333343</v>
      </c>
      <c r="K153" s="254">
        <v>183.55</v>
      </c>
      <c r="L153" s="254">
        <v>178.7</v>
      </c>
      <c r="M153" s="254">
        <v>72.417969999999997</v>
      </c>
    </row>
    <row r="154" spans="1:13">
      <c r="A154" s="273">
        <v>145</v>
      </c>
      <c r="B154" s="254" t="s">
        <v>153</v>
      </c>
      <c r="C154" s="254">
        <v>110.2</v>
      </c>
      <c r="D154" s="256">
        <v>110.38333333333333</v>
      </c>
      <c r="E154" s="256">
        <v>109.31666666666665</v>
      </c>
      <c r="F154" s="256">
        <v>108.43333333333332</v>
      </c>
      <c r="G154" s="256">
        <v>107.36666666666665</v>
      </c>
      <c r="H154" s="256">
        <v>111.26666666666665</v>
      </c>
      <c r="I154" s="256">
        <v>112.33333333333331</v>
      </c>
      <c r="J154" s="256">
        <v>113.21666666666665</v>
      </c>
      <c r="K154" s="254">
        <v>111.45</v>
      </c>
      <c r="L154" s="254">
        <v>109.5</v>
      </c>
      <c r="M154" s="254">
        <v>102.71211</v>
      </c>
    </row>
    <row r="155" spans="1:13">
      <c r="A155" s="273">
        <v>146</v>
      </c>
      <c r="B155" s="254" t="s">
        <v>148</v>
      </c>
      <c r="C155" s="254">
        <v>72.349999999999994</v>
      </c>
      <c r="D155" s="256">
        <v>72.966666666666669</v>
      </c>
      <c r="E155" s="256">
        <v>71.533333333333331</v>
      </c>
      <c r="F155" s="256">
        <v>70.716666666666669</v>
      </c>
      <c r="G155" s="256">
        <v>69.283333333333331</v>
      </c>
      <c r="H155" s="256">
        <v>73.783333333333331</v>
      </c>
      <c r="I155" s="256">
        <v>75.216666666666669</v>
      </c>
      <c r="J155" s="256">
        <v>76.033333333333331</v>
      </c>
      <c r="K155" s="254">
        <v>74.400000000000006</v>
      </c>
      <c r="L155" s="254">
        <v>72.150000000000006</v>
      </c>
      <c r="M155" s="254">
        <v>216.6953</v>
      </c>
    </row>
    <row r="156" spans="1:13">
      <c r="A156" s="273">
        <v>147</v>
      </c>
      <c r="B156" s="254" t="s">
        <v>450</v>
      </c>
      <c r="C156" s="254">
        <v>3200</v>
      </c>
      <c r="D156" s="256">
        <v>3195</v>
      </c>
      <c r="E156" s="256">
        <v>3150</v>
      </c>
      <c r="F156" s="256">
        <v>3100</v>
      </c>
      <c r="G156" s="256">
        <v>3055</v>
      </c>
      <c r="H156" s="256">
        <v>3245</v>
      </c>
      <c r="I156" s="256">
        <v>3290</v>
      </c>
      <c r="J156" s="256">
        <v>3340</v>
      </c>
      <c r="K156" s="254">
        <v>3240</v>
      </c>
      <c r="L156" s="254">
        <v>3145</v>
      </c>
      <c r="M156" s="254">
        <v>1.7022600000000001</v>
      </c>
    </row>
    <row r="157" spans="1:13">
      <c r="A157" s="273">
        <v>148</v>
      </c>
      <c r="B157" s="254" t="s">
        <v>151</v>
      </c>
      <c r="C157" s="254">
        <v>17758.5</v>
      </c>
      <c r="D157" s="256">
        <v>17682.55</v>
      </c>
      <c r="E157" s="256">
        <v>17555.099999999999</v>
      </c>
      <c r="F157" s="256">
        <v>17351.7</v>
      </c>
      <c r="G157" s="256">
        <v>17224.25</v>
      </c>
      <c r="H157" s="256">
        <v>17885.949999999997</v>
      </c>
      <c r="I157" s="256">
        <v>18013.400000000001</v>
      </c>
      <c r="J157" s="256">
        <v>18216.799999999996</v>
      </c>
      <c r="K157" s="254">
        <v>17810</v>
      </c>
      <c r="L157" s="254">
        <v>17479.150000000001</v>
      </c>
      <c r="M157" s="254">
        <v>0.57750999999999997</v>
      </c>
    </row>
    <row r="158" spans="1:13">
      <c r="A158" s="273">
        <v>149</v>
      </c>
      <c r="B158" s="254" t="s">
        <v>790</v>
      </c>
      <c r="C158" s="254">
        <v>367.5</v>
      </c>
      <c r="D158" s="256">
        <v>369.05</v>
      </c>
      <c r="E158" s="256">
        <v>362.1</v>
      </c>
      <c r="F158" s="256">
        <v>356.7</v>
      </c>
      <c r="G158" s="256">
        <v>349.75</v>
      </c>
      <c r="H158" s="256">
        <v>374.45000000000005</v>
      </c>
      <c r="I158" s="256">
        <v>381.4</v>
      </c>
      <c r="J158" s="256">
        <v>386.80000000000007</v>
      </c>
      <c r="K158" s="254">
        <v>376</v>
      </c>
      <c r="L158" s="254">
        <v>363.65</v>
      </c>
      <c r="M158" s="254">
        <v>16.934180000000001</v>
      </c>
    </row>
    <row r="159" spans="1:13">
      <c r="A159" s="273">
        <v>150</v>
      </c>
      <c r="B159" s="254" t="s">
        <v>265</v>
      </c>
      <c r="C159" s="254">
        <v>605.04999999999995</v>
      </c>
      <c r="D159" s="256">
        <v>603.93333333333328</v>
      </c>
      <c r="E159" s="256">
        <v>593.86666666666656</v>
      </c>
      <c r="F159" s="256">
        <v>582.68333333333328</v>
      </c>
      <c r="G159" s="256">
        <v>572.61666666666656</v>
      </c>
      <c r="H159" s="256">
        <v>615.11666666666656</v>
      </c>
      <c r="I159" s="256">
        <v>625.18333333333339</v>
      </c>
      <c r="J159" s="256">
        <v>636.36666666666656</v>
      </c>
      <c r="K159" s="254">
        <v>614</v>
      </c>
      <c r="L159" s="254">
        <v>592.75</v>
      </c>
      <c r="M159" s="254">
        <v>4.1541800000000002</v>
      </c>
    </row>
    <row r="160" spans="1:13">
      <c r="A160" s="273">
        <v>151</v>
      </c>
      <c r="B160" s="254" t="s">
        <v>155</v>
      </c>
      <c r="C160" s="254">
        <v>117.6</v>
      </c>
      <c r="D160" s="256">
        <v>116.75</v>
      </c>
      <c r="E160" s="256">
        <v>115.05</v>
      </c>
      <c r="F160" s="256">
        <v>112.5</v>
      </c>
      <c r="G160" s="256">
        <v>110.8</v>
      </c>
      <c r="H160" s="256">
        <v>119.3</v>
      </c>
      <c r="I160" s="256">
        <v>120.99999999999999</v>
      </c>
      <c r="J160" s="256">
        <v>123.55</v>
      </c>
      <c r="K160" s="254">
        <v>118.45</v>
      </c>
      <c r="L160" s="254">
        <v>114.2</v>
      </c>
      <c r="M160" s="254">
        <v>516.20011</v>
      </c>
    </row>
    <row r="161" spans="1:13">
      <c r="A161" s="273">
        <v>152</v>
      </c>
      <c r="B161" s="254" t="s">
        <v>154</v>
      </c>
      <c r="C161" s="254">
        <v>136.1</v>
      </c>
      <c r="D161" s="256">
        <v>136.1</v>
      </c>
      <c r="E161" s="256">
        <v>133</v>
      </c>
      <c r="F161" s="256">
        <v>129.9</v>
      </c>
      <c r="G161" s="256">
        <v>126.80000000000001</v>
      </c>
      <c r="H161" s="256">
        <v>139.19999999999999</v>
      </c>
      <c r="I161" s="256">
        <v>142.29999999999995</v>
      </c>
      <c r="J161" s="256">
        <v>145.39999999999998</v>
      </c>
      <c r="K161" s="254">
        <v>139.19999999999999</v>
      </c>
      <c r="L161" s="254">
        <v>133</v>
      </c>
      <c r="M161" s="254">
        <v>25.97617</v>
      </c>
    </row>
    <row r="162" spans="1:13">
      <c r="A162" s="273">
        <v>153</v>
      </c>
      <c r="B162" s="254" t="s">
        <v>266</v>
      </c>
      <c r="C162" s="254">
        <v>3510.8</v>
      </c>
      <c r="D162" s="256">
        <v>3503.9500000000003</v>
      </c>
      <c r="E162" s="256">
        <v>3479.8500000000004</v>
      </c>
      <c r="F162" s="256">
        <v>3448.9</v>
      </c>
      <c r="G162" s="256">
        <v>3424.8</v>
      </c>
      <c r="H162" s="256">
        <v>3534.9000000000005</v>
      </c>
      <c r="I162" s="256">
        <v>3559</v>
      </c>
      <c r="J162" s="256">
        <v>3589.9500000000007</v>
      </c>
      <c r="K162" s="254">
        <v>3528.05</v>
      </c>
      <c r="L162" s="254">
        <v>3473</v>
      </c>
      <c r="M162" s="254">
        <v>0.58779000000000003</v>
      </c>
    </row>
    <row r="163" spans="1:13">
      <c r="A163" s="273">
        <v>154</v>
      </c>
      <c r="B163" s="254" t="s">
        <v>267</v>
      </c>
      <c r="C163" s="254">
        <v>2613.6</v>
      </c>
      <c r="D163" s="256">
        <v>2611.4</v>
      </c>
      <c r="E163" s="256">
        <v>2588.75</v>
      </c>
      <c r="F163" s="256">
        <v>2563.9</v>
      </c>
      <c r="G163" s="256">
        <v>2541.25</v>
      </c>
      <c r="H163" s="256">
        <v>2636.25</v>
      </c>
      <c r="I163" s="256">
        <v>2658.9000000000005</v>
      </c>
      <c r="J163" s="256">
        <v>2683.75</v>
      </c>
      <c r="K163" s="254">
        <v>2634.05</v>
      </c>
      <c r="L163" s="254">
        <v>2586.5500000000002</v>
      </c>
      <c r="M163" s="254">
        <v>2.40381</v>
      </c>
    </row>
    <row r="164" spans="1:13">
      <c r="A164" s="273">
        <v>155</v>
      </c>
      <c r="B164" s="254" t="s">
        <v>156</v>
      </c>
      <c r="C164" s="254">
        <v>31055.4</v>
      </c>
      <c r="D164" s="256">
        <v>30938.933333333334</v>
      </c>
      <c r="E164" s="256">
        <v>30702.866666666669</v>
      </c>
      <c r="F164" s="256">
        <v>30350.333333333336</v>
      </c>
      <c r="G164" s="256">
        <v>30114.26666666667</v>
      </c>
      <c r="H164" s="256">
        <v>31291.466666666667</v>
      </c>
      <c r="I164" s="256">
        <v>31527.533333333333</v>
      </c>
      <c r="J164" s="256">
        <v>31880.066666666666</v>
      </c>
      <c r="K164" s="254">
        <v>31175</v>
      </c>
      <c r="L164" s="254">
        <v>30586.400000000001</v>
      </c>
      <c r="M164" s="254">
        <v>0.25113000000000002</v>
      </c>
    </row>
    <row r="165" spans="1:13">
      <c r="A165" s="273">
        <v>156</v>
      </c>
      <c r="B165" s="254" t="s">
        <v>158</v>
      </c>
      <c r="C165" s="254">
        <v>241.1</v>
      </c>
      <c r="D165" s="256">
        <v>242.30000000000004</v>
      </c>
      <c r="E165" s="256">
        <v>239.60000000000008</v>
      </c>
      <c r="F165" s="256">
        <v>238.10000000000005</v>
      </c>
      <c r="G165" s="256">
        <v>235.40000000000009</v>
      </c>
      <c r="H165" s="256">
        <v>243.80000000000007</v>
      </c>
      <c r="I165" s="256">
        <v>246.50000000000006</v>
      </c>
      <c r="J165" s="256">
        <v>248.00000000000006</v>
      </c>
      <c r="K165" s="254">
        <v>245</v>
      </c>
      <c r="L165" s="254">
        <v>240.8</v>
      </c>
      <c r="M165" s="254">
        <v>33.194749999999999</v>
      </c>
    </row>
    <row r="166" spans="1:13">
      <c r="A166" s="273">
        <v>157</v>
      </c>
      <c r="B166" s="254" t="s">
        <v>269</v>
      </c>
      <c r="C166" s="254">
        <v>5124.5</v>
      </c>
      <c r="D166" s="256">
        <v>5137.5333333333338</v>
      </c>
      <c r="E166" s="256">
        <v>5106.9666666666672</v>
      </c>
      <c r="F166" s="256">
        <v>5089.4333333333334</v>
      </c>
      <c r="G166" s="256">
        <v>5058.8666666666668</v>
      </c>
      <c r="H166" s="256">
        <v>5155.0666666666675</v>
      </c>
      <c r="I166" s="256">
        <v>5185.633333333335</v>
      </c>
      <c r="J166" s="256">
        <v>5203.1666666666679</v>
      </c>
      <c r="K166" s="254">
        <v>5168.1000000000004</v>
      </c>
      <c r="L166" s="254">
        <v>5120</v>
      </c>
      <c r="M166" s="254">
        <v>0.23849999999999999</v>
      </c>
    </row>
    <row r="167" spans="1:13">
      <c r="A167" s="273">
        <v>158</v>
      </c>
      <c r="B167" s="254" t="s">
        <v>160</v>
      </c>
      <c r="C167" s="254">
        <v>2067.1</v>
      </c>
      <c r="D167" s="256">
        <v>2078</v>
      </c>
      <c r="E167" s="256">
        <v>2051.1</v>
      </c>
      <c r="F167" s="256">
        <v>2035.1</v>
      </c>
      <c r="G167" s="256">
        <v>2008.1999999999998</v>
      </c>
      <c r="H167" s="256">
        <v>2094</v>
      </c>
      <c r="I167" s="256">
        <v>2120.8999999999996</v>
      </c>
      <c r="J167" s="256">
        <v>2136.9</v>
      </c>
      <c r="K167" s="254">
        <v>2104.9</v>
      </c>
      <c r="L167" s="254">
        <v>2062</v>
      </c>
      <c r="M167" s="254">
        <v>2.52827</v>
      </c>
    </row>
    <row r="168" spans="1:13">
      <c r="A168" s="273">
        <v>159</v>
      </c>
      <c r="B168" s="254" t="s">
        <v>157</v>
      </c>
      <c r="C168" s="254">
        <v>1796.95</v>
      </c>
      <c r="D168" s="256">
        <v>1806.6000000000001</v>
      </c>
      <c r="E168" s="256">
        <v>1766.3500000000004</v>
      </c>
      <c r="F168" s="256">
        <v>1735.7500000000002</v>
      </c>
      <c r="G168" s="256">
        <v>1695.5000000000005</v>
      </c>
      <c r="H168" s="256">
        <v>1837.2000000000003</v>
      </c>
      <c r="I168" s="256">
        <v>1877.4499999999998</v>
      </c>
      <c r="J168" s="256">
        <v>1908.0500000000002</v>
      </c>
      <c r="K168" s="254">
        <v>1846.85</v>
      </c>
      <c r="L168" s="254">
        <v>1776</v>
      </c>
      <c r="M168" s="254">
        <v>8.2545199999999994</v>
      </c>
    </row>
    <row r="169" spans="1:13">
      <c r="A169" s="273">
        <v>160</v>
      </c>
      <c r="B169" s="254" t="s">
        <v>461</v>
      </c>
      <c r="C169" s="254">
        <v>1678.15</v>
      </c>
      <c r="D169" s="256">
        <v>1680.5833333333333</v>
      </c>
      <c r="E169" s="256">
        <v>1668.5666666666666</v>
      </c>
      <c r="F169" s="256">
        <v>1658.9833333333333</v>
      </c>
      <c r="G169" s="256">
        <v>1646.9666666666667</v>
      </c>
      <c r="H169" s="256">
        <v>1690.1666666666665</v>
      </c>
      <c r="I169" s="256">
        <v>1702.1833333333334</v>
      </c>
      <c r="J169" s="256">
        <v>1711.7666666666664</v>
      </c>
      <c r="K169" s="254">
        <v>1692.6</v>
      </c>
      <c r="L169" s="254">
        <v>1671</v>
      </c>
      <c r="M169" s="254">
        <v>1.41493</v>
      </c>
    </row>
    <row r="170" spans="1:13">
      <c r="A170" s="273">
        <v>161</v>
      </c>
      <c r="B170" s="254" t="s">
        <v>159</v>
      </c>
      <c r="C170" s="254">
        <v>119.15</v>
      </c>
      <c r="D170" s="256">
        <v>119.53333333333335</v>
      </c>
      <c r="E170" s="256">
        <v>117.81666666666669</v>
      </c>
      <c r="F170" s="256">
        <v>116.48333333333335</v>
      </c>
      <c r="G170" s="256">
        <v>114.76666666666669</v>
      </c>
      <c r="H170" s="256">
        <v>120.86666666666669</v>
      </c>
      <c r="I170" s="256">
        <v>122.58333333333336</v>
      </c>
      <c r="J170" s="256">
        <v>123.91666666666669</v>
      </c>
      <c r="K170" s="254">
        <v>121.25</v>
      </c>
      <c r="L170" s="254">
        <v>118.2</v>
      </c>
      <c r="M170" s="254">
        <v>30.91376</v>
      </c>
    </row>
    <row r="171" spans="1:13">
      <c r="A171" s="273">
        <v>162</v>
      </c>
      <c r="B171" s="254" t="s">
        <v>162</v>
      </c>
      <c r="C171" s="254">
        <v>224.4</v>
      </c>
      <c r="D171" s="256">
        <v>225.43333333333331</v>
      </c>
      <c r="E171" s="256">
        <v>222.86666666666662</v>
      </c>
      <c r="F171" s="256">
        <v>221.33333333333331</v>
      </c>
      <c r="G171" s="256">
        <v>218.76666666666662</v>
      </c>
      <c r="H171" s="256">
        <v>226.96666666666661</v>
      </c>
      <c r="I171" s="256">
        <v>229.53333333333327</v>
      </c>
      <c r="J171" s="256">
        <v>231.06666666666661</v>
      </c>
      <c r="K171" s="254">
        <v>228</v>
      </c>
      <c r="L171" s="254">
        <v>223.9</v>
      </c>
      <c r="M171" s="254">
        <v>88.502260000000007</v>
      </c>
    </row>
    <row r="172" spans="1:13">
      <c r="A172" s="273">
        <v>163</v>
      </c>
      <c r="B172" s="254" t="s">
        <v>270</v>
      </c>
      <c r="C172" s="254">
        <v>271.95</v>
      </c>
      <c r="D172" s="256">
        <v>272.46666666666664</v>
      </c>
      <c r="E172" s="256">
        <v>269.48333333333329</v>
      </c>
      <c r="F172" s="256">
        <v>267.01666666666665</v>
      </c>
      <c r="G172" s="256">
        <v>264.0333333333333</v>
      </c>
      <c r="H172" s="256">
        <v>274.93333333333328</v>
      </c>
      <c r="I172" s="256">
        <v>277.91666666666663</v>
      </c>
      <c r="J172" s="256">
        <v>280.38333333333327</v>
      </c>
      <c r="K172" s="254">
        <v>275.45</v>
      </c>
      <c r="L172" s="254">
        <v>270</v>
      </c>
      <c r="M172" s="254">
        <v>2.9499499999999999</v>
      </c>
    </row>
    <row r="173" spans="1:13">
      <c r="A173" s="273">
        <v>164</v>
      </c>
      <c r="B173" s="254" t="s">
        <v>271</v>
      </c>
      <c r="C173" s="254">
        <v>12992.6</v>
      </c>
      <c r="D173" s="256">
        <v>13042.533333333333</v>
      </c>
      <c r="E173" s="256">
        <v>12920.066666666666</v>
      </c>
      <c r="F173" s="256">
        <v>12847.533333333333</v>
      </c>
      <c r="G173" s="256">
        <v>12725.066666666666</v>
      </c>
      <c r="H173" s="256">
        <v>13115.066666666666</v>
      </c>
      <c r="I173" s="256">
        <v>13237.533333333333</v>
      </c>
      <c r="J173" s="256">
        <v>13310.066666666666</v>
      </c>
      <c r="K173" s="254">
        <v>13165</v>
      </c>
      <c r="L173" s="254">
        <v>12970</v>
      </c>
      <c r="M173" s="254">
        <v>3.7319999999999999E-2</v>
      </c>
    </row>
    <row r="174" spans="1:13">
      <c r="A174" s="273">
        <v>165</v>
      </c>
      <c r="B174" s="254" t="s">
        <v>161</v>
      </c>
      <c r="C174" s="254">
        <v>41.65</v>
      </c>
      <c r="D174" s="256">
        <v>41.800000000000004</v>
      </c>
      <c r="E174" s="256">
        <v>40.95000000000001</v>
      </c>
      <c r="F174" s="256">
        <v>40.250000000000007</v>
      </c>
      <c r="G174" s="256">
        <v>39.400000000000013</v>
      </c>
      <c r="H174" s="256">
        <v>42.500000000000007</v>
      </c>
      <c r="I174" s="256">
        <v>43.35</v>
      </c>
      <c r="J174" s="256">
        <v>44.050000000000004</v>
      </c>
      <c r="K174" s="254">
        <v>42.65</v>
      </c>
      <c r="L174" s="254">
        <v>41.1</v>
      </c>
      <c r="M174" s="254">
        <v>1727.1483599999999</v>
      </c>
    </row>
    <row r="175" spans="1:13">
      <c r="A175" s="273">
        <v>166</v>
      </c>
      <c r="B175" s="254" t="s">
        <v>165</v>
      </c>
      <c r="C175" s="254">
        <v>211.3</v>
      </c>
      <c r="D175" s="256">
        <v>212.55000000000004</v>
      </c>
      <c r="E175" s="256">
        <v>208.80000000000007</v>
      </c>
      <c r="F175" s="256">
        <v>206.30000000000004</v>
      </c>
      <c r="G175" s="256">
        <v>202.55000000000007</v>
      </c>
      <c r="H175" s="256">
        <v>215.05000000000007</v>
      </c>
      <c r="I175" s="256">
        <v>218.8</v>
      </c>
      <c r="J175" s="256">
        <v>221.30000000000007</v>
      </c>
      <c r="K175" s="254">
        <v>216.3</v>
      </c>
      <c r="L175" s="254">
        <v>210.05</v>
      </c>
      <c r="M175" s="254">
        <v>69.008650000000003</v>
      </c>
    </row>
    <row r="176" spans="1:13">
      <c r="A176" s="273">
        <v>167</v>
      </c>
      <c r="B176" s="254" t="s">
        <v>166</v>
      </c>
      <c r="C176" s="254">
        <v>145.44999999999999</v>
      </c>
      <c r="D176" s="256">
        <v>145.54999999999998</v>
      </c>
      <c r="E176" s="256">
        <v>143.59999999999997</v>
      </c>
      <c r="F176" s="256">
        <v>141.74999999999997</v>
      </c>
      <c r="G176" s="256">
        <v>139.79999999999995</v>
      </c>
      <c r="H176" s="256">
        <v>147.39999999999998</v>
      </c>
      <c r="I176" s="256">
        <v>149.34999999999997</v>
      </c>
      <c r="J176" s="256">
        <v>151.19999999999999</v>
      </c>
      <c r="K176" s="254">
        <v>147.5</v>
      </c>
      <c r="L176" s="254">
        <v>143.69999999999999</v>
      </c>
      <c r="M176" s="254">
        <v>26.205110000000001</v>
      </c>
    </row>
    <row r="177" spans="1:13">
      <c r="A177" s="273">
        <v>168</v>
      </c>
      <c r="B177" s="254" t="s">
        <v>273</v>
      </c>
      <c r="C177" s="254">
        <v>520.95000000000005</v>
      </c>
      <c r="D177" s="256">
        <v>521.04999999999995</v>
      </c>
      <c r="E177" s="256">
        <v>518.44999999999993</v>
      </c>
      <c r="F177" s="256">
        <v>515.94999999999993</v>
      </c>
      <c r="G177" s="256">
        <v>513.34999999999991</v>
      </c>
      <c r="H177" s="256">
        <v>523.54999999999995</v>
      </c>
      <c r="I177" s="256">
        <v>526.14999999999986</v>
      </c>
      <c r="J177" s="256">
        <v>528.65</v>
      </c>
      <c r="K177" s="254">
        <v>523.65</v>
      </c>
      <c r="L177" s="254">
        <v>518.54999999999995</v>
      </c>
      <c r="M177" s="254">
        <v>1.88706</v>
      </c>
    </row>
    <row r="178" spans="1:13">
      <c r="A178" s="273">
        <v>169</v>
      </c>
      <c r="B178" s="254" t="s">
        <v>167</v>
      </c>
      <c r="C178" s="254">
        <v>2168.9</v>
      </c>
      <c r="D178" s="256">
        <v>2172.4666666666667</v>
      </c>
      <c r="E178" s="256">
        <v>2142.9333333333334</v>
      </c>
      <c r="F178" s="256">
        <v>2116.9666666666667</v>
      </c>
      <c r="G178" s="256">
        <v>2087.4333333333334</v>
      </c>
      <c r="H178" s="256">
        <v>2198.4333333333334</v>
      </c>
      <c r="I178" s="256">
        <v>2227.9666666666672</v>
      </c>
      <c r="J178" s="256">
        <v>2253.9333333333334</v>
      </c>
      <c r="K178" s="254">
        <v>2202</v>
      </c>
      <c r="L178" s="254">
        <v>2146.5</v>
      </c>
      <c r="M178" s="254">
        <v>129.28379000000001</v>
      </c>
    </row>
    <row r="179" spans="1:13">
      <c r="A179" s="273">
        <v>170</v>
      </c>
      <c r="B179" s="254" t="s">
        <v>814</v>
      </c>
      <c r="C179" s="254">
        <v>1045.95</v>
      </c>
      <c r="D179" s="256">
        <v>1049.6000000000001</v>
      </c>
      <c r="E179" s="256">
        <v>1035.2500000000002</v>
      </c>
      <c r="F179" s="256">
        <v>1024.5500000000002</v>
      </c>
      <c r="G179" s="256">
        <v>1010.2000000000003</v>
      </c>
      <c r="H179" s="256">
        <v>1060.3000000000002</v>
      </c>
      <c r="I179" s="256">
        <v>1074.6500000000001</v>
      </c>
      <c r="J179" s="256">
        <v>1085.3500000000001</v>
      </c>
      <c r="K179" s="254">
        <v>1063.95</v>
      </c>
      <c r="L179" s="254">
        <v>1038.9000000000001</v>
      </c>
      <c r="M179" s="254">
        <v>8.6775099999999998</v>
      </c>
    </row>
    <row r="180" spans="1:13">
      <c r="A180" s="273">
        <v>171</v>
      </c>
      <c r="B180" s="254" t="s">
        <v>274</v>
      </c>
      <c r="C180" s="254">
        <v>966.3</v>
      </c>
      <c r="D180" s="256">
        <v>969.4666666666667</v>
      </c>
      <c r="E180" s="256">
        <v>956.93333333333339</v>
      </c>
      <c r="F180" s="256">
        <v>947.56666666666672</v>
      </c>
      <c r="G180" s="256">
        <v>935.03333333333342</v>
      </c>
      <c r="H180" s="256">
        <v>978.83333333333337</v>
      </c>
      <c r="I180" s="256">
        <v>991.36666666666667</v>
      </c>
      <c r="J180" s="256">
        <v>1000.7333333333333</v>
      </c>
      <c r="K180" s="254">
        <v>982</v>
      </c>
      <c r="L180" s="254">
        <v>960.1</v>
      </c>
      <c r="M180" s="254">
        <v>14.206250000000001</v>
      </c>
    </row>
    <row r="181" spans="1:13">
      <c r="A181" s="273">
        <v>172</v>
      </c>
      <c r="B181" s="254" t="s">
        <v>172</v>
      </c>
      <c r="C181" s="254">
        <v>6558.6</v>
      </c>
      <c r="D181" s="256">
        <v>6530.4666666666672</v>
      </c>
      <c r="E181" s="256">
        <v>6489.8333333333339</v>
      </c>
      <c r="F181" s="256">
        <v>6421.0666666666666</v>
      </c>
      <c r="G181" s="256">
        <v>6380.4333333333334</v>
      </c>
      <c r="H181" s="256">
        <v>6599.2333333333345</v>
      </c>
      <c r="I181" s="256">
        <v>6639.8666666666677</v>
      </c>
      <c r="J181" s="256">
        <v>6708.633333333335</v>
      </c>
      <c r="K181" s="254">
        <v>6571.1</v>
      </c>
      <c r="L181" s="254">
        <v>6461.7</v>
      </c>
      <c r="M181" s="254">
        <v>0.96335000000000004</v>
      </c>
    </row>
    <row r="182" spans="1:13">
      <c r="A182" s="273">
        <v>173</v>
      </c>
      <c r="B182" s="254" t="s">
        <v>478</v>
      </c>
      <c r="C182" s="254">
        <v>7745.5</v>
      </c>
      <c r="D182" s="256">
        <v>7740.5166666666664</v>
      </c>
      <c r="E182" s="256">
        <v>7714.9833333333327</v>
      </c>
      <c r="F182" s="256">
        <v>7684.4666666666662</v>
      </c>
      <c r="G182" s="256">
        <v>7658.9333333333325</v>
      </c>
      <c r="H182" s="256">
        <v>7771.0333333333328</v>
      </c>
      <c r="I182" s="256">
        <v>7796.5666666666657</v>
      </c>
      <c r="J182" s="256">
        <v>7827.083333333333</v>
      </c>
      <c r="K182" s="254">
        <v>7766.05</v>
      </c>
      <c r="L182" s="254">
        <v>7710</v>
      </c>
      <c r="M182" s="254">
        <v>8.3099999999999993E-2</v>
      </c>
    </row>
    <row r="183" spans="1:13">
      <c r="A183" s="273">
        <v>174</v>
      </c>
      <c r="B183" s="254" t="s">
        <v>170</v>
      </c>
      <c r="C183" s="254">
        <v>27623.15</v>
      </c>
      <c r="D183" s="256">
        <v>27707.916666666668</v>
      </c>
      <c r="E183" s="256">
        <v>27330.133333333335</v>
      </c>
      <c r="F183" s="256">
        <v>27037.116666666669</v>
      </c>
      <c r="G183" s="256">
        <v>26659.333333333336</v>
      </c>
      <c r="H183" s="256">
        <v>28000.933333333334</v>
      </c>
      <c r="I183" s="256">
        <v>28378.716666666667</v>
      </c>
      <c r="J183" s="256">
        <v>28671.733333333334</v>
      </c>
      <c r="K183" s="254">
        <v>28085.7</v>
      </c>
      <c r="L183" s="254">
        <v>27414.9</v>
      </c>
      <c r="M183" s="254">
        <v>0.41313</v>
      </c>
    </row>
    <row r="184" spans="1:13">
      <c r="A184" s="273">
        <v>175</v>
      </c>
      <c r="B184" s="254" t="s">
        <v>173</v>
      </c>
      <c r="C184" s="254">
        <v>1411.3</v>
      </c>
      <c r="D184" s="256">
        <v>1411.6166666666668</v>
      </c>
      <c r="E184" s="256">
        <v>1388.0333333333335</v>
      </c>
      <c r="F184" s="256">
        <v>1364.7666666666667</v>
      </c>
      <c r="G184" s="256">
        <v>1341.1833333333334</v>
      </c>
      <c r="H184" s="256">
        <v>1434.8833333333337</v>
      </c>
      <c r="I184" s="256">
        <v>1458.4666666666667</v>
      </c>
      <c r="J184" s="256">
        <v>1481.7333333333338</v>
      </c>
      <c r="K184" s="254">
        <v>1435.2</v>
      </c>
      <c r="L184" s="254">
        <v>1388.35</v>
      </c>
      <c r="M184" s="254">
        <v>18.645869999999999</v>
      </c>
    </row>
    <row r="185" spans="1:13">
      <c r="A185" s="273">
        <v>176</v>
      </c>
      <c r="B185" s="254" t="s">
        <v>171</v>
      </c>
      <c r="C185" s="254">
        <v>2059.3000000000002</v>
      </c>
      <c r="D185" s="256">
        <v>2070.7666666666669</v>
      </c>
      <c r="E185" s="256">
        <v>2041.5333333333338</v>
      </c>
      <c r="F185" s="256">
        <v>2023.7666666666669</v>
      </c>
      <c r="G185" s="256">
        <v>1994.5333333333338</v>
      </c>
      <c r="H185" s="256">
        <v>2088.5333333333338</v>
      </c>
      <c r="I185" s="256">
        <v>2117.7666666666664</v>
      </c>
      <c r="J185" s="256">
        <v>2135.5333333333338</v>
      </c>
      <c r="K185" s="254">
        <v>2100</v>
      </c>
      <c r="L185" s="254">
        <v>2053</v>
      </c>
      <c r="M185" s="254">
        <v>2.3729300000000002</v>
      </c>
    </row>
    <row r="186" spans="1:13">
      <c r="A186" s="273">
        <v>177</v>
      </c>
      <c r="B186" s="254" t="s">
        <v>169</v>
      </c>
      <c r="C186" s="254">
        <v>432.55</v>
      </c>
      <c r="D186" s="256">
        <v>431.16666666666669</v>
      </c>
      <c r="E186" s="256">
        <v>426.98333333333335</v>
      </c>
      <c r="F186" s="256">
        <v>421.41666666666669</v>
      </c>
      <c r="G186" s="256">
        <v>417.23333333333335</v>
      </c>
      <c r="H186" s="256">
        <v>436.73333333333335</v>
      </c>
      <c r="I186" s="256">
        <v>440.91666666666663</v>
      </c>
      <c r="J186" s="256">
        <v>446.48333333333335</v>
      </c>
      <c r="K186" s="254">
        <v>435.35</v>
      </c>
      <c r="L186" s="254">
        <v>425.6</v>
      </c>
      <c r="M186" s="254">
        <v>592.99647000000004</v>
      </c>
    </row>
    <row r="187" spans="1:13">
      <c r="A187" s="273">
        <v>178</v>
      </c>
      <c r="B187" s="254" t="s">
        <v>168</v>
      </c>
      <c r="C187" s="254">
        <v>121.2</v>
      </c>
      <c r="D187" s="256">
        <v>122.98333333333333</v>
      </c>
      <c r="E187" s="256">
        <v>118.26666666666667</v>
      </c>
      <c r="F187" s="256">
        <v>115.33333333333333</v>
      </c>
      <c r="G187" s="256">
        <v>110.61666666666666</v>
      </c>
      <c r="H187" s="256">
        <v>125.91666666666667</v>
      </c>
      <c r="I187" s="256">
        <v>130.63333333333333</v>
      </c>
      <c r="J187" s="256">
        <v>133.56666666666666</v>
      </c>
      <c r="K187" s="254">
        <v>127.7</v>
      </c>
      <c r="L187" s="254">
        <v>120.05</v>
      </c>
      <c r="M187" s="254">
        <v>1102.6908000000001</v>
      </c>
    </row>
    <row r="188" spans="1:13">
      <c r="A188" s="273">
        <v>179</v>
      </c>
      <c r="B188" s="254" t="s">
        <v>175</v>
      </c>
      <c r="C188" s="254">
        <v>671.05</v>
      </c>
      <c r="D188" s="256">
        <v>669.55</v>
      </c>
      <c r="E188" s="256">
        <v>665.8</v>
      </c>
      <c r="F188" s="256">
        <v>660.55</v>
      </c>
      <c r="G188" s="256">
        <v>656.8</v>
      </c>
      <c r="H188" s="256">
        <v>674.8</v>
      </c>
      <c r="I188" s="256">
        <v>678.55</v>
      </c>
      <c r="J188" s="256">
        <v>683.8</v>
      </c>
      <c r="K188" s="254">
        <v>673.3</v>
      </c>
      <c r="L188" s="254">
        <v>664.3</v>
      </c>
      <c r="M188" s="254">
        <v>64.430840000000003</v>
      </c>
    </row>
    <row r="189" spans="1:13">
      <c r="A189" s="273">
        <v>180</v>
      </c>
      <c r="B189" s="254" t="s">
        <v>176</v>
      </c>
      <c r="C189" s="254">
        <v>525.65</v>
      </c>
      <c r="D189" s="256">
        <v>531.05000000000007</v>
      </c>
      <c r="E189" s="256">
        <v>517.10000000000014</v>
      </c>
      <c r="F189" s="256">
        <v>508.55000000000007</v>
      </c>
      <c r="G189" s="256">
        <v>494.60000000000014</v>
      </c>
      <c r="H189" s="256">
        <v>539.60000000000014</v>
      </c>
      <c r="I189" s="256">
        <v>553.55000000000018</v>
      </c>
      <c r="J189" s="256">
        <v>562.10000000000014</v>
      </c>
      <c r="K189" s="254">
        <v>545</v>
      </c>
      <c r="L189" s="254">
        <v>522.5</v>
      </c>
      <c r="M189" s="254">
        <v>17.982890000000001</v>
      </c>
    </row>
    <row r="190" spans="1:13">
      <c r="A190" s="273">
        <v>181</v>
      </c>
      <c r="B190" s="254" t="s">
        <v>275</v>
      </c>
      <c r="C190" s="254">
        <v>584.15</v>
      </c>
      <c r="D190" s="256">
        <v>585.68333333333328</v>
      </c>
      <c r="E190" s="256">
        <v>578.91666666666652</v>
      </c>
      <c r="F190" s="256">
        <v>573.68333333333328</v>
      </c>
      <c r="G190" s="256">
        <v>566.91666666666652</v>
      </c>
      <c r="H190" s="256">
        <v>590.91666666666652</v>
      </c>
      <c r="I190" s="256">
        <v>597.68333333333317</v>
      </c>
      <c r="J190" s="256">
        <v>602.91666666666652</v>
      </c>
      <c r="K190" s="254">
        <v>592.45000000000005</v>
      </c>
      <c r="L190" s="254">
        <v>580.45000000000005</v>
      </c>
      <c r="M190" s="254">
        <v>1.8854299999999999</v>
      </c>
    </row>
    <row r="191" spans="1:13">
      <c r="A191" s="273">
        <v>182</v>
      </c>
      <c r="B191" s="254" t="s">
        <v>188</v>
      </c>
      <c r="C191" s="254">
        <v>612.70000000000005</v>
      </c>
      <c r="D191" s="256">
        <v>616.9666666666667</v>
      </c>
      <c r="E191" s="256">
        <v>605.98333333333335</v>
      </c>
      <c r="F191" s="256">
        <v>599.26666666666665</v>
      </c>
      <c r="G191" s="256">
        <v>588.2833333333333</v>
      </c>
      <c r="H191" s="256">
        <v>623.68333333333339</v>
      </c>
      <c r="I191" s="256">
        <v>634.66666666666674</v>
      </c>
      <c r="J191" s="256">
        <v>641.38333333333344</v>
      </c>
      <c r="K191" s="254">
        <v>627.95000000000005</v>
      </c>
      <c r="L191" s="254">
        <v>610.25</v>
      </c>
      <c r="M191" s="254">
        <v>26.546119999999998</v>
      </c>
    </row>
    <row r="192" spans="1:13">
      <c r="A192" s="273">
        <v>183</v>
      </c>
      <c r="B192" s="254" t="s">
        <v>177</v>
      </c>
      <c r="C192" s="254">
        <v>706.4</v>
      </c>
      <c r="D192" s="256">
        <v>708.36666666666679</v>
      </c>
      <c r="E192" s="256">
        <v>700.23333333333358</v>
      </c>
      <c r="F192" s="256">
        <v>694.06666666666683</v>
      </c>
      <c r="G192" s="256">
        <v>685.93333333333362</v>
      </c>
      <c r="H192" s="256">
        <v>714.53333333333353</v>
      </c>
      <c r="I192" s="256">
        <v>722.66666666666674</v>
      </c>
      <c r="J192" s="256">
        <v>728.83333333333348</v>
      </c>
      <c r="K192" s="254">
        <v>716.5</v>
      </c>
      <c r="L192" s="254">
        <v>702.2</v>
      </c>
      <c r="M192" s="254">
        <v>22.17052</v>
      </c>
    </row>
    <row r="193" spans="1:13">
      <c r="A193" s="273">
        <v>184</v>
      </c>
      <c r="B193" s="254" t="s">
        <v>183</v>
      </c>
      <c r="C193" s="254">
        <v>3153</v>
      </c>
      <c r="D193" s="256">
        <v>3151.65</v>
      </c>
      <c r="E193" s="256">
        <v>3133.3500000000004</v>
      </c>
      <c r="F193" s="256">
        <v>3113.7000000000003</v>
      </c>
      <c r="G193" s="256">
        <v>3095.4000000000005</v>
      </c>
      <c r="H193" s="256">
        <v>3171.3</v>
      </c>
      <c r="I193" s="256">
        <v>3189.6000000000004</v>
      </c>
      <c r="J193" s="256">
        <v>3209.25</v>
      </c>
      <c r="K193" s="254">
        <v>3169.95</v>
      </c>
      <c r="L193" s="254">
        <v>3132</v>
      </c>
      <c r="M193" s="254">
        <v>13.77441</v>
      </c>
    </row>
    <row r="194" spans="1:13">
      <c r="A194" s="273">
        <v>185</v>
      </c>
      <c r="B194" s="254" t="s">
        <v>804</v>
      </c>
      <c r="C194" s="254">
        <v>665.8</v>
      </c>
      <c r="D194" s="256">
        <v>663.2833333333333</v>
      </c>
      <c r="E194" s="256">
        <v>659.31666666666661</v>
      </c>
      <c r="F194" s="256">
        <v>652.83333333333326</v>
      </c>
      <c r="G194" s="256">
        <v>648.86666666666656</v>
      </c>
      <c r="H194" s="256">
        <v>669.76666666666665</v>
      </c>
      <c r="I194" s="256">
        <v>673.73333333333335</v>
      </c>
      <c r="J194" s="256">
        <v>680.2166666666667</v>
      </c>
      <c r="K194" s="254">
        <v>667.25</v>
      </c>
      <c r="L194" s="254">
        <v>656.8</v>
      </c>
      <c r="M194" s="254">
        <v>23.554839999999999</v>
      </c>
    </row>
    <row r="195" spans="1:13">
      <c r="A195" s="273">
        <v>186</v>
      </c>
      <c r="B195" s="254" t="s">
        <v>179</v>
      </c>
      <c r="C195" s="254">
        <v>318.10000000000002</v>
      </c>
      <c r="D195" s="256">
        <v>320.36666666666662</v>
      </c>
      <c r="E195" s="256">
        <v>315.03333333333325</v>
      </c>
      <c r="F195" s="256">
        <v>311.96666666666664</v>
      </c>
      <c r="G195" s="256">
        <v>306.63333333333327</v>
      </c>
      <c r="H195" s="256">
        <v>323.43333333333322</v>
      </c>
      <c r="I195" s="256">
        <v>328.76666666666659</v>
      </c>
      <c r="J195" s="256">
        <v>331.8333333333332</v>
      </c>
      <c r="K195" s="254">
        <v>325.7</v>
      </c>
      <c r="L195" s="254">
        <v>317.3</v>
      </c>
      <c r="M195" s="254">
        <v>325.95728000000003</v>
      </c>
    </row>
    <row r="196" spans="1:13">
      <c r="A196" s="273">
        <v>187</v>
      </c>
      <c r="B196" s="245" t="s">
        <v>181</v>
      </c>
      <c r="C196" s="245">
        <v>104.65</v>
      </c>
      <c r="D196" s="280">
        <v>104.91666666666667</v>
      </c>
      <c r="E196" s="280">
        <v>103.43333333333334</v>
      </c>
      <c r="F196" s="280">
        <v>102.21666666666667</v>
      </c>
      <c r="G196" s="280">
        <v>100.73333333333333</v>
      </c>
      <c r="H196" s="280">
        <v>106.13333333333334</v>
      </c>
      <c r="I196" s="280">
        <v>107.61666666666666</v>
      </c>
      <c r="J196" s="280">
        <v>108.83333333333334</v>
      </c>
      <c r="K196" s="245">
        <v>106.4</v>
      </c>
      <c r="L196" s="245">
        <v>103.7</v>
      </c>
      <c r="M196" s="245">
        <v>250.38</v>
      </c>
    </row>
    <row r="197" spans="1:13">
      <c r="A197" s="273">
        <v>188</v>
      </c>
      <c r="B197" s="245" t="s">
        <v>182</v>
      </c>
      <c r="C197" s="245">
        <v>1100.9000000000001</v>
      </c>
      <c r="D197" s="280">
        <v>1103.1333333333334</v>
      </c>
      <c r="E197" s="280">
        <v>1083.2666666666669</v>
      </c>
      <c r="F197" s="280">
        <v>1065.6333333333334</v>
      </c>
      <c r="G197" s="280">
        <v>1045.7666666666669</v>
      </c>
      <c r="H197" s="280">
        <v>1120.7666666666669</v>
      </c>
      <c r="I197" s="280">
        <v>1140.6333333333332</v>
      </c>
      <c r="J197" s="280">
        <v>1158.2666666666669</v>
      </c>
      <c r="K197" s="245">
        <v>1123</v>
      </c>
      <c r="L197" s="245">
        <v>1085.5</v>
      </c>
      <c r="M197" s="245">
        <v>176.90924999999999</v>
      </c>
    </row>
    <row r="198" spans="1:13">
      <c r="A198" s="273">
        <v>189</v>
      </c>
      <c r="B198" s="245" t="s">
        <v>184</v>
      </c>
      <c r="C198" s="245">
        <v>1030.5</v>
      </c>
      <c r="D198" s="280">
        <v>1025.2833333333333</v>
      </c>
      <c r="E198" s="280">
        <v>1018.5666666666666</v>
      </c>
      <c r="F198" s="280">
        <v>1006.6333333333333</v>
      </c>
      <c r="G198" s="280">
        <v>999.91666666666663</v>
      </c>
      <c r="H198" s="280">
        <v>1037.2166666666667</v>
      </c>
      <c r="I198" s="280">
        <v>1043.9333333333334</v>
      </c>
      <c r="J198" s="280">
        <v>1055.8666666666666</v>
      </c>
      <c r="K198" s="245">
        <v>1032</v>
      </c>
      <c r="L198" s="245">
        <v>1013.35</v>
      </c>
      <c r="M198" s="245">
        <v>12.62702</v>
      </c>
    </row>
    <row r="199" spans="1:13">
      <c r="A199" s="273">
        <v>190</v>
      </c>
      <c r="B199" s="245" t="s">
        <v>164</v>
      </c>
      <c r="C199" s="245">
        <v>950.3</v>
      </c>
      <c r="D199" s="280">
        <v>956.85</v>
      </c>
      <c r="E199" s="280">
        <v>941.7</v>
      </c>
      <c r="F199" s="280">
        <v>933.1</v>
      </c>
      <c r="G199" s="280">
        <v>917.95</v>
      </c>
      <c r="H199" s="280">
        <v>965.45</v>
      </c>
      <c r="I199" s="280">
        <v>980.59999999999991</v>
      </c>
      <c r="J199" s="280">
        <v>989.2</v>
      </c>
      <c r="K199" s="245">
        <v>972</v>
      </c>
      <c r="L199" s="245">
        <v>948.25</v>
      </c>
      <c r="M199" s="245">
        <v>2.9389400000000001</v>
      </c>
    </row>
    <row r="200" spans="1:13">
      <c r="A200" s="273">
        <v>191</v>
      </c>
      <c r="B200" s="245" t="s">
        <v>185</v>
      </c>
      <c r="C200" s="245">
        <v>1591.4</v>
      </c>
      <c r="D200" s="280">
        <v>1597.5666666666666</v>
      </c>
      <c r="E200" s="280">
        <v>1583.1333333333332</v>
      </c>
      <c r="F200" s="280">
        <v>1574.8666666666666</v>
      </c>
      <c r="G200" s="280">
        <v>1560.4333333333332</v>
      </c>
      <c r="H200" s="280">
        <v>1605.8333333333333</v>
      </c>
      <c r="I200" s="280">
        <v>1620.2666666666667</v>
      </c>
      <c r="J200" s="280">
        <v>1628.5333333333333</v>
      </c>
      <c r="K200" s="245">
        <v>1612</v>
      </c>
      <c r="L200" s="245">
        <v>1589.3</v>
      </c>
      <c r="M200" s="245">
        <v>11.11933</v>
      </c>
    </row>
    <row r="201" spans="1:13">
      <c r="A201" s="273">
        <v>192</v>
      </c>
      <c r="B201" s="245" t="s">
        <v>186</v>
      </c>
      <c r="C201" s="245">
        <v>2785.65</v>
      </c>
      <c r="D201" s="280">
        <v>2764.5499999999997</v>
      </c>
      <c r="E201" s="280">
        <v>2736.0999999999995</v>
      </c>
      <c r="F201" s="280">
        <v>2686.5499999999997</v>
      </c>
      <c r="G201" s="280">
        <v>2658.0999999999995</v>
      </c>
      <c r="H201" s="280">
        <v>2814.0999999999995</v>
      </c>
      <c r="I201" s="280">
        <v>2842.5499999999993</v>
      </c>
      <c r="J201" s="280">
        <v>2892.0999999999995</v>
      </c>
      <c r="K201" s="245">
        <v>2793</v>
      </c>
      <c r="L201" s="245">
        <v>2715</v>
      </c>
      <c r="M201" s="245">
        <v>3.8261400000000001</v>
      </c>
    </row>
    <row r="202" spans="1:13">
      <c r="A202" s="273">
        <v>193</v>
      </c>
      <c r="B202" s="245" t="s">
        <v>187</v>
      </c>
      <c r="C202" s="245">
        <v>432.5</v>
      </c>
      <c r="D202" s="280">
        <v>432.48333333333335</v>
      </c>
      <c r="E202" s="280">
        <v>429.01666666666671</v>
      </c>
      <c r="F202" s="280">
        <v>425.53333333333336</v>
      </c>
      <c r="G202" s="280">
        <v>422.06666666666672</v>
      </c>
      <c r="H202" s="280">
        <v>435.9666666666667</v>
      </c>
      <c r="I202" s="280">
        <v>439.43333333333339</v>
      </c>
      <c r="J202" s="280">
        <v>442.91666666666669</v>
      </c>
      <c r="K202" s="245">
        <v>435.95</v>
      </c>
      <c r="L202" s="245">
        <v>429</v>
      </c>
      <c r="M202" s="245">
        <v>5.4385700000000003</v>
      </c>
    </row>
    <row r="203" spans="1:13">
      <c r="A203" s="273">
        <v>194</v>
      </c>
      <c r="B203" s="245" t="s">
        <v>510</v>
      </c>
      <c r="C203" s="245">
        <v>840.2</v>
      </c>
      <c r="D203" s="280">
        <v>845.44999999999993</v>
      </c>
      <c r="E203" s="280">
        <v>828.09999999999991</v>
      </c>
      <c r="F203" s="280">
        <v>816</v>
      </c>
      <c r="G203" s="280">
        <v>798.65</v>
      </c>
      <c r="H203" s="280">
        <v>857.54999999999984</v>
      </c>
      <c r="I203" s="280">
        <v>874.9</v>
      </c>
      <c r="J203" s="280">
        <v>886.99999999999977</v>
      </c>
      <c r="K203" s="245">
        <v>862.8</v>
      </c>
      <c r="L203" s="245">
        <v>833.35</v>
      </c>
      <c r="M203" s="245">
        <v>6.9719499999999996</v>
      </c>
    </row>
    <row r="204" spans="1:13">
      <c r="A204" s="273">
        <v>195</v>
      </c>
      <c r="B204" s="245" t="s">
        <v>193</v>
      </c>
      <c r="C204" s="245">
        <v>815.8</v>
      </c>
      <c r="D204" s="280">
        <v>816.84999999999991</v>
      </c>
      <c r="E204" s="280">
        <v>807.29999999999984</v>
      </c>
      <c r="F204" s="280">
        <v>798.8</v>
      </c>
      <c r="G204" s="280">
        <v>789.24999999999989</v>
      </c>
      <c r="H204" s="280">
        <v>825.3499999999998</v>
      </c>
      <c r="I204" s="280">
        <v>834.9</v>
      </c>
      <c r="J204" s="280">
        <v>843.39999999999975</v>
      </c>
      <c r="K204" s="245">
        <v>826.4</v>
      </c>
      <c r="L204" s="245">
        <v>808.35</v>
      </c>
      <c r="M204" s="245">
        <v>44.144739999999999</v>
      </c>
    </row>
    <row r="205" spans="1:13">
      <c r="A205" s="273">
        <v>196</v>
      </c>
      <c r="B205" s="245" t="s">
        <v>191</v>
      </c>
      <c r="C205" s="245">
        <v>6601.35</v>
      </c>
      <c r="D205" s="280">
        <v>6628.1166666666659</v>
      </c>
      <c r="E205" s="280">
        <v>6533.2333333333318</v>
      </c>
      <c r="F205" s="280">
        <v>6465.1166666666659</v>
      </c>
      <c r="G205" s="280">
        <v>6370.2333333333318</v>
      </c>
      <c r="H205" s="280">
        <v>6696.2333333333318</v>
      </c>
      <c r="I205" s="280">
        <v>6791.116666666665</v>
      </c>
      <c r="J205" s="280">
        <v>6859.2333333333318</v>
      </c>
      <c r="K205" s="245">
        <v>6723</v>
      </c>
      <c r="L205" s="245">
        <v>6560</v>
      </c>
      <c r="M205" s="245">
        <v>3.9798900000000001</v>
      </c>
    </row>
    <row r="206" spans="1:13">
      <c r="A206" s="273">
        <v>197</v>
      </c>
      <c r="B206" s="245" t="s">
        <v>192</v>
      </c>
      <c r="C206" s="245">
        <v>34.35</v>
      </c>
      <c r="D206" s="280">
        <v>34.500000000000007</v>
      </c>
      <c r="E206" s="280">
        <v>34.050000000000011</v>
      </c>
      <c r="F206" s="280">
        <v>33.750000000000007</v>
      </c>
      <c r="G206" s="280">
        <v>33.300000000000011</v>
      </c>
      <c r="H206" s="280">
        <v>34.800000000000011</v>
      </c>
      <c r="I206" s="280">
        <v>35.250000000000014</v>
      </c>
      <c r="J206" s="280">
        <v>35.550000000000011</v>
      </c>
      <c r="K206" s="245">
        <v>34.950000000000003</v>
      </c>
      <c r="L206" s="245">
        <v>34.200000000000003</v>
      </c>
      <c r="M206" s="245">
        <v>130.24994000000001</v>
      </c>
    </row>
    <row r="207" spans="1:13">
      <c r="A207" s="273">
        <v>198</v>
      </c>
      <c r="B207" s="245" t="s">
        <v>189</v>
      </c>
      <c r="C207" s="245">
        <v>1250.6500000000001</v>
      </c>
      <c r="D207" s="280">
        <v>1256.8833333333334</v>
      </c>
      <c r="E207" s="280">
        <v>1233.7666666666669</v>
      </c>
      <c r="F207" s="280">
        <v>1216.8833333333334</v>
      </c>
      <c r="G207" s="280">
        <v>1193.7666666666669</v>
      </c>
      <c r="H207" s="280">
        <v>1273.7666666666669</v>
      </c>
      <c r="I207" s="280">
        <v>1296.8833333333332</v>
      </c>
      <c r="J207" s="280">
        <v>1313.7666666666669</v>
      </c>
      <c r="K207" s="245">
        <v>1280</v>
      </c>
      <c r="L207" s="245">
        <v>1240</v>
      </c>
      <c r="M207" s="245">
        <v>5.6235900000000001</v>
      </c>
    </row>
    <row r="208" spans="1:13">
      <c r="A208" s="273">
        <v>199</v>
      </c>
      <c r="B208" s="245" t="s">
        <v>141</v>
      </c>
      <c r="C208" s="245">
        <v>612.4</v>
      </c>
      <c r="D208" s="280">
        <v>615.76666666666665</v>
      </c>
      <c r="E208" s="280">
        <v>607.13333333333333</v>
      </c>
      <c r="F208" s="280">
        <v>601.86666666666667</v>
      </c>
      <c r="G208" s="280">
        <v>593.23333333333335</v>
      </c>
      <c r="H208" s="280">
        <v>621.0333333333333</v>
      </c>
      <c r="I208" s="280">
        <v>629.66666666666652</v>
      </c>
      <c r="J208" s="280">
        <v>634.93333333333328</v>
      </c>
      <c r="K208" s="245">
        <v>624.4</v>
      </c>
      <c r="L208" s="245">
        <v>610.5</v>
      </c>
      <c r="M208" s="245">
        <v>27.53791</v>
      </c>
    </row>
    <row r="209" spans="1:13">
      <c r="A209" s="273">
        <v>200</v>
      </c>
      <c r="B209" s="245" t="s">
        <v>277</v>
      </c>
      <c r="C209" s="245">
        <v>266.3</v>
      </c>
      <c r="D209" s="280">
        <v>270.83333333333331</v>
      </c>
      <c r="E209" s="280">
        <v>259.91666666666663</v>
      </c>
      <c r="F209" s="280">
        <v>253.5333333333333</v>
      </c>
      <c r="G209" s="280">
        <v>242.61666666666662</v>
      </c>
      <c r="H209" s="280">
        <v>277.21666666666664</v>
      </c>
      <c r="I209" s="280">
        <v>288.13333333333327</v>
      </c>
      <c r="J209" s="280">
        <v>294.51666666666665</v>
      </c>
      <c r="K209" s="245">
        <v>281.75</v>
      </c>
      <c r="L209" s="245">
        <v>264.45</v>
      </c>
      <c r="M209" s="245">
        <v>29.73441</v>
      </c>
    </row>
    <row r="210" spans="1:13">
      <c r="A210" s="273">
        <v>201</v>
      </c>
      <c r="B210" s="245" t="s">
        <v>522</v>
      </c>
      <c r="C210" s="245">
        <v>1006.7</v>
      </c>
      <c r="D210" s="280">
        <v>1008.4166666666666</v>
      </c>
      <c r="E210" s="280">
        <v>999.2833333333333</v>
      </c>
      <c r="F210" s="280">
        <v>991.86666666666667</v>
      </c>
      <c r="G210" s="280">
        <v>982.73333333333335</v>
      </c>
      <c r="H210" s="280">
        <v>1015.8333333333333</v>
      </c>
      <c r="I210" s="280">
        <v>1024.9666666666667</v>
      </c>
      <c r="J210" s="280">
        <v>1032.3833333333332</v>
      </c>
      <c r="K210" s="245">
        <v>1017.55</v>
      </c>
      <c r="L210" s="245">
        <v>1001</v>
      </c>
      <c r="M210" s="245">
        <v>1.33555</v>
      </c>
    </row>
    <row r="211" spans="1:13">
      <c r="A211" s="273">
        <v>202</v>
      </c>
      <c r="B211" s="245" t="s">
        <v>118</v>
      </c>
      <c r="C211" s="245">
        <v>8.5</v>
      </c>
      <c r="D211" s="280">
        <v>8.5666666666666664</v>
      </c>
      <c r="E211" s="280">
        <v>8.3833333333333329</v>
      </c>
      <c r="F211" s="280">
        <v>8.2666666666666657</v>
      </c>
      <c r="G211" s="280">
        <v>8.0833333333333321</v>
      </c>
      <c r="H211" s="280">
        <v>8.6833333333333336</v>
      </c>
      <c r="I211" s="280">
        <v>8.8666666666666671</v>
      </c>
      <c r="J211" s="280">
        <v>8.9833333333333343</v>
      </c>
      <c r="K211" s="245">
        <v>8.75</v>
      </c>
      <c r="L211" s="245">
        <v>8.4499999999999993</v>
      </c>
      <c r="M211" s="245">
        <v>950.70971999999995</v>
      </c>
    </row>
    <row r="212" spans="1:13">
      <c r="A212" s="273">
        <v>203</v>
      </c>
      <c r="B212" s="245" t="s">
        <v>195</v>
      </c>
      <c r="C212" s="245">
        <v>1013.2</v>
      </c>
      <c r="D212" s="280">
        <v>1013.0666666666667</v>
      </c>
      <c r="E212" s="280">
        <v>1006.2833333333334</v>
      </c>
      <c r="F212" s="280">
        <v>999.36666666666667</v>
      </c>
      <c r="G212" s="280">
        <v>992.58333333333337</v>
      </c>
      <c r="H212" s="280">
        <v>1019.9833333333335</v>
      </c>
      <c r="I212" s="280">
        <v>1026.7666666666669</v>
      </c>
      <c r="J212" s="280">
        <v>1033.6833333333334</v>
      </c>
      <c r="K212" s="245">
        <v>1019.85</v>
      </c>
      <c r="L212" s="245">
        <v>1006.15</v>
      </c>
      <c r="M212" s="245">
        <v>6.1932</v>
      </c>
    </row>
    <row r="213" spans="1:13">
      <c r="A213" s="273">
        <v>204</v>
      </c>
      <c r="B213" s="245" t="s">
        <v>528</v>
      </c>
      <c r="C213" s="245">
        <v>2158.75</v>
      </c>
      <c r="D213" s="280">
        <v>2162.65</v>
      </c>
      <c r="E213" s="280">
        <v>2148.0500000000002</v>
      </c>
      <c r="F213" s="280">
        <v>2137.35</v>
      </c>
      <c r="G213" s="280">
        <v>2122.75</v>
      </c>
      <c r="H213" s="280">
        <v>2173.3500000000004</v>
      </c>
      <c r="I213" s="280">
        <v>2187.9499999999998</v>
      </c>
      <c r="J213" s="280">
        <v>2198.6500000000005</v>
      </c>
      <c r="K213" s="245">
        <v>2177.25</v>
      </c>
      <c r="L213" s="245">
        <v>2151.9499999999998</v>
      </c>
      <c r="M213" s="245">
        <v>0.52259</v>
      </c>
    </row>
    <row r="214" spans="1:13">
      <c r="A214" s="273">
        <v>205</v>
      </c>
      <c r="B214" s="245" t="s">
        <v>196</v>
      </c>
      <c r="C214" s="280">
        <v>542.79999999999995</v>
      </c>
      <c r="D214" s="280">
        <v>543.15</v>
      </c>
      <c r="E214" s="280">
        <v>539.29999999999995</v>
      </c>
      <c r="F214" s="280">
        <v>535.79999999999995</v>
      </c>
      <c r="G214" s="280">
        <v>531.94999999999993</v>
      </c>
      <c r="H214" s="280">
        <v>546.65</v>
      </c>
      <c r="I214" s="280">
        <v>550.50000000000011</v>
      </c>
      <c r="J214" s="280">
        <v>554</v>
      </c>
      <c r="K214" s="280">
        <v>547</v>
      </c>
      <c r="L214" s="280">
        <v>539.65</v>
      </c>
      <c r="M214" s="280">
        <v>59.650440000000003</v>
      </c>
    </row>
    <row r="215" spans="1:13">
      <c r="A215" s="273">
        <v>206</v>
      </c>
      <c r="B215" s="245" t="s">
        <v>197</v>
      </c>
      <c r="C215" s="280">
        <v>13.35</v>
      </c>
      <c r="D215" s="280">
        <v>13.4</v>
      </c>
      <c r="E215" s="280">
        <v>13.25</v>
      </c>
      <c r="F215" s="280">
        <v>13.15</v>
      </c>
      <c r="G215" s="280">
        <v>13</v>
      </c>
      <c r="H215" s="280">
        <v>13.5</v>
      </c>
      <c r="I215" s="280">
        <v>13.650000000000002</v>
      </c>
      <c r="J215" s="280">
        <v>13.75</v>
      </c>
      <c r="K215" s="280">
        <v>13.55</v>
      </c>
      <c r="L215" s="280">
        <v>13.3</v>
      </c>
      <c r="M215" s="280">
        <v>593.65980000000002</v>
      </c>
    </row>
    <row r="216" spans="1:13">
      <c r="A216" s="273">
        <v>207</v>
      </c>
      <c r="B216" s="245" t="s">
        <v>198</v>
      </c>
      <c r="C216" s="280">
        <v>213.2</v>
      </c>
      <c r="D216" s="280">
        <v>210.48333333333335</v>
      </c>
      <c r="E216" s="280">
        <v>207.26666666666671</v>
      </c>
      <c r="F216" s="280">
        <v>201.33333333333337</v>
      </c>
      <c r="G216" s="280">
        <v>198.11666666666673</v>
      </c>
      <c r="H216" s="280">
        <v>216.41666666666669</v>
      </c>
      <c r="I216" s="280">
        <v>219.63333333333333</v>
      </c>
      <c r="J216" s="280">
        <v>225.56666666666666</v>
      </c>
      <c r="K216" s="280">
        <v>213.7</v>
      </c>
      <c r="L216" s="280">
        <v>204.55</v>
      </c>
      <c r="M216" s="280">
        <v>274.73056000000003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47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15"/>
      <c r="B1" s="515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44349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12" t="s">
        <v>16</v>
      </c>
      <c r="B9" s="513" t="s">
        <v>18</v>
      </c>
      <c r="C9" s="511" t="s">
        <v>19</v>
      </c>
      <c r="D9" s="511" t="s">
        <v>20</v>
      </c>
      <c r="E9" s="511" t="s">
        <v>21</v>
      </c>
      <c r="F9" s="511"/>
      <c r="G9" s="511"/>
      <c r="H9" s="511" t="s">
        <v>22</v>
      </c>
      <c r="I9" s="511"/>
      <c r="J9" s="511"/>
      <c r="K9" s="251"/>
      <c r="L9" s="258"/>
      <c r="M9" s="259"/>
    </row>
    <row r="10" spans="1:15" ht="42.75" customHeight="1">
      <c r="A10" s="507"/>
      <c r="B10" s="509"/>
      <c r="C10" s="514" t="s">
        <v>23</v>
      </c>
      <c r="D10" s="514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5" t="s">
        <v>284</v>
      </c>
      <c r="C11" s="442">
        <v>25484</v>
      </c>
      <c r="D11" s="443">
        <v>25563.149999999998</v>
      </c>
      <c r="E11" s="443">
        <v>25279.099999999995</v>
      </c>
      <c r="F11" s="443">
        <v>25074.199999999997</v>
      </c>
      <c r="G11" s="443">
        <v>24790.149999999994</v>
      </c>
      <c r="H11" s="443">
        <v>25768.049999999996</v>
      </c>
      <c r="I11" s="443">
        <v>26052.1</v>
      </c>
      <c r="J11" s="443">
        <v>26256.999999999996</v>
      </c>
      <c r="K11" s="442">
        <v>25847.200000000001</v>
      </c>
      <c r="L11" s="442">
        <v>25358.25</v>
      </c>
      <c r="M11" s="442">
        <v>2.9020000000000001E-2</v>
      </c>
    </row>
    <row r="12" spans="1:15" ht="12" customHeight="1">
      <c r="A12" s="245">
        <v>2</v>
      </c>
      <c r="B12" s="445" t="s">
        <v>785</v>
      </c>
      <c r="C12" s="442">
        <v>1693.25</v>
      </c>
      <c r="D12" s="443">
        <v>1699.4166666666667</v>
      </c>
      <c r="E12" s="443">
        <v>1644.8333333333335</v>
      </c>
      <c r="F12" s="443">
        <v>1596.4166666666667</v>
      </c>
      <c r="G12" s="443">
        <v>1541.8333333333335</v>
      </c>
      <c r="H12" s="443">
        <v>1747.8333333333335</v>
      </c>
      <c r="I12" s="443">
        <v>1802.416666666667</v>
      </c>
      <c r="J12" s="443">
        <v>1850.8333333333335</v>
      </c>
      <c r="K12" s="442">
        <v>1754</v>
      </c>
      <c r="L12" s="442">
        <v>1651</v>
      </c>
      <c r="M12" s="442">
        <v>7.1765800000000004</v>
      </c>
    </row>
    <row r="13" spans="1:15" ht="12" customHeight="1">
      <c r="A13" s="245">
        <v>3</v>
      </c>
      <c r="B13" s="445" t="s">
        <v>815</v>
      </c>
      <c r="C13" s="442">
        <v>1927.9</v>
      </c>
      <c r="D13" s="443">
        <v>1928.7</v>
      </c>
      <c r="E13" s="443">
        <v>1902.4</v>
      </c>
      <c r="F13" s="443">
        <v>1876.9</v>
      </c>
      <c r="G13" s="443">
        <v>1850.6000000000001</v>
      </c>
      <c r="H13" s="443">
        <v>1954.2</v>
      </c>
      <c r="I13" s="443">
        <v>1980.4999999999998</v>
      </c>
      <c r="J13" s="443">
        <v>2006</v>
      </c>
      <c r="K13" s="442">
        <v>1955</v>
      </c>
      <c r="L13" s="442">
        <v>1903.2</v>
      </c>
      <c r="M13" s="442">
        <v>0.17036999999999999</v>
      </c>
    </row>
    <row r="14" spans="1:15" ht="12" customHeight="1">
      <c r="A14" s="245">
        <v>4</v>
      </c>
      <c r="B14" s="445" t="s">
        <v>38</v>
      </c>
      <c r="C14" s="442">
        <v>1973.45</v>
      </c>
      <c r="D14" s="443">
        <v>1978.0666666666666</v>
      </c>
      <c r="E14" s="443">
        <v>1955.1333333333332</v>
      </c>
      <c r="F14" s="443">
        <v>1936.8166666666666</v>
      </c>
      <c r="G14" s="443">
        <v>1913.8833333333332</v>
      </c>
      <c r="H14" s="443">
        <v>1996.3833333333332</v>
      </c>
      <c r="I14" s="443">
        <v>2019.3166666666666</v>
      </c>
      <c r="J14" s="443">
        <v>2037.6333333333332</v>
      </c>
      <c r="K14" s="442">
        <v>2001</v>
      </c>
      <c r="L14" s="442">
        <v>1959.75</v>
      </c>
      <c r="M14" s="442">
        <v>2.97295</v>
      </c>
    </row>
    <row r="15" spans="1:15" ht="12" customHeight="1">
      <c r="A15" s="245">
        <v>5</v>
      </c>
      <c r="B15" s="445" t="s">
        <v>285</v>
      </c>
      <c r="C15" s="442">
        <v>1907.1</v>
      </c>
      <c r="D15" s="443">
        <v>1916.2166666666665</v>
      </c>
      <c r="E15" s="443">
        <v>1887.4333333333329</v>
      </c>
      <c r="F15" s="443">
        <v>1867.7666666666664</v>
      </c>
      <c r="G15" s="443">
        <v>1838.9833333333329</v>
      </c>
      <c r="H15" s="443">
        <v>1935.883333333333</v>
      </c>
      <c r="I15" s="443">
        <v>1964.6666666666663</v>
      </c>
      <c r="J15" s="443">
        <v>1984.333333333333</v>
      </c>
      <c r="K15" s="442">
        <v>1945</v>
      </c>
      <c r="L15" s="442">
        <v>1896.55</v>
      </c>
      <c r="M15" s="442">
        <v>0.42118</v>
      </c>
    </row>
    <row r="16" spans="1:15" ht="12" customHeight="1">
      <c r="A16" s="245">
        <v>6</v>
      </c>
      <c r="B16" s="445" t="s">
        <v>286</v>
      </c>
      <c r="C16" s="442">
        <v>1297.4000000000001</v>
      </c>
      <c r="D16" s="443">
        <v>1299.6000000000001</v>
      </c>
      <c r="E16" s="443">
        <v>1279.8000000000002</v>
      </c>
      <c r="F16" s="443">
        <v>1262.2</v>
      </c>
      <c r="G16" s="443">
        <v>1242.4000000000001</v>
      </c>
      <c r="H16" s="443">
        <v>1317.2000000000003</v>
      </c>
      <c r="I16" s="443">
        <v>1337</v>
      </c>
      <c r="J16" s="443">
        <v>1354.6000000000004</v>
      </c>
      <c r="K16" s="442">
        <v>1319.4</v>
      </c>
      <c r="L16" s="442">
        <v>1282</v>
      </c>
      <c r="M16" s="442">
        <v>0.70008999999999999</v>
      </c>
    </row>
    <row r="17" spans="1:13" ht="12" customHeight="1">
      <c r="A17" s="245">
        <v>7</v>
      </c>
      <c r="B17" s="445" t="s">
        <v>222</v>
      </c>
      <c r="C17" s="442">
        <v>989.1</v>
      </c>
      <c r="D17" s="443">
        <v>986.63333333333333</v>
      </c>
      <c r="E17" s="443">
        <v>978.4666666666667</v>
      </c>
      <c r="F17" s="443">
        <v>967.83333333333337</v>
      </c>
      <c r="G17" s="443">
        <v>959.66666666666674</v>
      </c>
      <c r="H17" s="443">
        <v>997.26666666666665</v>
      </c>
      <c r="I17" s="443">
        <v>1005.4333333333334</v>
      </c>
      <c r="J17" s="443">
        <v>1016.0666666666666</v>
      </c>
      <c r="K17" s="442">
        <v>994.8</v>
      </c>
      <c r="L17" s="442">
        <v>976</v>
      </c>
      <c r="M17" s="442">
        <v>5.4366199999999996</v>
      </c>
    </row>
    <row r="18" spans="1:13" ht="12" customHeight="1">
      <c r="A18" s="245">
        <v>8</v>
      </c>
      <c r="B18" s="445" t="s">
        <v>734</v>
      </c>
      <c r="C18" s="442">
        <v>736.6</v>
      </c>
      <c r="D18" s="443">
        <v>734.80000000000007</v>
      </c>
      <c r="E18" s="443">
        <v>722.40000000000009</v>
      </c>
      <c r="F18" s="443">
        <v>708.2</v>
      </c>
      <c r="G18" s="443">
        <v>695.80000000000007</v>
      </c>
      <c r="H18" s="443">
        <v>749.00000000000011</v>
      </c>
      <c r="I18" s="443">
        <v>761.4</v>
      </c>
      <c r="J18" s="443">
        <v>775.60000000000014</v>
      </c>
      <c r="K18" s="442">
        <v>747.2</v>
      </c>
      <c r="L18" s="442">
        <v>720.6</v>
      </c>
      <c r="M18" s="442">
        <v>5.0840199999999998</v>
      </c>
    </row>
    <row r="19" spans="1:13" ht="12" customHeight="1">
      <c r="A19" s="245">
        <v>9</v>
      </c>
      <c r="B19" s="445" t="s">
        <v>735</v>
      </c>
      <c r="C19" s="442">
        <v>1710.8</v>
      </c>
      <c r="D19" s="443">
        <v>1710.5</v>
      </c>
      <c r="E19" s="443">
        <v>1676.35</v>
      </c>
      <c r="F19" s="443">
        <v>1641.8999999999999</v>
      </c>
      <c r="G19" s="443">
        <v>1607.7499999999998</v>
      </c>
      <c r="H19" s="443">
        <v>1744.95</v>
      </c>
      <c r="I19" s="443">
        <v>1779.1000000000001</v>
      </c>
      <c r="J19" s="443">
        <v>1813.5500000000002</v>
      </c>
      <c r="K19" s="442">
        <v>1744.65</v>
      </c>
      <c r="L19" s="442">
        <v>1676.05</v>
      </c>
      <c r="M19" s="442">
        <v>15.03711</v>
      </c>
    </row>
    <row r="20" spans="1:13" ht="12" customHeight="1">
      <c r="A20" s="245">
        <v>10</v>
      </c>
      <c r="B20" s="445" t="s">
        <v>287</v>
      </c>
      <c r="C20" s="442">
        <v>2273.75</v>
      </c>
      <c r="D20" s="443">
        <v>2281.3333333333335</v>
      </c>
      <c r="E20" s="443">
        <v>2248.416666666667</v>
      </c>
      <c r="F20" s="443">
        <v>2223.0833333333335</v>
      </c>
      <c r="G20" s="443">
        <v>2190.166666666667</v>
      </c>
      <c r="H20" s="443">
        <v>2306.666666666667</v>
      </c>
      <c r="I20" s="443">
        <v>2339.5833333333339</v>
      </c>
      <c r="J20" s="443">
        <v>2364.916666666667</v>
      </c>
      <c r="K20" s="442">
        <v>2314.25</v>
      </c>
      <c r="L20" s="442">
        <v>2256</v>
      </c>
      <c r="M20" s="442">
        <v>1.40245</v>
      </c>
    </row>
    <row r="21" spans="1:13" ht="12" customHeight="1">
      <c r="A21" s="245">
        <v>11</v>
      </c>
      <c r="B21" s="445" t="s">
        <v>288</v>
      </c>
      <c r="C21" s="442">
        <v>15958.15</v>
      </c>
      <c r="D21" s="443">
        <v>15987.050000000001</v>
      </c>
      <c r="E21" s="443">
        <v>15874.100000000002</v>
      </c>
      <c r="F21" s="443">
        <v>15790.050000000001</v>
      </c>
      <c r="G21" s="443">
        <v>15677.100000000002</v>
      </c>
      <c r="H21" s="443">
        <v>16071.100000000002</v>
      </c>
      <c r="I21" s="443">
        <v>16184.050000000003</v>
      </c>
      <c r="J21" s="443">
        <v>16268.100000000002</v>
      </c>
      <c r="K21" s="442">
        <v>16100</v>
      </c>
      <c r="L21" s="442">
        <v>15903</v>
      </c>
      <c r="M21" s="442">
        <v>0.18590000000000001</v>
      </c>
    </row>
    <row r="22" spans="1:13" ht="12" customHeight="1">
      <c r="A22" s="245">
        <v>12</v>
      </c>
      <c r="B22" s="445" t="s">
        <v>40</v>
      </c>
      <c r="C22" s="442">
        <v>1416.25</v>
      </c>
      <c r="D22" s="443">
        <v>1385.1000000000001</v>
      </c>
      <c r="E22" s="443">
        <v>1340.2000000000003</v>
      </c>
      <c r="F22" s="443">
        <v>1264.1500000000001</v>
      </c>
      <c r="G22" s="443">
        <v>1219.2500000000002</v>
      </c>
      <c r="H22" s="443">
        <v>1461.1500000000003</v>
      </c>
      <c r="I22" s="443">
        <v>1506.0500000000004</v>
      </c>
      <c r="J22" s="443">
        <v>1582.1000000000004</v>
      </c>
      <c r="K22" s="442">
        <v>1430</v>
      </c>
      <c r="L22" s="442">
        <v>1309.05</v>
      </c>
      <c r="M22" s="442">
        <v>100.18644999999999</v>
      </c>
    </row>
    <row r="23" spans="1:13">
      <c r="A23" s="245">
        <v>13</v>
      </c>
      <c r="B23" s="445" t="s">
        <v>289</v>
      </c>
      <c r="C23" s="442">
        <v>1271.05</v>
      </c>
      <c r="D23" s="443">
        <v>1266.6833333333334</v>
      </c>
      <c r="E23" s="443">
        <v>1253.3666666666668</v>
      </c>
      <c r="F23" s="443">
        <v>1235.6833333333334</v>
      </c>
      <c r="G23" s="443">
        <v>1222.3666666666668</v>
      </c>
      <c r="H23" s="443">
        <v>1284.3666666666668</v>
      </c>
      <c r="I23" s="443">
        <v>1297.6833333333334</v>
      </c>
      <c r="J23" s="443">
        <v>1315.3666666666668</v>
      </c>
      <c r="K23" s="442">
        <v>1280</v>
      </c>
      <c r="L23" s="442">
        <v>1249</v>
      </c>
      <c r="M23" s="442">
        <v>6.6401199999999996</v>
      </c>
    </row>
    <row r="24" spans="1:13">
      <c r="A24" s="245">
        <v>14</v>
      </c>
      <c r="B24" s="445" t="s">
        <v>41</v>
      </c>
      <c r="C24" s="442">
        <v>798.2</v>
      </c>
      <c r="D24" s="443">
        <v>788.1</v>
      </c>
      <c r="E24" s="443">
        <v>774.40000000000009</v>
      </c>
      <c r="F24" s="443">
        <v>750.6</v>
      </c>
      <c r="G24" s="443">
        <v>736.90000000000009</v>
      </c>
      <c r="H24" s="443">
        <v>811.90000000000009</v>
      </c>
      <c r="I24" s="443">
        <v>825.60000000000014</v>
      </c>
      <c r="J24" s="443">
        <v>849.40000000000009</v>
      </c>
      <c r="K24" s="442">
        <v>801.8</v>
      </c>
      <c r="L24" s="442">
        <v>764.3</v>
      </c>
      <c r="M24" s="442">
        <v>178.47137000000001</v>
      </c>
    </row>
    <row r="25" spans="1:13">
      <c r="A25" s="245">
        <v>15</v>
      </c>
      <c r="B25" s="445" t="s">
        <v>828</v>
      </c>
      <c r="C25" s="442">
        <v>1440.6</v>
      </c>
      <c r="D25" s="443">
        <v>1416.2166666666665</v>
      </c>
      <c r="E25" s="443">
        <v>1380.4333333333329</v>
      </c>
      <c r="F25" s="443">
        <v>1320.2666666666664</v>
      </c>
      <c r="G25" s="443">
        <v>1284.4833333333329</v>
      </c>
      <c r="H25" s="443">
        <v>1476.383333333333</v>
      </c>
      <c r="I25" s="443">
        <v>1512.1666666666663</v>
      </c>
      <c r="J25" s="443">
        <v>1572.333333333333</v>
      </c>
      <c r="K25" s="442">
        <v>1452</v>
      </c>
      <c r="L25" s="442">
        <v>1356.05</v>
      </c>
      <c r="M25" s="442">
        <v>22.073810000000002</v>
      </c>
    </row>
    <row r="26" spans="1:13">
      <c r="A26" s="245">
        <v>16</v>
      </c>
      <c r="B26" s="445" t="s">
        <v>290</v>
      </c>
      <c r="C26" s="442">
        <v>1499.45</v>
      </c>
      <c r="D26" s="443">
        <v>1496.4833333333333</v>
      </c>
      <c r="E26" s="443">
        <v>1477.9666666666667</v>
      </c>
      <c r="F26" s="443">
        <v>1456.4833333333333</v>
      </c>
      <c r="G26" s="443">
        <v>1437.9666666666667</v>
      </c>
      <c r="H26" s="443">
        <v>1517.9666666666667</v>
      </c>
      <c r="I26" s="443">
        <v>1536.4833333333336</v>
      </c>
      <c r="J26" s="443">
        <v>1557.9666666666667</v>
      </c>
      <c r="K26" s="442">
        <v>1515</v>
      </c>
      <c r="L26" s="442">
        <v>1475</v>
      </c>
      <c r="M26" s="442">
        <v>15.433820000000001</v>
      </c>
    </row>
    <row r="27" spans="1:13">
      <c r="A27" s="245">
        <v>17</v>
      </c>
      <c r="B27" s="445" t="s">
        <v>223</v>
      </c>
      <c r="C27" s="442">
        <v>118.65</v>
      </c>
      <c r="D27" s="443">
        <v>120.18333333333334</v>
      </c>
      <c r="E27" s="443">
        <v>116.61666666666667</v>
      </c>
      <c r="F27" s="443">
        <v>114.58333333333334</v>
      </c>
      <c r="G27" s="443">
        <v>111.01666666666668</v>
      </c>
      <c r="H27" s="443">
        <v>122.21666666666667</v>
      </c>
      <c r="I27" s="443">
        <v>125.78333333333333</v>
      </c>
      <c r="J27" s="443">
        <v>127.81666666666666</v>
      </c>
      <c r="K27" s="442">
        <v>123.75</v>
      </c>
      <c r="L27" s="442">
        <v>118.15</v>
      </c>
      <c r="M27" s="442">
        <v>27.026520000000001</v>
      </c>
    </row>
    <row r="28" spans="1:13">
      <c r="A28" s="245">
        <v>18</v>
      </c>
      <c r="B28" s="445" t="s">
        <v>224</v>
      </c>
      <c r="C28" s="442">
        <v>197.55</v>
      </c>
      <c r="D28" s="443">
        <v>197.06666666666669</v>
      </c>
      <c r="E28" s="443">
        <v>194.13333333333338</v>
      </c>
      <c r="F28" s="443">
        <v>190.7166666666667</v>
      </c>
      <c r="G28" s="443">
        <v>187.78333333333339</v>
      </c>
      <c r="H28" s="443">
        <v>200.48333333333338</v>
      </c>
      <c r="I28" s="443">
        <v>203.41666666666671</v>
      </c>
      <c r="J28" s="443">
        <v>206.83333333333337</v>
      </c>
      <c r="K28" s="442">
        <v>200</v>
      </c>
      <c r="L28" s="442">
        <v>193.65</v>
      </c>
      <c r="M28" s="442">
        <v>39.527030000000003</v>
      </c>
    </row>
    <row r="29" spans="1:13">
      <c r="A29" s="245">
        <v>19</v>
      </c>
      <c r="B29" s="445" t="s">
        <v>291</v>
      </c>
      <c r="C29" s="442">
        <v>412.95</v>
      </c>
      <c r="D29" s="443">
        <v>418.01666666666665</v>
      </c>
      <c r="E29" s="443">
        <v>400.43333333333328</v>
      </c>
      <c r="F29" s="443">
        <v>387.91666666666663</v>
      </c>
      <c r="G29" s="443">
        <v>370.33333333333326</v>
      </c>
      <c r="H29" s="443">
        <v>430.5333333333333</v>
      </c>
      <c r="I29" s="443">
        <v>448.11666666666667</v>
      </c>
      <c r="J29" s="443">
        <v>460.63333333333333</v>
      </c>
      <c r="K29" s="442">
        <v>435.6</v>
      </c>
      <c r="L29" s="442">
        <v>405.5</v>
      </c>
      <c r="M29" s="442">
        <v>6.8941400000000002</v>
      </c>
    </row>
    <row r="30" spans="1:13">
      <c r="A30" s="245">
        <v>20</v>
      </c>
      <c r="B30" s="445" t="s">
        <v>292</v>
      </c>
      <c r="C30" s="442">
        <v>355.85</v>
      </c>
      <c r="D30" s="443">
        <v>355.88333333333338</v>
      </c>
      <c r="E30" s="443">
        <v>347.06666666666678</v>
      </c>
      <c r="F30" s="443">
        <v>338.28333333333342</v>
      </c>
      <c r="G30" s="443">
        <v>329.46666666666681</v>
      </c>
      <c r="H30" s="443">
        <v>364.66666666666674</v>
      </c>
      <c r="I30" s="443">
        <v>373.48333333333335</v>
      </c>
      <c r="J30" s="443">
        <v>382.26666666666671</v>
      </c>
      <c r="K30" s="442">
        <v>364.7</v>
      </c>
      <c r="L30" s="442">
        <v>347.1</v>
      </c>
      <c r="M30" s="442">
        <v>6.4771200000000002</v>
      </c>
    </row>
    <row r="31" spans="1:13">
      <c r="A31" s="245">
        <v>21</v>
      </c>
      <c r="B31" s="445" t="s">
        <v>736</v>
      </c>
      <c r="C31" s="442">
        <v>5280.35</v>
      </c>
      <c r="D31" s="443">
        <v>5295.4666666666672</v>
      </c>
      <c r="E31" s="443">
        <v>5215.9333333333343</v>
      </c>
      <c r="F31" s="443">
        <v>5151.5166666666673</v>
      </c>
      <c r="G31" s="443">
        <v>5071.9833333333345</v>
      </c>
      <c r="H31" s="443">
        <v>5359.8833333333341</v>
      </c>
      <c r="I31" s="443">
        <v>5439.416666666667</v>
      </c>
      <c r="J31" s="443">
        <v>5503.8333333333339</v>
      </c>
      <c r="K31" s="442">
        <v>5375</v>
      </c>
      <c r="L31" s="442">
        <v>5231.05</v>
      </c>
      <c r="M31" s="442">
        <v>0.62083999999999995</v>
      </c>
    </row>
    <row r="32" spans="1:13">
      <c r="A32" s="245">
        <v>22</v>
      </c>
      <c r="B32" s="445" t="s">
        <v>225</v>
      </c>
      <c r="C32" s="442">
        <v>1933.65</v>
      </c>
      <c r="D32" s="443">
        <v>1934.2</v>
      </c>
      <c r="E32" s="443">
        <v>1914.45</v>
      </c>
      <c r="F32" s="443">
        <v>1895.25</v>
      </c>
      <c r="G32" s="443">
        <v>1875.5</v>
      </c>
      <c r="H32" s="443">
        <v>1953.4</v>
      </c>
      <c r="I32" s="443">
        <v>1973.15</v>
      </c>
      <c r="J32" s="443">
        <v>1992.3500000000001</v>
      </c>
      <c r="K32" s="442">
        <v>1953.95</v>
      </c>
      <c r="L32" s="442">
        <v>1915</v>
      </c>
      <c r="M32" s="442">
        <v>0.62975000000000003</v>
      </c>
    </row>
    <row r="33" spans="1:13">
      <c r="A33" s="245">
        <v>23</v>
      </c>
      <c r="B33" s="445" t="s">
        <v>293</v>
      </c>
      <c r="C33" s="442">
        <v>2253.4499999999998</v>
      </c>
      <c r="D33" s="443">
        <v>2263.7999999999997</v>
      </c>
      <c r="E33" s="443">
        <v>2228.5999999999995</v>
      </c>
      <c r="F33" s="443">
        <v>2203.7499999999995</v>
      </c>
      <c r="G33" s="443">
        <v>2168.5499999999993</v>
      </c>
      <c r="H33" s="443">
        <v>2288.6499999999996</v>
      </c>
      <c r="I33" s="443">
        <v>2323.8499999999995</v>
      </c>
      <c r="J33" s="443">
        <v>2348.6999999999998</v>
      </c>
      <c r="K33" s="442">
        <v>2299</v>
      </c>
      <c r="L33" s="442">
        <v>2238.9499999999998</v>
      </c>
      <c r="M33" s="442">
        <v>0.83682000000000001</v>
      </c>
    </row>
    <row r="34" spans="1:13">
      <c r="A34" s="245">
        <v>24</v>
      </c>
      <c r="B34" s="445" t="s">
        <v>737</v>
      </c>
      <c r="C34" s="442">
        <v>125.25</v>
      </c>
      <c r="D34" s="443">
        <v>126.23333333333333</v>
      </c>
      <c r="E34" s="443">
        <v>122.51666666666668</v>
      </c>
      <c r="F34" s="443">
        <v>119.78333333333335</v>
      </c>
      <c r="G34" s="443">
        <v>116.06666666666669</v>
      </c>
      <c r="H34" s="443">
        <v>128.96666666666667</v>
      </c>
      <c r="I34" s="443">
        <v>132.68333333333334</v>
      </c>
      <c r="J34" s="443">
        <v>135.41666666666666</v>
      </c>
      <c r="K34" s="442">
        <v>129.94999999999999</v>
      </c>
      <c r="L34" s="442">
        <v>123.5</v>
      </c>
      <c r="M34" s="442">
        <v>7.2081099999999996</v>
      </c>
    </row>
    <row r="35" spans="1:13">
      <c r="A35" s="245">
        <v>25</v>
      </c>
      <c r="B35" s="445" t="s">
        <v>294</v>
      </c>
      <c r="C35" s="442">
        <v>944.4</v>
      </c>
      <c r="D35" s="443">
        <v>943.83333333333337</v>
      </c>
      <c r="E35" s="443">
        <v>931.66666666666674</v>
      </c>
      <c r="F35" s="443">
        <v>918.93333333333339</v>
      </c>
      <c r="G35" s="443">
        <v>906.76666666666677</v>
      </c>
      <c r="H35" s="443">
        <v>956.56666666666672</v>
      </c>
      <c r="I35" s="443">
        <v>968.73333333333346</v>
      </c>
      <c r="J35" s="443">
        <v>981.4666666666667</v>
      </c>
      <c r="K35" s="442">
        <v>956</v>
      </c>
      <c r="L35" s="442">
        <v>931.1</v>
      </c>
      <c r="M35" s="442">
        <v>2.45756</v>
      </c>
    </row>
    <row r="36" spans="1:13">
      <c r="A36" s="245">
        <v>26</v>
      </c>
      <c r="B36" s="445" t="s">
        <v>226</v>
      </c>
      <c r="C36" s="442">
        <v>3101.75</v>
      </c>
      <c r="D36" s="443">
        <v>3038.9166666666665</v>
      </c>
      <c r="E36" s="443">
        <v>2962.833333333333</v>
      </c>
      <c r="F36" s="443">
        <v>2823.9166666666665</v>
      </c>
      <c r="G36" s="443">
        <v>2747.833333333333</v>
      </c>
      <c r="H36" s="443">
        <v>3177.833333333333</v>
      </c>
      <c r="I36" s="443">
        <v>3253.9166666666661</v>
      </c>
      <c r="J36" s="443">
        <v>3392.833333333333</v>
      </c>
      <c r="K36" s="442">
        <v>3115</v>
      </c>
      <c r="L36" s="442">
        <v>2900</v>
      </c>
      <c r="M36" s="442">
        <v>7.0987900000000002</v>
      </c>
    </row>
    <row r="37" spans="1:13">
      <c r="A37" s="245">
        <v>27</v>
      </c>
      <c r="B37" s="445" t="s">
        <v>738</v>
      </c>
      <c r="C37" s="442">
        <v>3598.15</v>
      </c>
      <c r="D37" s="443">
        <v>3629.9333333333329</v>
      </c>
      <c r="E37" s="443">
        <v>3549.8666666666659</v>
      </c>
      <c r="F37" s="443">
        <v>3501.583333333333</v>
      </c>
      <c r="G37" s="443">
        <v>3421.516666666666</v>
      </c>
      <c r="H37" s="443">
        <v>3678.2166666666658</v>
      </c>
      <c r="I37" s="443">
        <v>3758.2833333333324</v>
      </c>
      <c r="J37" s="443">
        <v>3806.5666666666657</v>
      </c>
      <c r="K37" s="442">
        <v>3710</v>
      </c>
      <c r="L37" s="442">
        <v>3581.65</v>
      </c>
      <c r="M37" s="442">
        <v>1.0778000000000001</v>
      </c>
    </row>
    <row r="38" spans="1:13">
      <c r="A38" s="245">
        <v>28</v>
      </c>
      <c r="B38" s="445" t="s">
        <v>800</v>
      </c>
      <c r="C38" s="442">
        <v>20.399999999999999</v>
      </c>
      <c r="D38" s="443">
        <v>20.533333333333331</v>
      </c>
      <c r="E38" s="443">
        <v>20.166666666666664</v>
      </c>
      <c r="F38" s="443">
        <v>19.933333333333334</v>
      </c>
      <c r="G38" s="443">
        <v>19.566666666666666</v>
      </c>
      <c r="H38" s="443">
        <v>20.766666666666662</v>
      </c>
      <c r="I38" s="443">
        <v>21.133333333333329</v>
      </c>
      <c r="J38" s="443">
        <v>21.36666666666666</v>
      </c>
      <c r="K38" s="442">
        <v>20.9</v>
      </c>
      <c r="L38" s="442">
        <v>20.3</v>
      </c>
      <c r="M38" s="442">
        <v>84.033180000000002</v>
      </c>
    </row>
    <row r="39" spans="1:13">
      <c r="A39" s="245">
        <v>29</v>
      </c>
      <c r="B39" s="445" t="s">
        <v>44</v>
      </c>
      <c r="C39" s="442">
        <v>739.1</v>
      </c>
      <c r="D39" s="443">
        <v>741.70000000000016</v>
      </c>
      <c r="E39" s="443">
        <v>735.45000000000027</v>
      </c>
      <c r="F39" s="443">
        <v>731.80000000000007</v>
      </c>
      <c r="G39" s="443">
        <v>725.55000000000018</v>
      </c>
      <c r="H39" s="443">
        <v>745.35000000000036</v>
      </c>
      <c r="I39" s="443">
        <v>751.60000000000014</v>
      </c>
      <c r="J39" s="443">
        <v>755.25000000000045</v>
      </c>
      <c r="K39" s="442">
        <v>747.95</v>
      </c>
      <c r="L39" s="442">
        <v>738.05</v>
      </c>
      <c r="M39" s="442">
        <v>15.17337</v>
      </c>
    </row>
    <row r="40" spans="1:13">
      <c r="A40" s="245">
        <v>30</v>
      </c>
      <c r="B40" s="445" t="s">
        <v>296</v>
      </c>
      <c r="C40" s="442">
        <v>2713.8</v>
      </c>
      <c r="D40" s="443">
        <v>2720.5166666666669</v>
      </c>
      <c r="E40" s="443">
        <v>2693.3833333333337</v>
      </c>
      <c r="F40" s="443">
        <v>2672.9666666666667</v>
      </c>
      <c r="G40" s="443">
        <v>2645.8333333333335</v>
      </c>
      <c r="H40" s="443">
        <v>2740.9333333333338</v>
      </c>
      <c r="I40" s="443">
        <v>2768.0666666666671</v>
      </c>
      <c r="J40" s="443">
        <v>2788.483333333334</v>
      </c>
      <c r="K40" s="442">
        <v>2747.65</v>
      </c>
      <c r="L40" s="442">
        <v>2700.1</v>
      </c>
      <c r="M40" s="442">
        <v>0.95084999999999997</v>
      </c>
    </row>
    <row r="41" spans="1:13">
      <c r="A41" s="245">
        <v>31</v>
      </c>
      <c r="B41" s="445" t="s">
        <v>45</v>
      </c>
      <c r="C41" s="442">
        <v>324.2</v>
      </c>
      <c r="D41" s="443">
        <v>325.39999999999998</v>
      </c>
      <c r="E41" s="443">
        <v>321.89999999999998</v>
      </c>
      <c r="F41" s="443">
        <v>319.60000000000002</v>
      </c>
      <c r="G41" s="443">
        <v>316.10000000000002</v>
      </c>
      <c r="H41" s="443">
        <v>327.69999999999993</v>
      </c>
      <c r="I41" s="443">
        <v>331.19999999999993</v>
      </c>
      <c r="J41" s="443">
        <v>333.49999999999989</v>
      </c>
      <c r="K41" s="442">
        <v>328.9</v>
      </c>
      <c r="L41" s="442">
        <v>323.10000000000002</v>
      </c>
      <c r="M41" s="442">
        <v>26.495370000000001</v>
      </c>
    </row>
    <row r="42" spans="1:13">
      <c r="A42" s="245">
        <v>32</v>
      </c>
      <c r="B42" s="445" t="s">
        <v>46</v>
      </c>
      <c r="C42" s="442">
        <v>3239.8</v>
      </c>
      <c r="D42" s="443">
        <v>3216.5499999999997</v>
      </c>
      <c r="E42" s="443">
        <v>3184.0999999999995</v>
      </c>
      <c r="F42" s="443">
        <v>3128.3999999999996</v>
      </c>
      <c r="G42" s="443">
        <v>3095.9499999999994</v>
      </c>
      <c r="H42" s="443">
        <v>3272.2499999999995</v>
      </c>
      <c r="I42" s="443">
        <v>3304.6999999999994</v>
      </c>
      <c r="J42" s="443">
        <v>3360.3999999999996</v>
      </c>
      <c r="K42" s="442">
        <v>3249</v>
      </c>
      <c r="L42" s="442">
        <v>3160.85</v>
      </c>
      <c r="M42" s="442">
        <v>7.0697599999999996</v>
      </c>
    </row>
    <row r="43" spans="1:13">
      <c r="A43" s="245">
        <v>33</v>
      </c>
      <c r="B43" s="445" t="s">
        <v>47</v>
      </c>
      <c r="C43" s="442">
        <v>221.8</v>
      </c>
      <c r="D43" s="443">
        <v>223.25</v>
      </c>
      <c r="E43" s="443">
        <v>218.65</v>
      </c>
      <c r="F43" s="443">
        <v>215.5</v>
      </c>
      <c r="G43" s="443">
        <v>210.9</v>
      </c>
      <c r="H43" s="443">
        <v>226.4</v>
      </c>
      <c r="I43" s="443">
        <v>231.00000000000003</v>
      </c>
      <c r="J43" s="443">
        <v>234.15</v>
      </c>
      <c r="K43" s="442">
        <v>227.85</v>
      </c>
      <c r="L43" s="442">
        <v>220.1</v>
      </c>
      <c r="M43" s="442">
        <v>53.768250000000002</v>
      </c>
    </row>
    <row r="44" spans="1:13">
      <c r="A44" s="245">
        <v>34</v>
      </c>
      <c r="B44" s="445" t="s">
        <v>48</v>
      </c>
      <c r="C44" s="442">
        <v>121.65</v>
      </c>
      <c r="D44" s="443">
        <v>122.40000000000002</v>
      </c>
      <c r="E44" s="443">
        <v>120.35000000000004</v>
      </c>
      <c r="F44" s="443">
        <v>119.05000000000001</v>
      </c>
      <c r="G44" s="443">
        <v>117.00000000000003</v>
      </c>
      <c r="H44" s="443">
        <v>123.70000000000005</v>
      </c>
      <c r="I44" s="443">
        <v>125.75000000000003</v>
      </c>
      <c r="J44" s="443">
        <v>127.05000000000005</v>
      </c>
      <c r="K44" s="442">
        <v>124.45</v>
      </c>
      <c r="L44" s="442">
        <v>121.1</v>
      </c>
      <c r="M44" s="442">
        <v>125.24009</v>
      </c>
    </row>
    <row r="45" spans="1:13">
      <c r="A45" s="245">
        <v>35</v>
      </c>
      <c r="B45" s="445" t="s">
        <v>297</v>
      </c>
      <c r="C45" s="442">
        <v>92.05</v>
      </c>
      <c r="D45" s="443">
        <v>92.600000000000009</v>
      </c>
      <c r="E45" s="443">
        <v>90.700000000000017</v>
      </c>
      <c r="F45" s="443">
        <v>89.350000000000009</v>
      </c>
      <c r="G45" s="443">
        <v>87.450000000000017</v>
      </c>
      <c r="H45" s="443">
        <v>93.950000000000017</v>
      </c>
      <c r="I45" s="443">
        <v>95.850000000000023</v>
      </c>
      <c r="J45" s="443">
        <v>97.200000000000017</v>
      </c>
      <c r="K45" s="442">
        <v>94.5</v>
      </c>
      <c r="L45" s="442">
        <v>91.25</v>
      </c>
      <c r="M45" s="442">
        <v>11.709070000000001</v>
      </c>
    </row>
    <row r="46" spans="1:13">
      <c r="A46" s="245">
        <v>36</v>
      </c>
      <c r="B46" s="445" t="s">
        <v>50</v>
      </c>
      <c r="C46" s="442">
        <v>2931</v>
      </c>
      <c r="D46" s="443">
        <v>2942.9</v>
      </c>
      <c r="E46" s="443">
        <v>2903.2000000000003</v>
      </c>
      <c r="F46" s="443">
        <v>2875.4</v>
      </c>
      <c r="G46" s="443">
        <v>2835.7000000000003</v>
      </c>
      <c r="H46" s="443">
        <v>2970.7000000000003</v>
      </c>
      <c r="I46" s="443">
        <v>3010.4</v>
      </c>
      <c r="J46" s="443">
        <v>3038.2000000000003</v>
      </c>
      <c r="K46" s="442">
        <v>2982.6</v>
      </c>
      <c r="L46" s="442">
        <v>2915.1</v>
      </c>
      <c r="M46" s="442">
        <v>11.94073</v>
      </c>
    </row>
    <row r="47" spans="1:13">
      <c r="A47" s="245">
        <v>37</v>
      </c>
      <c r="B47" s="445" t="s">
        <v>298</v>
      </c>
      <c r="C47" s="442">
        <v>144.19999999999999</v>
      </c>
      <c r="D47" s="443">
        <v>145.03333333333333</v>
      </c>
      <c r="E47" s="443">
        <v>141.56666666666666</v>
      </c>
      <c r="F47" s="443">
        <v>138.93333333333334</v>
      </c>
      <c r="G47" s="443">
        <v>135.46666666666667</v>
      </c>
      <c r="H47" s="443">
        <v>147.66666666666666</v>
      </c>
      <c r="I47" s="443">
        <v>151.1333333333333</v>
      </c>
      <c r="J47" s="443">
        <v>153.76666666666665</v>
      </c>
      <c r="K47" s="442">
        <v>148.5</v>
      </c>
      <c r="L47" s="442">
        <v>142.4</v>
      </c>
      <c r="M47" s="442">
        <v>7.4189600000000002</v>
      </c>
    </row>
    <row r="48" spans="1:13">
      <c r="A48" s="245">
        <v>38</v>
      </c>
      <c r="B48" s="445" t="s">
        <v>299</v>
      </c>
      <c r="C48" s="442">
        <v>3759.8</v>
      </c>
      <c r="D48" s="443">
        <v>3770.6</v>
      </c>
      <c r="E48" s="443">
        <v>3729.2</v>
      </c>
      <c r="F48" s="443">
        <v>3698.6</v>
      </c>
      <c r="G48" s="443">
        <v>3657.2</v>
      </c>
      <c r="H48" s="443">
        <v>3801.2</v>
      </c>
      <c r="I48" s="443">
        <v>3842.6000000000004</v>
      </c>
      <c r="J48" s="443">
        <v>3873.2</v>
      </c>
      <c r="K48" s="442">
        <v>3812</v>
      </c>
      <c r="L48" s="442">
        <v>3740</v>
      </c>
      <c r="M48" s="442">
        <v>0.15251999999999999</v>
      </c>
    </row>
    <row r="49" spans="1:13">
      <c r="A49" s="245">
        <v>39</v>
      </c>
      <c r="B49" s="445" t="s">
        <v>300</v>
      </c>
      <c r="C49" s="442">
        <v>1859.25</v>
      </c>
      <c r="D49" s="443">
        <v>1859.3999999999999</v>
      </c>
      <c r="E49" s="443">
        <v>1843.7999999999997</v>
      </c>
      <c r="F49" s="443">
        <v>1828.35</v>
      </c>
      <c r="G49" s="443">
        <v>1812.7499999999998</v>
      </c>
      <c r="H49" s="443">
        <v>1874.8499999999997</v>
      </c>
      <c r="I49" s="443">
        <v>1890.4499999999996</v>
      </c>
      <c r="J49" s="443">
        <v>1905.8999999999996</v>
      </c>
      <c r="K49" s="442">
        <v>1875</v>
      </c>
      <c r="L49" s="442">
        <v>1843.95</v>
      </c>
      <c r="M49" s="442">
        <v>1.4154100000000001</v>
      </c>
    </row>
    <row r="50" spans="1:13">
      <c r="A50" s="245">
        <v>40</v>
      </c>
      <c r="B50" s="445" t="s">
        <v>301</v>
      </c>
      <c r="C50" s="442">
        <v>8569.85</v>
      </c>
      <c r="D50" s="443">
        <v>8572.9499999999989</v>
      </c>
      <c r="E50" s="443">
        <v>8521.8999999999978</v>
      </c>
      <c r="F50" s="443">
        <v>8473.9499999999989</v>
      </c>
      <c r="G50" s="443">
        <v>8422.8999999999978</v>
      </c>
      <c r="H50" s="443">
        <v>8620.8999999999978</v>
      </c>
      <c r="I50" s="443">
        <v>8671.9499999999971</v>
      </c>
      <c r="J50" s="443">
        <v>8719.8999999999978</v>
      </c>
      <c r="K50" s="442">
        <v>8624</v>
      </c>
      <c r="L50" s="442">
        <v>8525</v>
      </c>
      <c r="M50" s="442">
        <v>0.55618999999999996</v>
      </c>
    </row>
    <row r="51" spans="1:13">
      <c r="A51" s="245">
        <v>41</v>
      </c>
      <c r="B51" s="445" t="s">
        <v>52</v>
      </c>
      <c r="C51" s="442">
        <v>970.3</v>
      </c>
      <c r="D51" s="443">
        <v>979.38333333333333</v>
      </c>
      <c r="E51" s="443">
        <v>950.16666666666663</v>
      </c>
      <c r="F51" s="443">
        <v>930.0333333333333</v>
      </c>
      <c r="G51" s="443">
        <v>900.81666666666661</v>
      </c>
      <c r="H51" s="443">
        <v>999.51666666666665</v>
      </c>
      <c r="I51" s="443">
        <v>1028.7333333333333</v>
      </c>
      <c r="J51" s="443">
        <v>1048.8666666666668</v>
      </c>
      <c r="K51" s="442">
        <v>1008.6</v>
      </c>
      <c r="L51" s="442">
        <v>959.25</v>
      </c>
      <c r="M51" s="442">
        <v>49.672580000000004</v>
      </c>
    </row>
    <row r="52" spans="1:13">
      <c r="A52" s="245">
        <v>42</v>
      </c>
      <c r="B52" s="445" t="s">
        <v>302</v>
      </c>
      <c r="C52" s="442">
        <v>603.45000000000005</v>
      </c>
      <c r="D52" s="443">
        <v>598.65</v>
      </c>
      <c r="E52" s="443">
        <v>586.29999999999995</v>
      </c>
      <c r="F52" s="443">
        <v>569.15</v>
      </c>
      <c r="G52" s="443">
        <v>556.79999999999995</v>
      </c>
      <c r="H52" s="443">
        <v>615.79999999999995</v>
      </c>
      <c r="I52" s="443">
        <v>628.15000000000009</v>
      </c>
      <c r="J52" s="443">
        <v>645.29999999999995</v>
      </c>
      <c r="K52" s="442">
        <v>611</v>
      </c>
      <c r="L52" s="442">
        <v>581.5</v>
      </c>
      <c r="M52" s="442">
        <v>11.017810000000001</v>
      </c>
    </row>
    <row r="53" spans="1:13">
      <c r="A53" s="245">
        <v>43</v>
      </c>
      <c r="B53" s="445" t="s">
        <v>227</v>
      </c>
      <c r="C53" s="442">
        <v>3044.8</v>
      </c>
      <c r="D53" s="443">
        <v>3054.5166666666664</v>
      </c>
      <c r="E53" s="443">
        <v>3021.083333333333</v>
      </c>
      <c r="F53" s="443">
        <v>2997.3666666666668</v>
      </c>
      <c r="G53" s="443">
        <v>2963.9333333333334</v>
      </c>
      <c r="H53" s="443">
        <v>3078.2333333333327</v>
      </c>
      <c r="I53" s="443">
        <v>3111.6666666666661</v>
      </c>
      <c r="J53" s="443">
        <v>3135.3833333333323</v>
      </c>
      <c r="K53" s="442">
        <v>3087.95</v>
      </c>
      <c r="L53" s="442">
        <v>3030.8</v>
      </c>
      <c r="M53" s="442">
        <v>1.80498</v>
      </c>
    </row>
    <row r="54" spans="1:13">
      <c r="A54" s="245">
        <v>44</v>
      </c>
      <c r="B54" s="445" t="s">
        <v>54</v>
      </c>
      <c r="C54" s="442">
        <v>745.15</v>
      </c>
      <c r="D54" s="443">
        <v>746.76666666666677</v>
      </c>
      <c r="E54" s="443">
        <v>739.53333333333353</v>
      </c>
      <c r="F54" s="443">
        <v>733.91666666666674</v>
      </c>
      <c r="G54" s="443">
        <v>726.68333333333351</v>
      </c>
      <c r="H54" s="443">
        <v>752.38333333333355</v>
      </c>
      <c r="I54" s="443">
        <v>759.6166666666669</v>
      </c>
      <c r="J54" s="443">
        <v>765.23333333333358</v>
      </c>
      <c r="K54" s="442">
        <v>754</v>
      </c>
      <c r="L54" s="442">
        <v>741.15</v>
      </c>
      <c r="M54" s="442">
        <v>66.602429999999998</v>
      </c>
    </row>
    <row r="55" spans="1:13">
      <c r="A55" s="245">
        <v>45</v>
      </c>
      <c r="B55" s="445" t="s">
        <v>303</v>
      </c>
      <c r="C55" s="442">
        <v>2459.6</v>
      </c>
      <c r="D55" s="443">
        <v>2431.2000000000003</v>
      </c>
      <c r="E55" s="443">
        <v>2383.4000000000005</v>
      </c>
      <c r="F55" s="443">
        <v>2307.2000000000003</v>
      </c>
      <c r="G55" s="443">
        <v>2259.4000000000005</v>
      </c>
      <c r="H55" s="443">
        <v>2507.4000000000005</v>
      </c>
      <c r="I55" s="443">
        <v>2555.2000000000007</v>
      </c>
      <c r="J55" s="443">
        <v>2631.4000000000005</v>
      </c>
      <c r="K55" s="442">
        <v>2479</v>
      </c>
      <c r="L55" s="442">
        <v>2355</v>
      </c>
      <c r="M55" s="442">
        <v>0.87078</v>
      </c>
    </row>
    <row r="56" spans="1:13">
      <c r="A56" s="245">
        <v>46</v>
      </c>
      <c r="B56" s="445" t="s">
        <v>304</v>
      </c>
      <c r="C56" s="442">
        <v>1292.0999999999999</v>
      </c>
      <c r="D56" s="443">
        <v>1302.3666666666666</v>
      </c>
      <c r="E56" s="443">
        <v>1277.7333333333331</v>
      </c>
      <c r="F56" s="443">
        <v>1263.3666666666666</v>
      </c>
      <c r="G56" s="443">
        <v>1238.7333333333331</v>
      </c>
      <c r="H56" s="443">
        <v>1316.7333333333331</v>
      </c>
      <c r="I56" s="443">
        <v>1341.3666666666668</v>
      </c>
      <c r="J56" s="443">
        <v>1355.7333333333331</v>
      </c>
      <c r="K56" s="442">
        <v>1327</v>
      </c>
      <c r="L56" s="442">
        <v>1288</v>
      </c>
      <c r="M56" s="442">
        <v>4.1745599999999996</v>
      </c>
    </row>
    <row r="57" spans="1:13">
      <c r="A57" s="245">
        <v>47</v>
      </c>
      <c r="B57" s="445" t="s">
        <v>305</v>
      </c>
      <c r="C57" s="442">
        <v>932.7</v>
      </c>
      <c r="D57" s="443">
        <v>939.71666666666658</v>
      </c>
      <c r="E57" s="443">
        <v>910.53333333333319</v>
      </c>
      <c r="F57" s="443">
        <v>888.36666666666656</v>
      </c>
      <c r="G57" s="443">
        <v>859.18333333333317</v>
      </c>
      <c r="H57" s="443">
        <v>961.88333333333321</v>
      </c>
      <c r="I57" s="443">
        <v>991.06666666666661</v>
      </c>
      <c r="J57" s="443">
        <v>1013.2333333333332</v>
      </c>
      <c r="K57" s="442">
        <v>968.9</v>
      </c>
      <c r="L57" s="442">
        <v>917.55</v>
      </c>
      <c r="M57" s="442">
        <v>12.826700000000001</v>
      </c>
    </row>
    <row r="58" spans="1:13">
      <c r="A58" s="245">
        <v>48</v>
      </c>
      <c r="B58" s="445" t="s">
        <v>55</v>
      </c>
      <c r="C58" s="442">
        <v>4238.95</v>
      </c>
      <c r="D58" s="443">
        <v>4263.6166666666668</v>
      </c>
      <c r="E58" s="443">
        <v>4180.2333333333336</v>
      </c>
      <c r="F58" s="443">
        <v>4121.5166666666664</v>
      </c>
      <c r="G58" s="443">
        <v>4038.1333333333332</v>
      </c>
      <c r="H58" s="443">
        <v>4322.3333333333339</v>
      </c>
      <c r="I58" s="443">
        <v>4405.7166666666672</v>
      </c>
      <c r="J58" s="443">
        <v>4464.4333333333343</v>
      </c>
      <c r="K58" s="442">
        <v>4347</v>
      </c>
      <c r="L58" s="442">
        <v>4204.8999999999996</v>
      </c>
      <c r="M58" s="442">
        <v>12.48169</v>
      </c>
    </row>
    <row r="59" spans="1:13">
      <c r="A59" s="245">
        <v>49</v>
      </c>
      <c r="B59" s="445" t="s">
        <v>306</v>
      </c>
      <c r="C59" s="442">
        <v>286.7</v>
      </c>
      <c r="D59" s="443">
        <v>287.10000000000002</v>
      </c>
      <c r="E59" s="443">
        <v>282.95000000000005</v>
      </c>
      <c r="F59" s="443">
        <v>279.20000000000005</v>
      </c>
      <c r="G59" s="443">
        <v>275.05000000000007</v>
      </c>
      <c r="H59" s="443">
        <v>290.85000000000002</v>
      </c>
      <c r="I59" s="443">
        <v>295</v>
      </c>
      <c r="J59" s="443">
        <v>298.75</v>
      </c>
      <c r="K59" s="442">
        <v>291.25</v>
      </c>
      <c r="L59" s="442">
        <v>283.35000000000002</v>
      </c>
      <c r="M59" s="442">
        <v>5.0881499999999997</v>
      </c>
    </row>
    <row r="60" spans="1:13" ht="12" customHeight="1">
      <c r="A60" s="245">
        <v>50</v>
      </c>
      <c r="B60" s="445" t="s">
        <v>307</v>
      </c>
      <c r="C60" s="442">
        <v>1059.7</v>
      </c>
      <c r="D60" s="443">
        <v>1068.0833333333333</v>
      </c>
      <c r="E60" s="443">
        <v>1046.6166666666666</v>
      </c>
      <c r="F60" s="443">
        <v>1033.5333333333333</v>
      </c>
      <c r="G60" s="443">
        <v>1012.0666666666666</v>
      </c>
      <c r="H60" s="443">
        <v>1081.1666666666665</v>
      </c>
      <c r="I60" s="443">
        <v>1102.6333333333332</v>
      </c>
      <c r="J60" s="443">
        <v>1115.7166666666665</v>
      </c>
      <c r="K60" s="442">
        <v>1089.55</v>
      </c>
      <c r="L60" s="442">
        <v>1055</v>
      </c>
      <c r="M60" s="442">
        <v>1.4193800000000001</v>
      </c>
    </row>
    <row r="61" spans="1:13">
      <c r="A61" s="245">
        <v>51</v>
      </c>
      <c r="B61" s="445" t="s">
        <v>58</v>
      </c>
      <c r="C61" s="442">
        <v>5784.8</v>
      </c>
      <c r="D61" s="443">
        <v>5742.7333333333327</v>
      </c>
      <c r="E61" s="443">
        <v>5667.4666666666653</v>
      </c>
      <c r="F61" s="443">
        <v>5550.1333333333323</v>
      </c>
      <c r="G61" s="443">
        <v>5474.866666666665</v>
      </c>
      <c r="H61" s="443">
        <v>5860.0666666666657</v>
      </c>
      <c r="I61" s="443">
        <v>5935.3333333333339</v>
      </c>
      <c r="J61" s="443">
        <v>6052.6666666666661</v>
      </c>
      <c r="K61" s="442">
        <v>5818</v>
      </c>
      <c r="L61" s="442">
        <v>5625.4</v>
      </c>
      <c r="M61" s="442">
        <v>28.534510000000001</v>
      </c>
    </row>
    <row r="62" spans="1:13">
      <c r="A62" s="245">
        <v>52</v>
      </c>
      <c r="B62" s="445" t="s">
        <v>57</v>
      </c>
      <c r="C62" s="442">
        <v>11829.9</v>
      </c>
      <c r="D62" s="443">
        <v>11801.516666666668</v>
      </c>
      <c r="E62" s="443">
        <v>11655.433333333336</v>
      </c>
      <c r="F62" s="443">
        <v>11480.966666666667</v>
      </c>
      <c r="G62" s="443">
        <v>11334.883333333335</v>
      </c>
      <c r="H62" s="443">
        <v>11975.983333333337</v>
      </c>
      <c r="I62" s="443">
        <v>12122.066666666669</v>
      </c>
      <c r="J62" s="443">
        <v>12296.533333333338</v>
      </c>
      <c r="K62" s="442">
        <v>11947.6</v>
      </c>
      <c r="L62" s="442">
        <v>11627.05</v>
      </c>
      <c r="M62" s="442">
        <v>3.0242100000000001</v>
      </c>
    </row>
    <row r="63" spans="1:13">
      <c r="A63" s="245">
        <v>53</v>
      </c>
      <c r="B63" s="445" t="s">
        <v>228</v>
      </c>
      <c r="C63" s="442">
        <v>3505.9</v>
      </c>
      <c r="D63" s="443">
        <v>3515.9</v>
      </c>
      <c r="E63" s="443">
        <v>3447</v>
      </c>
      <c r="F63" s="443">
        <v>3388.1</v>
      </c>
      <c r="G63" s="443">
        <v>3319.2</v>
      </c>
      <c r="H63" s="443">
        <v>3574.8</v>
      </c>
      <c r="I63" s="443">
        <v>3643.7000000000007</v>
      </c>
      <c r="J63" s="443">
        <v>3702.6000000000004</v>
      </c>
      <c r="K63" s="442">
        <v>3584.8</v>
      </c>
      <c r="L63" s="442">
        <v>3457</v>
      </c>
      <c r="M63" s="442">
        <v>0.77517999999999998</v>
      </c>
    </row>
    <row r="64" spans="1:13">
      <c r="A64" s="245">
        <v>54</v>
      </c>
      <c r="B64" s="445" t="s">
        <v>59</v>
      </c>
      <c r="C64" s="442">
        <v>2175.3000000000002</v>
      </c>
      <c r="D64" s="443">
        <v>2200.2999999999997</v>
      </c>
      <c r="E64" s="443">
        <v>2145.5999999999995</v>
      </c>
      <c r="F64" s="443">
        <v>2115.8999999999996</v>
      </c>
      <c r="G64" s="443">
        <v>2061.1999999999994</v>
      </c>
      <c r="H64" s="443">
        <v>2229.9999999999995</v>
      </c>
      <c r="I64" s="443">
        <v>2284.6999999999994</v>
      </c>
      <c r="J64" s="443">
        <v>2314.3999999999996</v>
      </c>
      <c r="K64" s="442">
        <v>2255</v>
      </c>
      <c r="L64" s="442">
        <v>2170.6</v>
      </c>
      <c r="M64" s="442">
        <v>6.7116499999999997</v>
      </c>
    </row>
    <row r="65" spans="1:13">
      <c r="A65" s="245">
        <v>55</v>
      </c>
      <c r="B65" s="445" t="s">
        <v>308</v>
      </c>
      <c r="C65" s="442">
        <v>134</v>
      </c>
      <c r="D65" s="443">
        <v>134.98333333333332</v>
      </c>
      <c r="E65" s="443">
        <v>132.51666666666665</v>
      </c>
      <c r="F65" s="443">
        <v>131.03333333333333</v>
      </c>
      <c r="G65" s="443">
        <v>128.56666666666666</v>
      </c>
      <c r="H65" s="443">
        <v>136.46666666666664</v>
      </c>
      <c r="I65" s="443">
        <v>138.93333333333328</v>
      </c>
      <c r="J65" s="443">
        <v>140.41666666666663</v>
      </c>
      <c r="K65" s="442">
        <v>137.44999999999999</v>
      </c>
      <c r="L65" s="442">
        <v>133.5</v>
      </c>
      <c r="M65" s="442">
        <v>3.3484400000000001</v>
      </c>
    </row>
    <row r="66" spans="1:13">
      <c r="A66" s="245">
        <v>56</v>
      </c>
      <c r="B66" s="445" t="s">
        <v>309</v>
      </c>
      <c r="C66" s="442">
        <v>303.7</v>
      </c>
      <c r="D66" s="443">
        <v>303.36666666666667</v>
      </c>
      <c r="E66" s="443">
        <v>294.73333333333335</v>
      </c>
      <c r="F66" s="443">
        <v>285.76666666666665</v>
      </c>
      <c r="G66" s="443">
        <v>277.13333333333333</v>
      </c>
      <c r="H66" s="443">
        <v>312.33333333333337</v>
      </c>
      <c r="I66" s="443">
        <v>320.9666666666667</v>
      </c>
      <c r="J66" s="443">
        <v>329.93333333333339</v>
      </c>
      <c r="K66" s="442">
        <v>312</v>
      </c>
      <c r="L66" s="442">
        <v>294.39999999999998</v>
      </c>
      <c r="M66" s="442">
        <v>29.84083</v>
      </c>
    </row>
    <row r="67" spans="1:13">
      <c r="A67" s="245">
        <v>57</v>
      </c>
      <c r="B67" s="445" t="s">
        <v>229</v>
      </c>
      <c r="C67" s="442">
        <v>302.85000000000002</v>
      </c>
      <c r="D67" s="443">
        <v>305.05</v>
      </c>
      <c r="E67" s="443">
        <v>299.3</v>
      </c>
      <c r="F67" s="443">
        <v>295.75</v>
      </c>
      <c r="G67" s="443">
        <v>290</v>
      </c>
      <c r="H67" s="443">
        <v>308.60000000000002</v>
      </c>
      <c r="I67" s="443">
        <v>314.35000000000002</v>
      </c>
      <c r="J67" s="443">
        <v>317.90000000000003</v>
      </c>
      <c r="K67" s="442">
        <v>310.8</v>
      </c>
      <c r="L67" s="442">
        <v>301.5</v>
      </c>
      <c r="M67" s="442">
        <v>50.754719999999999</v>
      </c>
    </row>
    <row r="68" spans="1:13">
      <c r="A68" s="245">
        <v>58</v>
      </c>
      <c r="B68" s="445" t="s">
        <v>60</v>
      </c>
      <c r="C68" s="442">
        <v>79.349999999999994</v>
      </c>
      <c r="D68" s="443">
        <v>79.8</v>
      </c>
      <c r="E68" s="443">
        <v>78.349999999999994</v>
      </c>
      <c r="F68" s="443">
        <v>77.349999999999994</v>
      </c>
      <c r="G68" s="443">
        <v>75.899999999999991</v>
      </c>
      <c r="H68" s="443">
        <v>80.8</v>
      </c>
      <c r="I68" s="443">
        <v>82.250000000000014</v>
      </c>
      <c r="J68" s="443">
        <v>83.25</v>
      </c>
      <c r="K68" s="442">
        <v>81.25</v>
      </c>
      <c r="L68" s="442">
        <v>78.8</v>
      </c>
      <c r="M68" s="442">
        <v>591.05829000000006</v>
      </c>
    </row>
    <row r="69" spans="1:13">
      <c r="A69" s="245">
        <v>59</v>
      </c>
      <c r="B69" s="445" t="s">
        <v>61</v>
      </c>
      <c r="C69" s="442">
        <v>76.2</v>
      </c>
      <c r="D69" s="443">
        <v>76.666666666666671</v>
      </c>
      <c r="E69" s="443">
        <v>75.583333333333343</v>
      </c>
      <c r="F69" s="443">
        <v>74.966666666666669</v>
      </c>
      <c r="G69" s="443">
        <v>73.88333333333334</v>
      </c>
      <c r="H69" s="443">
        <v>77.283333333333346</v>
      </c>
      <c r="I69" s="443">
        <v>78.366666666666688</v>
      </c>
      <c r="J69" s="443">
        <v>78.983333333333348</v>
      </c>
      <c r="K69" s="442">
        <v>77.75</v>
      </c>
      <c r="L69" s="442">
        <v>76.05</v>
      </c>
      <c r="M69" s="442">
        <v>29.94219</v>
      </c>
    </row>
    <row r="70" spans="1:13">
      <c r="A70" s="245">
        <v>60</v>
      </c>
      <c r="B70" s="445" t="s">
        <v>310</v>
      </c>
      <c r="C70" s="442">
        <v>23.65</v>
      </c>
      <c r="D70" s="443">
        <v>23.833333333333332</v>
      </c>
      <c r="E70" s="443">
        <v>23.366666666666664</v>
      </c>
      <c r="F70" s="443">
        <v>23.083333333333332</v>
      </c>
      <c r="G70" s="443">
        <v>22.616666666666664</v>
      </c>
      <c r="H70" s="443">
        <v>24.116666666666664</v>
      </c>
      <c r="I70" s="443">
        <v>24.583333333333332</v>
      </c>
      <c r="J70" s="443">
        <v>24.866666666666664</v>
      </c>
      <c r="K70" s="442">
        <v>24.3</v>
      </c>
      <c r="L70" s="442">
        <v>23.55</v>
      </c>
      <c r="M70" s="442">
        <v>43.646009999999997</v>
      </c>
    </row>
    <row r="71" spans="1:13">
      <c r="A71" s="245">
        <v>61</v>
      </c>
      <c r="B71" s="445" t="s">
        <v>62</v>
      </c>
      <c r="C71" s="442">
        <v>1540.7</v>
      </c>
      <c r="D71" s="443">
        <v>1540.7333333333333</v>
      </c>
      <c r="E71" s="443">
        <v>1527.4666666666667</v>
      </c>
      <c r="F71" s="443">
        <v>1514.2333333333333</v>
      </c>
      <c r="G71" s="443">
        <v>1500.9666666666667</v>
      </c>
      <c r="H71" s="443">
        <v>1553.9666666666667</v>
      </c>
      <c r="I71" s="443">
        <v>1567.2333333333336</v>
      </c>
      <c r="J71" s="443">
        <v>1580.4666666666667</v>
      </c>
      <c r="K71" s="442">
        <v>1554</v>
      </c>
      <c r="L71" s="442">
        <v>1527.5</v>
      </c>
      <c r="M71" s="442">
        <v>2.61666</v>
      </c>
    </row>
    <row r="72" spans="1:13">
      <c r="A72" s="245">
        <v>62</v>
      </c>
      <c r="B72" s="445" t="s">
        <v>311</v>
      </c>
      <c r="C72" s="442">
        <v>5252</v>
      </c>
      <c r="D72" s="443">
        <v>5274.0999999999995</v>
      </c>
      <c r="E72" s="443">
        <v>5213.1499999999987</v>
      </c>
      <c r="F72" s="443">
        <v>5174.2999999999993</v>
      </c>
      <c r="G72" s="443">
        <v>5113.3499999999985</v>
      </c>
      <c r="H72" s="443">
        <v>5312.9499999999989</v>
      </c>
      <c r="I72" s="443">
        <v>5373.9</v>
      </c>
      <c r="J72" s="443">
        <v>5412.7499999999991</v>
      </c>
      <c r="K72" s="442">
        <v>5335.05</v>
      </c>
      <c r="L72" s="442">
        <v>5235.25</v>
      </c>
      <c r="M72" s="442">
        <v>0.14784</v>
      </c>
    </row>
    <row r="73" spans="1:13">
      <c r="A73" s="245">
        <v>63</v>
      </c>
      <c r="B73" s="445" t="s">
        <v>65</v>
      </c>
      <c r="C73" s="442">
        <v>798.25</v>
      </c>
      <c r="D73" s="443">
        <v>800.56666666666661</v>
      </c>
      <c r="E73" s="443">
        <v>793.73333333333323</v>
      </c>
      <c r="F73" s="443">
        <v>789.21666666666658</v>
      </c>
      <c r="G73" s="443">
        <v>782.38333333333321</v>
      </c>
      <c r="H73" s="443">
        <v>805.08333333333326</v>
      </c>
      <c r="I73" s="443">
        <v>811.91666666666674</v>
      </c>
      <c r="J73" s="443">
        <v>816.43333333333328</v>
      </c>
      <c r="K73" s="442">
        <v>807.4</v>
      </c>
      <c r="L73" s="442">
        <v>796.05</v>
      </c>
      <c r="M73" s="442">
        <v>6.5284899999999997</v>
      </c>
    </row>
    <row r="74" spans="1:13">
      <c r="A74" s="245">
        <v>64</v>
      </c>
      <c r="B74" s="445" t="s">
        <v>312</v>
      </c>
      <c r="C74" s="442">
        <v>369.1</v>
      </c>
      <c r="D74" s="443">
        <v>370.56666666666666</v>
      </c>
      <c r="E74" s="443">
        <v>363.5333333333333</v>
      </c>
      <c r="F74" s="443">
        <v>357.96666666666664</v>
      </c>
      <c r="G74" s="443">
        <v>350.93333333333328</v>
      </c>
      <c r="H74" s="443">
        <v>376.13333333333333</v>
      </c>
      <c r="I74" s="443">
        <v>383.16666666666674</v>
      </c>
      <c r="J74" s="443">
        <v>388.73333333333335</v>
      </c>
      <c r="K74" s="442">
        <v>377.6</v>
      </c>
      <c r="L74" s="442">
        <v>365</v>
      </c>
      <c r="M74" s="442">
        <v>6.3628999999999998</v>
      </c>
    </row>
    <row r="75" spans="1:13">
      <c r="A75" s="245">
        <v>65</v>
      </c>
      <c r="B75" s="445" t="s">
        <v>64</v>
      </c>
      <c r="C75" s="442">
        <v>146.94999999999999</v>
      </c>
      <c r="D75" s="443">
        <v>148.65</v>
      </c>
      <c r="E75" s="443">
        <v>144.30000000000001</v>
      </c>
      <c r="F75" s="443">
        <v>141.65</v>
      </c>
      <c r="G75" s="443">
        <v>137.30000000000001</v>
      </c>
      <c r="H75" s="443">
        <v>151.30000000000001</v>
      </c>
      <c r="I75" s="443">
        <v>155.64999999999998</v>
      </c>
      <c r="J75" s="443">
        <v>158.30000000000001</v>
      </c>
      <c r="K75" s="442">
        <v>153</v>
      </c>
      <c r="L75" s="442">
        <v>146</v>
      </c>
      <c r="M75" s="442">
        <v>249.60961</v>
      </c>
    </row>
    <row r="76" spans="1:13" s="13" customFormat="1">
      <c r="A76" s="245">
        <v>66</v>
      </c>
      <c r="B76" s="445" t="s">
        <v>66</v>
      </c>
      <c r="C76" s="442">
        <v>666.65</v>
      </c>
      <c r="D76" s="443">
        <v>671.48333333333323</v>
      </c>
      <c r="E76" s="443">
        <v>655.26666666666642</v>
      </c>
      <c r="F76" s="443">
        <v>643.88333333333321</v>
      </c>
      <c r="G76" s="443">
        <v>627.6666666666664</v>
      </c>
      <c r="H76" s="443">
        <v>682.86666666666645</v>
      </c>
      <c r="I76" s="443">
        <v>699.08333333333337</v>
      </c>
      <c r="J76" s="443">
        <v>710.46666666666647</v>
      </c>
      <c r="K76" s="442">
        <v>687.7</v>
      </c>
      <c r="L76" s="442">
        <v>660.1</v>
      </c>
      <c r="M76" s="442">
        <v>16.125299999999999</v>
      </c>
    </row>
    <row r="77" spans="1:13" s="13" customFormat="1">
      <c r="A77" s="245">
        <v>67</v>
      </c>
      <c r="B77" s="445" t="s">
        <v>69</v>
      </c>
      <c r="C77" s="442">
        <v>71.099999999999994</v>
      </c>
      <c r="D77" s="443">
        <v>72</v>
      </c>
      <c r="E77" s="443">
        <v>69.8</v>
      </c>
      <c r="F77" s="443">
        <v>68.5</v>
      </c>
      <c r="G77" s="443">
        <v>66.3</v>
      </c>
      <c r="H77" s="443">
        <v>73.3</v>
      </c>
      <c r="I77" s="443">
        <v>75.499999999999986</v>
      </c>
      <c r="J77" s="443">
        <v>76.8</v>
      </c>
      <c r="K77" s="442">
        <v>74.2</v>
      </c>
      <c r="L77" s="442">
        <v>70.7</v>
      </c>
      <c r="M77" s="442">
        <v>962.66170999999997</v>
      </c>
    </row>
    <row r="78" spans="1:13" s="13" customFormat="1">
      <c r="A78" s="245">
        <v>68</v>
      </c>
      <c r="B78" s="445" t="s">
        <v>73</v>
      </c>
      <c r="C78" s="442">
        <v>470.85</v>
      </c>
      <c r="D78" s="443">
        <v>472.55</v>
      </c>
      <c r="E78" s="443">
        <v>468.40000000000003</v>
      </c>
      <c r="F78" s="443">
        <v>465.95000000000005</v>
      </c>
      <c r="G78" s="443">
        <v>461.80000000000007</v>
      </c>
      <c r="H78" s="443">
        <v>475</v>
      </c>
      <c r="I78" s="443">
        <v>479.15</v>
      </c>
      <c r="J78" s="443">
        <v>481.59999999999997</v>
      </c>
      <c r="K78" s="442">
        <v>476.7</v>
      </c>
      <c r="L78" s="442">
        <v>470.1</v>
      </c>
      <c r="M78" s="442">
        <v>44.347650000000002</v>
      </c>
    </row>
    <row r="79" spans="1:13" s="13" customFormat="1">
      <c r="A79" s="245">
        <v>69</v>
      </c>
      <c r="B79" s="445" t="s">
        <v>739</v>
      </c>
      <c r="C79" s="442">
        <v>13101</v>
      </c>
      <c r="D79" s="443">
        <v>13223.699999999999</v>
      </c>
      <c r="E79" s="443">
        <v>12847.399999999998</v>
      </c>
      <c r="F79" s="443">
        <v>12593.8</v>
      </c>
      <c r="G79" s="443">
        <v>12217.499999999998</v>
      </c>
      <c r="H79" s="443">
        <v>13477.299999999997</v>
      </c>
      <c r="I79" s="443">
        <v>13853.599999999997</v>
      </c>
      <c r="J79" s="443">
        <v>14107.199999999997</v>
      </c>
      <c r="K79" s="442">
        <v>13600</v>
      </c>
      <c r="L79" s="442">
        <v>12970.1</v>
      </c>
      <c r="M79" s="442">
        <v>8.1559999999999994E-2</v>
      </c>
    </row>
    <row r="80" spans="1:13" s="13" customFormat="1">
      <c r="A80" s="245">
        <v>70</v>
      </c>
      <c r="B80" s="445" t="s">
        <v>68</v>
      </c>
      <c r="C80" s="442">
        <v>532.9</v>
      </c>
      <c r="D80" s="443">
        <v>533.86666666666667</v>
      </c>
      <c r="E80" s="443">
        <v>529.33333333333337</v>
      </c>
      <c r="F80" s="443">
        <v>525.76666666666665</v>
      </c>
      <c r="G80" s="443">
        <v>521.23333333333335</v>
      </c>
      <c r="H80" s="443">
        <v>537.43333333333339</v>
      </c>
      <c r="I80" s="443">
        <v>541.9666666666667</v>
      </c>
      <c r="J80" s="443">
        <v>545.53333333333342</v>
      </c>
      <c r="K80" s="442">
        <v>538.4</v>
      </c>
      <c r="L80" s="442">
        <v>530.29999999999995</v>
      </c>
      <c r="M80" s="442">
        <v>82.804310000000001</v>
      </c>
    </row>
    <row r="81" spans="1:13" s="13" customFormat="1">
      <c r="A81" s="245">
        <v>71</v>
      </c>
      <c r="B81" s="445" t="s">
        <v>70</v>
      </c>
      <c r="C81" s="442">
        <v>385.85</v>
      </c>
      <c r="D81" s="443">
        <v>387.43333333333334</v>
      </c>
      <c r="E81" s="443">
        <v>383.41666666666669</v>
      </c>
      <c r="F81" s="443">
        <v>380.98333333333335</v>
      </c>
      <c r="G81" s="443">
        <v>376.9666666666667</v>
      </c>
      <c r="H81" s="443">
        <v>389.86666666666667</v>
      </c>
      <c r="I81" s="443">
        <v>393.88333333333333</v>
      </c>
      <c r="J81" s="443">
        <v>396.31666666666666</v>
      </c>
      <c r="K81" s="442">
        <v>391.45</v>
      </c>
      <c r="L81" s="442">
        <v>385</v>
      </c>
      <c r="M81" s="442">
        <v>17.483720000000002</v>
      </c>
    </row>
    <row r="82" spans="1:13" s="13" customFormat="1">
      <c r="A82" s="245">
        <v>72</v>
      </c>
      <c r="B82" s="445" t="s">
        <v>313</v>
      </c>
      <c r="C82" s="442">
        <v>1216.95</v>
      </c>
      <c r="D82" s="443">
        <v>1230.8500000000001</v>
      </c>
      <c r="E82" s="443">
        <v>1194.1000000000004</v>
      </c>
      <c r="F82" s="443">
        <v>1171.2500000000002</v>
      </c>
      <c r="G82" s="443">
        <v>1134.5000000000005</v>
      </c>
      <c r="H82" s="443">
        <v>1253.7000000000003</v>
      </c>
      <c r="I82" s="443">
        <v>1290.4499999999998</v>
      </c>
      <c r="J82" s="443">
        <v>1313.3000000000002</v>
      </c>
      <c r="K82" s="442">
        <v>1267.5999999999999</v>
      </c>
      <c r="L82" s="442">
        <v>1208</v>
      </c>
      <c r="M82" s="442">
        <v>0.94747000000000003</v>
      </c>
    </row>
    <row r="83" spans="1:13" s="13" customFormat="1">
      <c r="A83" s="245">
        <v>73</v>
      </c>
      <c r="B83" s="445" t="s">
        <v>314</v>
      </c>
      <c r="C83" s="442">
        <v>311.25</v>
      </c>
      <c r="D83" s="443">
        <v>313.76666666666671</v>
      </c>
      <c r="E83" s="443">
        <v>305.83333333333343</v>
      </c>
      <c r="F83" s="443">
        <v>300.41666666666674</v>
      </c>
      <c r="G83" s="443">
        <v>292.48333333333346</v>
      </c>
      <c r="H83" s="443">
        <v>319.18333333333339</v>
      </c>
      <c r="I83" s="443">
        <v>327.11666666666667</v>
      </c>
      <c r="J83" s="443">
        <v>332.53333333333336</v>
      </c>
      <c r="K83" s="442">
        <v>321.7</v>
      </c>
      <c r="L83" s="442">
        <v>308.35000000000002</v>
      </c>
      <c r="M83" s="442">
        <v>11.85256</v>
      </c>
    </row>
    <row r="84" spans="1:13" s="13" customFormat="1">
      <c r="A84" s="245">
        <v>74</v>
      </c>
      <c r="B84" s="445" t="s">
        <v>315</v>
      </c>
      <c r="C84" s="442">
        <v>106.6</v>
      </c>
      <c r="D84" s="443">
        <v>107.13333333333333</v>
      </c>
      <c r="E84" s="443">
        <v>105.76666666666665</v>
      </c>
      <c r="F84" s="443">
        <v>104.93333333333332</v>
      </c>
      <c r="G84" s="443">
        <v>103.56666666666665</v>
      </c>
      <c r="H84" s="443">
        <v>107.96666666666665</v>
      </c>
      <c r="I84" s="443">
        <v>109.33333333333333</v>
      </c>
      <c r="J84" s="443">
        <v>110.16666666666666</v>
      </c>
      <c r="K84" s="442">
        <v>108.5</v>
      </c>
      <c r="L84" s="442">
        <v>106.3</v>
      </c>
      <c r="M84" s="442">
        <v>1.9272899999999999</v>
      </c>
    </row>
    <row r="85" spans="1:13" s="13" customFormat="1">
      <c r="A85" s="245">
        <v>75</v>
      </c>
      <c r="B85" s="445" t="s">
        <v>316</v>
      </c>
      <c r="C85" s="442">
        <v>6008.65</v>
      </c>
      <c r="D85" s="443">
        <v>6032.8833333333341</v>
      </c>
      <c r="E85" s="443">
        <v>5945.7666666666682</v>
      </c>
      <c r="F85" s="443">
        <v>5882.8833333333341</v>
      </c>
      <c r="G85" s="443">
        <v>5795.7666666666682</v>
      </c>
      <c r="H85" s="443">
        <v>6095.7666666666682</v>
      </c>
      <c r="I85" s="443">
        <v>6182.883333333335</v>
      </c>
      <c r="J85" s="443">
        <v>6245.7666666666682</v>
      </c>
      <c r="K85" s="442">
        <v>6120</v>
      </c>
      <c r="L85" s="442">
        <v>5970</v>
      </c>
      <c r="M85" s="442">
        <v>0.21847</v>
      </c>
    </row>
    <row r="86" spans="1:13" s="13" customFormat="1">
      <c r="A86" s="245">
        <v>76</v>
      </c>
      <c r="B86" s="445" t="s">
        <v>317</v>
      </c>
      <c r="C86" s="442">
        <v>815.9</v>
      </c>
      <c r="D86" s="443">
        <v>818.9</v>
      </c>
      <c r="E86" s="443">
        <v>807.8</v>
      </c>
      <c r="F86" s="443">
        <v>799.69999999999993</v>
      </c>
      <c r="G86" s="443">
        <v>788.59999999999991</v>
      </c>
      <c r="H86" s="443">
        <v>827</v>
      </c>
      <c r="I86" s="443">
        <v>838.10000000000014</v>
      </c>
      <c r="J86" s="443">
        <v>846.2</v>
      </c>
      <c r="K86" s="442">
        <v>830</v>
      </c>
      <c r="L86" s="442">
        <v>810.8</v>
      </c>
      <c r="M86" s="442">
        <v>0.42015000000000002</v>
      </c>
    </row>
    <row r="87" spans="1:13" s="13" customFormat="1">
      <c r="A87" s="245">
        <v>77</v>
      </c>
      <c r="B87" s="445" t="s">
        <v>230</v>
      </c>
      <c r="C87" s="442">
        <v>1301.1500000000001</v>
      </c>
      <c r="D87" s="443">
        <v>1304.1166666666666</v>
      </c>
      <c r="E87" s="443">
        <v>1280.8833333333332</v>
      </c>
      <c r="F87" s="443">
        <v>1260.6166666666666</v>
      </c>
      <c r="G87" s="443">
        <v>1237.3833333333332</v>
      </c>
      <c r="H87" s="443">
        <v>1324.3833333333332</v>
      </c>
      <c r="I87" s="443">
        <v>1347.6166666666663</v>
      </c>
      <c r="J87" s="443">
        <v>1367.8833333333332</v>
      </c>
      <c r="K87" s="442">
        <v>1327.35</v>
      </c>
      <c r="L87" s="442">
        <v>1283.8499999999999</v>
      </c>
      <c r="M87" s="442">
        <v>1.0587</v>
      </c>
    </row>
    <row r="88" spans="1:13" s="13" customFormat="1">
      <c r="A88" s="245">
        <v>78</v>
      </c>
      <c r="B88" s="445" t="s">
        <v>318</v>
      </c>
      <c r="C88" s="442">
        <v>77.400000000000006</v>
      </c>
      <c r="D88" s="443">
        <v>78.350000000000009</v>
      </c>
      <c r="E88" s="443">
        <v>76.100000000000023</v>
      </c>
      <c r="F88" s="443">
        <v>74.800000000000011</v>
      </c>
      <c r="G88" s="443">
        <v>72.550000000000026</v>
      </c>
      <c r="H88" s="443">
        <v>79.65000000000002</v>
      </c>
      <c r="I88" s="443">
        <v>81.899999999999991</v>
      </c>
      <c r="J88" s="443">
        <v>83.200000000000017</v>
      </c>
      <c r="K88" s="442">
        <v>80.599999999999994</v>
      </c>
      <c r="L88" s="442">
        <v>77.05</v>
      </c>
      <c r="M88" s="442">
        <v>25.18816</v>
      </c>
    </row>
    <row r="89" spans="1:13" s="13" customFormat="1">
      <c r="A89" s="245">
        <v>79</v>
      </c>
      <c r="B89" s="445" t="s">
        <v>71</v>
      </c>
      <c r="C89" s="442">
        <v>15108.55</v>
      </c>
      <c r="D89" s="443">
        <v>15188.016666666668</v>
      </c>
      <c r="E89" s="443">
        <v>15001.033333333336</v>
      </c>
      <c r="F89" s="443">
        <v>14893.516666666668</v>
      </c>
      <c r="G89" s="443">
        <v>14706.533333333336</v>
      </c>
      <c r="H89" s="443">
        <v>15295.533333333336</v>
      </c>
      <c r="I89" s="443">
        <v>15482.51666666667</v>
      </c>
      <c r="J89" s="443">
        <v>15590.033333333336</v>
      </c>
      <c r="K89" s="442">
        <v>15375</v>
      </c>
      <c r="L89" s="442">
        <v>15080.5</v>
      </c>
      <c r="M89" s="442">
        <v>0.20000999999999999</v>
      </c>
    </row>
    <row r="90" spans="1:13" s="13" customFormat="1">
      <c r="A90" s="245">
        <v>80</v>
      </c>
      <c r="B90" s="445" t="s">
        <v>319</v>
      </c>
      <c r="C90" s="442">
        <v>260</v>
      </c>
      <c r="D90" s="443">
        <v>259.9666666666667</v>
      </c>
      <c r="E90" s="443">
        <v>258.08333333333337</v>
      </c>
      <c r="F90" s="443">
        <v>256.16666666666669</v>
      </c>
      <c r="G90" s="443">
        <v>254.28333333333336</v>
      </c>
      <c r="H90" s="443">
        <v>261.88333333333338</v>
      </c>
      <c r="I90" s="443">
        <v>263.76666666666671</v>
      </c>
      <c r="J90" s="443">
        <v>265.68333333333339</v>
      </c>
      <c r="K90" s="442">
        <v>261.85000000000002</v>
      </c>
      <c r="L90" s="442">
        <v>258.05</v>
      </c>
      <c r="M90" s="442">
        <v>2.6443599999999998</v>
      </c>
    </row>
    <row r="91" spans="1:13" s="13" customFormat="1">
      <c r="A91" s="245">
        <v>81</v>
      </c>
      <c r="B91" s="445" t="s">
        <v>74</v>
      </c>
      <c r="C91" s="442">
        <v>3446.75</v>
      </c>
      <c r="D91" s="443">
        <v>3452.6166666666668</v>
      </c>
      <c r="E91" s="443">
        <v>3436.1333333333337</v>
      </c>
      <c r="F91" s="443">
        <v>3425.5166666666669</v>
      </c>
      <c r="G91" s="443">
        <v>3409.0333333333338</v>
      </c>
      <c r="H91" s="443">
        <v>3463.2333333333336</v>
      </c>
      <c r="I91" s="443">
        <v>3479.7166666666672</v>
      </c>
      <c r="J91" s="443">
        <v>3490.3333333333335</v>
      </c>
      <c r="K91" s="442">
        <v>3469.1</v>
      </c>
      <c r="L91" s="442">
        <v>3442</v>
      </c>
      <c r="M91" s="442">
        <v>2.3658000000000001</v>
      </c>
    </row>
    <row r="92" spans="1:13" s="13" customFormat="1">
      <c r="A92" s="245">
        <v>82</v>
      </c>
      <c r="B92" s="445" t="s">
        <v>320</v>
      </c>
      <c r="C92" s="442">
        <v>573.04999999999995</v>
      </c>
      <c r="D92" s="443">
        <v>580.0333333333333</v>
      </c>
      <c r="E92" s="443">
        <v>563.11666666666656</v>
      </c>
      <c r="F92" s="443">
        <v>553.18333333333328</v>
      </c>
      <c r="G92" s="443">
        <v>536.26666666666654</v>
      </c>
      <c r="H92" s="443">
        <v>589.96666666666658</v>
      </c>
      <c r="I92" s="443">
        <v>606.88333333333333</v>
      </c>
      <c r="J92" s="443">
        <v>616.81666666666661</v>
      </c>
      <c r="K92" s="442">
        <v>596.95000000000005</v>
      </c>
      <c r="L92" s="442">
        <v>570.1</v>
      </c>
      <c r="M92" s="442">
        <v>1.97445</v>
      </c>
    </row>
    <row r="93" spans="1:13" s="13" customFormat="1">
      <c r="A93" s="245">
        <v>83</v>
      </c>
      <c r="B93" s="445" t="s">
        <v>321</v>
      </c>
      <c r="C93" s="442">
        <v>344.95</v>
      </c>
      <c r="D93" s="443">
        <v>349.18333333333334</v>
      </c>
      <c r="E93" s="443">
        <v>337.76666666666665</v>
      </c>
      <c r="F93" s="443">
        <v>330.58333333333331</v>
      </c>
      <c r="G93" s="443">
        <v>319.16666666666663</v>
      </c>
      <c r="H93" s="443">
        <v>356.36666666666667</v>
      </c>
      <c r="I93" s="443">
        <v>367.7833333333333</v>
      </c>
      <c r="J93" s="443">
        <v>374.9666666666667</v>
      </c>
      <c r="K93" s="442">
        <v>360.6</v>
      </c>
      <c r="L93" s="442">
        <v>342</v>
      </c>
      <c r="M93" s="442">
        <v>5.6136900000000001</v>
      </c>
    </row>
    <row r="94" spans="1:13" s="13" customFormat="1">
      <c r="A94" s="245">
        <v>84</v>
      </c>
      <c r="B94" s="445" t="s">
        <v>80</v>
      </c>
      <c r="C94" s="442">
        <v>680.2</v>
      </c>
      <c r="D94" s="443">
        <v>682.75</v>
      </c>
      <c r="E94" s="443">
        <v>674.35</v>
      </c>
      <c r="F94" s="443">
        <v>668.5</v>
      </c>
      <c r="G94" s="443">
        <v>660.1</v>
      </c>
      <c r="H94" s="443">
        <v>688.6</v>
      </c>
      <c r="I94" s="443">
        <v>697.00000000000011</v>
      </c>
      <c r="J94" s="443">
        <v>702.85</v>
      </c>
      <c r="K94" s="442">
        <v>691.15</v>
      </c>
      <c r="L94" s="442">
        <v>676.9</v>
      </c>
      <c r="M94" s="442">
        <v>1.65994</v>
      </c>
    </row>
    <row r="95" spans="1:13" s="13" customFormat="1">
      <c r="A95" s="245">
        <v>85</v>
      </c>
      <c r="B95" s="445" t="s">
        <v>322</v>
      </c>
      <c r="C95" s="442">
        <v>1950.35</v>
      </c>
      <c r="D95" s="443">
        <v>1950.0666666666666</v>
      </c>
      <c r="E95" s="443">
        <v>1935.1333333333332</v>
      </c>
      <c r="F95" s="443">
        <v>1919.9166666666665</v>
      </c>
      <c r="G95" s="443">
        <v>1904.9833333333331</v>
      </c>
      <c r="H95" s="443">
        <v>1965.2833333333333</v>
      </c>
      <c r="I95" s="443">
        <v>1980.2166666666667</v>
      </c>
      <c r="J95" s="443">
        <v>1995.4333333333334</v>
      </c>
      <c r="K95" s="442">
        <v>1965</v>
      </c>
      <c r="L95" s="442">
        <v>1934.85</v>
      </c>
      <c r="M95" s="442">
        <v>0.12629000000000001</v>
      </c>
    </row>
    <row r="96" spans="1:13" s="13" customFormat="1">
      <c r="A96" s="245">
        <v>86</v>
      </c>
      <c r="B96" s="445" t="s">
        <v>783</v>
      </c>
      <c r="C96" s="442">
        <v>304.8</v>
      </c>
      <c r="D96" s="443">
        <v>307.58333333333331</v>
      </c>
      <c r="E96" s="443">
        <v>300.71666666666664</v>
      </c>
      <c r="F96" s="443">
        <v>296.63333333333333</v>
      </c>
      <c r="G96" s="443">
        <v>289.76666666666665</v>
      </c>
      <c r="H96" s="443">
        <v>311.66666666666663</v>
      </c>
      <c r="I96" s="443">
        <v>318.5333333333333</v>
      </c>
      <c r="J96" s="443">
        <v>322.61666666666662</v>
      </c>
      <c r="K96" s="442">
        <v>314.45</v>
      </c>
      <c r="L96" s="442">
        <v>303.5</v>
      </c>
      <c r="M96" s="442">
        <v>3.5156700000000001</v>
      </c>
    </row>
    <row r="97" spans="1:13" s="13" customFormat="1">
      <c r="A97" s="245">
        <v>87</v>
      </c>
      <c r="B97" s="445" t="s">
        <v>75</v>
      </c>
      <c r="C97" s="442">
        <v>619.45000000000005</v>
      </c>
      <c r="D97" s="443">
        <v>621.19999999999993</v>
      </c>
      <c r="E97" s="443">
        <v>614.74999999999989</v>
      </c>
      <c r="F97" s="443">
        <v>610.04999999999995</v>
      </c>
      <c r="G97" s="443">
        <v>603.59999999999991</v>
      </c>
      <c r="H97" s="443">
        <v>625.89999999999986</v>
      </c>
      <c r="I97" s="443">
        <v>632.34999999999991</v>
      </c>
      <c r="J97" s="443">
        <v>637.04999999999984</v>
      </c>
      <c r="K97" s="442">
        <v>627.65</v>
      </c>
      <c r="L97" s="442">
        <v>616.5</v>
      </c>
      <c r="M97" s="442">
        <v>35.40399</v>
      </c>
    </row>
    <row r="98" spans="1:13" s="13" customFormat="1">
      <c r="A98" s="245">
        <v>88</v>
      </c>
      <c r="B98" s="445" t="s">
        <v>323</v>
      </c>
      <c r="C98" s="442">
        <v>557.45000000000005</v>
      </c>
      <c r="D98" s="443">
        <v>559.33333333333337</v>
      </c>
      <c r="E98" s="443">
        <v>548.66666666666674</v>
      </c>
      <c r="F98" s="443">
        <v>539.88333333333333</v>
      </c>
      <c r="G98" s="443">
        <v>529.2166666666667</v>
      </c>
      <c r="H98" s="443">
        <v>568.11666666666679</v>
      </c>
      <c r="I98" s="443">
        <v>578.78333333333353</v>
      </c>
      <c r="J98" s="443">
        <v>587.56666666666683</v>
      </c>
      <c r="K98" s="442">
        <v>570</v>
      </c>
      <c r="L98" s="442">
        <v>550.54999999999995</v>
      </c>
      <c r="M98" s="442">
        <v>11.582179999999999</v>
      </c>
    </row>
    <row r="99" spans="1:13" s="13" customFormat="1">
      <c r="A99" s="245">
        <v>89</v>
      </c>
      <c r="B99" s="445" t="s">
        <v>76</v>
      </c>
      <c r="C99" s="442">
        <v>159.05000000000001</v>
      </c>
      <c r="D99" s="443">
        <v>159.96666666666667</v>
      </c>
      <c r="E99" s="443">
        <v>156.93333333333334</v>
      </c>
      <c r="F99" s="443">
        <v>154.81666666666666</v>
      </c>
      <c r="G99" s="443">
        <v>151.78333333333333</v>
      </c>
      <c r="H99" s="443">
        <v>162.08333333333334</v>
      </c>
      <c r="I99" s="443">
        <v>165.1166666666667</v>
      </c>
      <c r="J99" s="443">
        <v>167.23333333333335</v>
      </c>
      <c r="K99" s="442">
        <v>163</v>
      </c>
      <c r="L99" s="442">
        <v>157.85</v>
      </c>
      <c r="M99" s="442">
        <v>175.26434</v>
      </c>
    </row>
    <row r="100" spans="1:13" s="13" customFormat="1">
      <c r="A100" s="245">
        <v>90</v>
      </c>
      <c r="B100" s="445" t="s">
        <v>324</v>
      </c>
      <c r="C100" s="442">
        <v>588.54999999999995</v>
      </c>
      <c r="D100" s="443">
        <v>593.35</v>
      </c>
      <c r="E100" s="443">
        <v>581.75</v>
      </c>
      <c r="F100" s="443">
        <v>574.94999999999993</v>
      </c>
      <c r="G100" s="443">
        <v>563.34999999999991</v>
      </c>
      <c r="H100" s="443">
        <v>600.15000000000009</v>
      </c>
      <c r="I100" s="443">
        <v>611.75000000000023</v>
      </c>
      <c r="J100" s="443">
        <v>618.55000000000018</v>
      </c>
      <c r="K100" s="442">
        <v>604.95000000000005</v>
      </c>
      <c r="L100" s="442">
        <v>586.54999999999995</v>
      </c>
      <c r="M100" s="442">
        <v>1.2164999999999999</v>
      </c>
    </row>
    <row r="101" spans="1:13">
      <c r="A101" s="245">
        <v>91</v>
      </c>
      <c r="B101" s="445" t="s">
        <v>325</v>
      </c>
      <c r="C101" s="442">
        <v>547.79999999999995</v>
      </c>
      <c r="D101" s="443">
        <v>518.9666666666667</v>
      </c>
      <c r="E101" s="443">
        <v>487.93333333333339</v>
      </c>
      <c r="F101" s="443">
        <v>428.06666666666672</v>
      </c>
      <c r="G101" s="443">
        <v>397.03333333333342</v>
      </c>
      <c r="H101" s="443">
        <v>578.83333333333337</v>
      </c>
      <c r="I101" s="443">
        <v>609.86666666666667</v>
      </c>
      <c r="J101" s="443">
        <v>669.73333333333335</v>
      </c>
      <c r="K101" s="442">
        <v>550</v>
      </c>
      <c r="L101" s="442">
        <v>459.1</v>
      </c>
      <c r="M101" s="442">
        <v>6.9460600000000001</v>
      </c>
    </row>
    <row r="102" spans="1:13">
      <c r="A102" s="245">
        <v>92</v>
      </c>
      <c r="B102" s="445" t="s">
        <v>326</v>
      </c>
      <c r="C102" s="442">
        <v>589.65</v>
      </c>
      <c r="D102" s="443">
        <v>592.16666666666663</v>
      </c>
      <c r="E102" s="443">
        <v>582.43333333333328</v>
      </c>
      <c r="F102" s="443">
        <v>575.2166666666667</v>
      </c>
      <c r="G102" s="443">
        <v>565.48333333333335</v>
      </c>
      <c r="H102" s="443">
        <v>599.38333333333321</v>
      </c>
      <c r="I102" s="443">
        <v>609.11666666666656</v>
      </c>
      <c r="J102" s="443">
        <v>616.33333333333314</v>
      </c>
      <c r="K102" s="442">
        <v>601.9</v>
      </c>
      <c r="L102" s="442">
        <v>584.95000000000005</v>
      </c>
      <c r="M102" s="442">
        <v>1.1085499999999999</v>
      </c>
    </row>
    <row r="103" spans="1:13">
      <c r="A103" s="245">
        <v>93</v>
      </c>
      <c r="B103" s="445" t="s">
        <v>77</v>
      </c>
      <c r="C103" s="442">
        <v>132.4</v>
      </c>
      <c r="D103" s="443">
        <v>133.45000000000002</v>
      </c>
      <c r="E103" s="443">
        <v>131.00000000000003</v>
      </c>
      <c r="F103" s="443">
        <v>129.60000000000002</v>
      </c>
      <c r="G103" s="443">
        <v>127.15000000000003</v>
      </c>
      <c r="H103" s="443">
        <v>134.85000000000002</v>
      </c>
      <c r="I103" s="443">
        <v>137.30000000000001</v>
      </c>
      <c r="J103" s="443">
        <v>138.70000000000002</v>
      </c>
      <c r="K103" s="442">
        <v>135.9</v>
      </c>
      <c r="L103" s="442">
        <v>132.05000000000001</v>
      </c>
      <c r="M103" s="442">
        <v>9.0011500000000009</v>
      </c>
    </row>
    <row r="104" spans="1:13">
      <c r="A104" s="245">
        <v>94</v>
      </c>
      <c r="B104" s="445" t="s">
        <v>327</v>
      </c>
      <c r="C104" s="442">
        <v>1324.55</v>
      </c>
      <c r="D104" s="443">
        <v>1330.8500000000001</v>
      </c>
      <c r="E104" s="443">
        <v>1313.7000000000003</v>
      </c>
      <c r="F104" s="443">
        <v>1302.8500000000001</v>
      </c>
      <c r="G104" s="443">
        <v>1285.7000000000003</v>
      </c>
      <c r="H104" s="443">
        <v>1341.7000000000003</v>
      </c>
      <c r="I104" s="443">
        <v>1358.8500000000004</v>
      </c>
      <c r="J104" s="443">
        <v>1369.7000000000003</v>
      </c>
      <c r="K104" s="442">
        <v>1348</v>
      </c>
      <c r="L104" s="442">
        <v>1320</v>
      </c>
      <c r="M104" s="442">
        <v>2.4040599999999999</v>
      </c>
    </row>
    <row r="105" spans="1:13">
      <c r="A105" s="245">
        <v>95</v>
      </c>
      <c r="B105" s="445" t="s">
        <v>328</v>
      </c>
      <c r="C105" s="442">
        <v>18.55</v>
      </c>
      <c r="D105" s="443">
        <v>18.716666666666669</v>
      </c>
      <c r="E105" s="443">
        <v>18.383333333333336</v>
      </c>
      <c r="F105" s="443">
        <v>18.216666666666669</v>
      </c>
      <c r="G105" s="443">
        <v>17.883333333333336</v>
      </c>
      <c r="H105" s="443">
        <v>18.883333333333336</v>
      </c>
      <c r="I105" s="443">
        <v>19.216666666666665</v>
      </c>
      <c r="J105" s="443">
        <v>19.383333333333336</v>
      </c>
      <c r="K105" s="442">
        <v>19.05</v>
      </c>
      <c r="L105" s="442">
        <v>18.55</v>
      </c>
      <c r="M105" s="442">
        <v>47.043419999999998</v>
      </c>
    </row>
    <row r="106" spans="1:13">
      <c r="A106" s="245">
        <v>96</v>
      </c>
      <c r="B106" s="445" t="s">
        <v>329</v>
      </c>
      <c r="C106" s="442">
        <v>965.35</v>
      </c>
      <c r="D106" s="443">
        <v>968.38333333333333</v>
      </c>
      <c r="E106" s="443">
        <v>941.9666666666667</v>
      </c>
      <c r="F106" s="443">
        <v>918.58333333333337</v>
      </c>
      <c r="G106" s="443">
        <v>892.16666666666674</v>
      </c>
      <c r="H106" s="443">
        <v>991.76666666666665</v>
      </c>
      <c r="I106" s="443">
        <v>1018.1833333333334</v>
      </c>
      <c r="J106" s="443">
        <v>1041.5666666666666</v>
      </c>
      <c r="K106" s="442">
        <v>994.8</v>
      </c>
      <c r="L106" s="442">
        <v>945</v>
      </c>
      <c r="M106" s="442">
        <v>9.6777800000000003</v>
      </c>
    </row>
    <row r="107" spans="1:13">
      <c r="A107" s="245">
        <v>97</v>
      </c>
      <c r="B107" s="445" t="s">
        <v>330</v>
      </c>
      <c r="C107" s="442">
        <v>402.05</v>
      </c>
      <c r="D107" s="443">
        <v>402.7</v>
      </c>
      <c r="E107" s="443">
        <v>397.4</v>
      </c>
      <c r="F107" s="443">
        <v>392.75</v>
      </c>
      <c r="G107" s="443">
        <v>387.45</v>
      </c>
      <c r="H107" s="443">
        <v>407.34999999999997</v>
      </c>
      <c r="I107" s="443">
        <v>412.65000000000003</v>
      </c>
      <c r="J107" s="443">
        <v>417.29999999999995</v>
      </c>
      <c r="K107" s="442">
        <v>408</v>
      </c>
      <c r="L107" s="442">
        <v>398.05</v>
      </c>
      <c r="M107" s="442">
        <v>1.30928</v>
      </c>
    </row>
    <row r="108" spans="1:13">
      <c r="A108" s="245">
        <v>98</v>
      </c>
      <c r="B108" s="445" t="s">
        <v>79</v>
      </c>
      <c r="C108" s="442">
        <v>497.5</v>
      </c>
      <c r="D108" s="443">
        <v>500.31666666666666</v>
      </c>
      <c r="E108" s="443">
        <v>487.68333333333328</v>
      </c>
      <c r="F108" s="443">
        <v>477.86666666666662</v>
      </c>
      <c r="G108" s="443">
        <v>465.23333333333323</v>
      </c>
      <c r="H108" s="443">
        <v>510.13333333333333</v>
      </c>
      <c r="I108" s="443">
        <v>522.76666666666665</v>
      </c>
      <c r="J108" s="443">
        <v>532.58333333333337</v>
      </c>
      <c r="K108" s="442">
        <v>512.95000000000005</v>
      </c>
      <c r="L108" s="442">
        <v>490.5</v>
      </c>
      <c r="M108" s="442">
        <v>8.0572800000000004</v>
      </c>
    </row>
    <row r="109" spans="1:13">
      <c r="A109" s="245">
        <v>99</v>
      </c>
      <c r="B109" s="445" t="s">
        <v>331</v>
      </c>
      <c r="C109" s="442">
        <v>3962.65</v>
      </c>
      <c r="D109" s="443">
        <v>3979.2000000000003</v>
      </c>
      <c r="E109" s="443">
        <v>3918.0000000000005</v>
      </c>
      <c r="F109" s="443">
        <v>3873.3500000000004</v>
      </c>
      <c r="G109" s="443">
        <v>3812.1500000000005</v>
      </c>
      <c r="H109" s="443">
        <v>4023.8500000000004</v>
      </c>
      <c r="I109" s="443">
        <v>4085.05</v>
      </c>
      <c r="J109" s="443">
        <v>4129.7000000000007</v>
      </c>
      <c r="K109" s="442">
        <v>4040.4</v>
      </c>
      <c r="L109" s="442">
        <v>3934.55</v>
      </c>
      <c r="M109" s="442">
        <v>5.586E-2</v>
      </c>
    </row>
    <row r="110" spans="1:13">
      <c r="A110" s="245">
        <v>100</v>
      </c>
      <c r="B110" s="445" t="s">
        <v>332</v>
      </c>
      <c r="C110" s="442">
        <v>173.25</v>
      </c>
      <c r="D110" s="443">
        <v>174.95000000000002</v>
      </c>
      <c r="E110" s="443">
        <v>170.55000000000004</v>
      </c>
      <c r="F110" s="443">
        <v>167.85000000000002</v>
      </c>
      <c r="G110" s="443">
        <v>163.45000000000005</v>
      </c>
      <c r="H110" s="443">
        <v>177.65000000000003</v>
      </c>
      <c r="I110" s="443">
        <v>182.05</v>
      </c>
      <c r="J110" s="443">
        <v>184.75000000000003</v>
      </c>
      <c r="K110" s="442">
        <v>179.35</v>
      </c>
      <c r="L110" s="442">
        <v>172.25</v>
      </c>
      <c r="M110" s="442">
        <v>2.48983</v>
      </c>
    </row>
    <row r="111" spans="1:13">
      <c r="A111" s="245">
        <v>101</v>
      </c>
      <c r="B111" s="445" t="s">
        <v>333</v>
      </c>
      <c r="C111" s="442">
        <v>280.75</v>
      </c>
      <c r="D111" s="443">
        <v>283.91666666666669</v>
      </c>
      <c r="E111" s="443">
        <v>276.83333333333337</v>
      </c>
      <c r="F111" s="443">
        <v>272.91666666666669</v>
      </c>
      <c r="G111" s="443">
        <v>265.83333333333337</v>
      </c>
      <c r="H111" s="443">
        <v>287.83333333333337</v>
      </c>
      <c r="I111" s="443">
        <v>294.91666666666674</v>
      </c>
      <c r="J111" s="443">
        <v>298.83333333333337</v>
      </c>
      <c r="K111" s="442">
        <v>291</v>
      </c>
      <c r="L111" s="442">
        <v>280</v>
      </c>
      <c r="M111" s="442">
        <v>5.2217900000000004</v>
      </c>
    </row>
    <row r="112" spans="1:13">
      <c r="A112" s="245">
        <v>102</v>
      </c>
      <c r="B112" s="445" t="s">
        <v>334</v>
      </c>
      <c r="C112" s="442">
        <v>128.94999999999999</v>
      </c>
      <c r="D112" s="443">
        <v>129.95000000000002</v>
      </c>
      <c r="E112" s="443">
        <v>126.40000000000003</v>
      </c>
      <c r="F112" s="443">
        <v>123.85000000000002</v>
      </c>
      <c r="G112" s="443">
        <v>120.30000000000004</v>
      </c>
      <c r="H112" s="443">
        <v>132.50000000000003</v>
      </c>
      <c r="I112" s="443">
        <v>136.05000000000004</v>
      </c>
      <c r="J112" s="443">
        <v>138.60000000000002</v>
      </c>
      <c r="K112" s="442">
        <v>133.5</v>
      </c>
      <c r="L112" s="442">
        <v>127.4</v>
      </c>
      <c r="M112" s="442">
        <v>8.7651699999999995</v>
      </c>
    </row>
    <row r="113" spans="1:13">
      <c r="A113" s="245">
        <v>103</v>
      </c>
      <c r="B113" s="445" t="s">
        <v>335</v>
      </c>
      <c r="C113" s="442">
        <v>645.4</v>
      </c>
      <c r="D113" s="443">
        <v>640.58333333333337</v>
      </c>
      <c r="E113" s="443">
        <v>627.4666666666667</v>
      </c>
      <c r="F113" s="443">
        <v>609.5333333333333</v>
      </c>
      <c r="G113" s="443">
        <v>596.41666666666663</v>
      </c>
      <c r="H113" s="443">
        <v>658.51666666666677</v>
      </c>
      <c r="I113" s="443">
        <v>671.63333333333333</v>
      </c>
      <c r="J113" s="443">
        <v>689.56666666666683</v>
      </c>
      <c r="K113" s="442">
        <v>653.70000000000005</v>
      </c>
      <c r="L113" s="442">
        <v>622.65</v>
      </c>
      <c r="M113" s="442">
        <v>0.98436999999999997</v>
      </c>
    </row>
    <row r="114" spans="1:13">
      <c r="A114" s="245">
        <v>104</v>
      </c>
      <c r="B114" s="445" t="s">
        <v>81</v>
      </c>
      <c r="C114" s="442">
        <v>545.65</v>
      </c>
      <c r="D114" s="443">
        <v>548.65</v>
      </c>
      <c r="E114" s="443">
        <v>539.44999999999993</v>
      </c>
      <c r="F114" s="443">
        <v>533.25</v>
      </c>
      <c r="G114" s="443">
        <v>524.04999999999995</v>
      </c>
      <c r="H114" s="443">
        <v>554.84999999999991</v>
      </c>
      <c r="I114" s="443">
        <v>564.04999999999995</v>
      </c>
      <c r="J114" s="443">
        <v>570.24999999999989</v>
      </c>
      <c r="K114" s="442">
        <v>557.85</v>
      </c>
      <c r="L114" s="442">
        <v>542.45000000000005</v>
      </c>
      <c r="M114" s="442">
        <v>31.5107</v>
      </c>
    </row>
    <row r="115" spans="1:13">
      <c r="A115" s="245">
        <v>105</v>
      </c>
      <c r="B115" s="445" t="s">
        <v>82</v>
      </c>
      <c r="C115" s="442">
        <v>946.45</v>
      </c>
      <c r="D115" s="443">
        <v>949.33333333333337</v>
      </c>
      <c r="E115" s="443">
        <v>940.66666666666674</v>
      </c>
      <c r="F115" s="443">
        <v>934.88333333333333</v>
      </c>
      <c r="G115" s="443">
        <v>926.2166666666667</v>
      </c>
      <c r="H115" s="443">
        <v>955.11666666666679</v>
      </c>
      <c r="I115" s="443">
        <v>963.78333333333353</v>
      </c>
      <c r="J115" s="443">
        <v>969.56666666666683</v>
      </c>
      <c r="K115" s="442">
        <v>958</v>
      </c>
      <c r="L115" s="442">
        <v>943.55</v>
      </c>
      <c r="M115" s="442">
        <v>29.049620000000001</v>
      </c>
    </row>
    <row r="116" spans="1:13">
      <c r="A116" s="245">
        <v>106</v>
      </c>
      <c r="B116" s="445" t="s">
        <v>231</v>
      </c>
      <c r="C116" s="442">
        <v>167.05</v>
      </c>
      <c r="D116" s="443">
        <v>168.76666666666668</v>
      </c>
      <c r="E116" s="443">
        <v>164.83333333333337</v>
      </c>
      <c r="F116" s="443">
        <v>162.6166666666667</v>
      </c>
      <c r="G116" s="443">
        <v>158.68333333333339</v>
      </c>
      <c r="H116" s="443">
        <v>170.98333333333335</v>
      </c>
      <c r="I116" s="443">
        <v>174.91666666666669</v>
      </c>
      <c r="J116" s="443">
        <v>177.13333333333333</v>
      </c>
      <c r="K116" s="442">
        <v>172.7</v>
      </c>
      <c r="L116" s="442">
        <v>166.55</v>
      </c>
      <c r="M116" s="442">
        <v>37.851190000000003</v>
      </c>
    </row>
    <row r="117" spans="1:13">
      <c r="A117" s="245">
        <v>107</v>
      </c>
      <c r="B117" s="445" t="s">
        <v>83</v>
      </c>
      <c r="C117" s="442">
        <v>147.6</v>
      </c>
      <c r="D117" s="443">
        <v>147.96666666666667</v>
      </c>
      <c r="E117" s="443">
        <v>146.53333333333333</v>
      </c>
      <c r="F117" s="443">
        <v>145.46666666666667</v>
      </c>
      <c r="G117" s="443">
        <v>144.03333333333333</v>
      </c>
      <c r="H117" s="443">
        <v>149.03333333333333</v>
      </c>
      <c r="I117" s="443">
        <v>150.46666666666667</v>
      </c>
      <c r="J117" s="443">
        <v>151.53333333333333</v>
      </c>
      <c r="K117" s="442">
        <v>149.4</v>
      </c>
      <c r="L117" s="442">
        <v>146.9</v>
      </c>
      <c r="M117" s="442">
        <v>93.071430000000007</v>
      </c>
    </row>
    <row r="118" spans="1:13">
      <c r="A118" s="245">
        <v>108</v>
      </c>
      <c r="B118" s="445" t="s">
        <v>336</v>
      </c>
      <c r="C118" s="442">
        <v>376.9</v>
      </c>
      <c r="D118" s="443">
        <v>378.95</v>
      </c>
      <c r="E118" s="443">
        <v>374</v>
      </c>
      <c r="F118" s="443">
        <v>371.1</v>
      </c>
      <c r="G118" s="443">
        <v>366.15000000000003</v>
      </c>
      <c r="H118" s="443">
        <v>381.84999999999997</v>
      </c>
      <c r="I118" s="443">
        <v>386.7999999999999</v>
      </c>
      <c r="J118" s="443">
        <v>389.69999999999993</v>
      </c>
      <c r="K118" s="442">
        <v>383.9</v>
      </c>
      <c r="L118" s="442">
        <v>376.05</v>
      </c>
      <c r="M118" s="442">
        <v>1.98576</v>
      </c>
    </row>
    <row r="119" spans="1:13">
      <c r="A119" s="245">
        <v>109</v>
      </c>
      <c r="B119" s="445" t="s">
        <v>821</v>
      </c>
      <c r="C119" s="442">
        <v>3588.6</v>
      </c>
      <c r="D119" s="443">
        <v>3564.1666666666665</v>
      </c>
      <c r="E119" s="443">
        <v>3530.333333333333</v>
      </c>
      <c r="F119" s="443">
        <v>3472.0666666666666</v>
      </c>
      <c r="G119" s="443">
        <v>3438.2333333333331</v>
      </c>
      <c r="H119" s="443">
        <v>3622.4333333333329</v>
      </c>
      <c r="I119" s="443">
        <v>3656.266666666666</v>
      </c>
      <c r="J119" s="443">
        <v>3714.5333333333328</v>
      </c>
      <c r="K119" s="442">
        <v>3598</v>
      </c>
      <c r="L119" s="442">
        <v>3505.9</v>
      </c>
      <c r="M119" s="442">
        <v>4.2864300000000002</v>
      </c>
    </row>
    <row r="120" spans="1:13">
      <c r="A120" s="245">
        <v>110</v>
      </c>
      <c r="B120" s="445" t="s">
        <v>84</v>
      </c>
      <c r="C120" s="442">
        <v>1713.8</v>
      </c>
      <c r="D120" s="443">
        <v>1720.1666666666667</v>
      </c>
      <c r="E120" s="443">
        <v>1702.3333333333335</v>
      </c>
      <c r="F120" s="443">
        <v>1690.8666666666668</v>
      </c>
      <c r="G120" s="443">
        <v>1673.0333333333335</v>
      </c>
      <c r="H120" s="443">
        <v>1731.6333333333334</v>
      </c>
      <c r="I120" s="443">
        <v>1749.4666666666669</v>
      </c>
      <c r="J120" s="443">
        <v>1760.9333333333334</v>
      </c>
      <c r="K120" s="442">
        <v>1738</v>
      </c>
      <c r="L120" s="442">
        <v>1708.7</v>
      </c>
      <c r="M120" s="442">
        <v>2.2674400000000001</v>
      </c>
    </row>
    <row r="121" spans="1:13">
      <c r="A121" s="245">
        <v>111</v>
      </c>
      <c r="B121" s="445" t="s">
        <v>85</v>
      </c>
      <c r="C121" s="442">
        <v>693.15</v>
      </c>
      <c r="D121" s="443">
        <v>689.05000000000007</v>
      </c>
      <c r="E121" s="443">
        <v>681.10000000000014</v>
      </c>
      <c r="F121" s="443">
        <v>669.05000000000007</v>
      </c>
      <c r="G121" s="443">
        <v>661.10000000000014</v>
      </c>
      <c r="H121" s="443">
        <v>701.10000000000014</v>
      </c>
      <c r="I121" s="443">
        <v>709.05000000000018</v>
      </c>
      <c r="J121" s="443">
        <v>721.10000000000014</v>
      </c>
      <c r="K121" s="442">
        <v>697</v>
      </c>
      <c r="L121" s="442">
        <v>677</v>
      </c>
      <c r="M121" s="442">
        <v>38.512569999999997</v>
      </c>
    </row>
    <row r="122" spans="1:13">
      <c r="A122" s="245">
        <v>112</v>
      </c>
      <c r="B122" s="445" t="s">
        <v>232</v>
      </c>
      <c r="C122" s="442">
        <v>799.3</v>
      </c>
      <c r="D122" s="443">
        <v>799.23333333333323</v>
      </c>
      <c r="E122" s="443">
        <v>790.06666666666649</v>
      </c>
      <c r="F122" s="443">
        <v>780.83333333333326</v>
      </c>
      <c r="G122" s="443">
        <v>771.66666666666652</v>
      </c>
      <c r="H122" s="443">
        <v>808.46666666666647</v>
      </c>
      <c r="I122" s="443">
        <v>817.63333333333321</v>
      </c>
      <c r="J122" s="443">
        <v>826.86666666666645</v>
      </c>
      <c r="K122" s="442">
        <v>808.4</v>
      </c>
      <c r="L122" s="442">
        <v>790</v>
      </c>
      <c r="M122" s="442">
        <v>2.7524700000000002</v>
      </c>
    </row>
    <row r="123" spans="1:13">
      <c r="A123" s="245">
        <v>113</v>
      </c>
      <c r="B123" s="445" t="s">
        <v>337</v>
      </c>
      <c r="C123" s="442">
        <v>631.20000000000005</v>
      </c>
      <c r="D123" s="443">
        <v>633.5333333333333</v>
      </c>
      <c r="E123" s="443">
        <v>622.66666666666663</v>
      </c>
      <c r="F123" s="443">
        <v>614.13333333333333</v>
      </c>
      <c r="G123" s="443">
        <v>603.26666666666665</v>
      </c>
      <c r="H123" s="443">
        <v>642.06666666666661</v>
      </c>
      <c r="I123" s="443">
        <v>652.93333333333339</v>
      </c>
      <c r="J123" s="443">
        <v>661.46666666666658</v>
      </c>
      <c r="K123" s="442">
        <v>644.4</v>
      </c>
      <c r="L123" s="442">
        <v>625</v>
      </c>
      <c r="M123" s="442">
        <v>0.43023</v>
      </c>
    </row>
    <row r="124" spans="1:13">
      <c r="A124" s="245">
        <v>114</v>
      </c>
      <c r="B124" s="445" t="s">
        <v>233</v>
      </c>
      <c r="C124" s="442">
        <v>398.3</v>
      </c>
      <c r="D124" s="443">
        <v>401.06666666666666</v>
      </c>
      <c r="E124" s="443">
        <v>394.23333333333335</v>
      </c>
      <c r="F124" s="443">
        <v>390.16666666666669</v>
      </c>
      <c r="G124" s="443">
        <v>383.33333333333337</v>
      </c>
      <c r="H124" s="443">
        <v>405.13333333333333</v>
      </c>
      <c r="I124" s="443">
        <v>411.9666666666667</v>
      </c>
      <c r="J124" s="443">
        <v>416.0333333333333</v>
      </c>
      <c r="K124" s="442">
        <v>407.9</v>
      </c>
      <c r="L124" s="442">
        <v>397</v>
      </c>
      <c r="M124" s="442">
        <v>7.0747200000000001</v>
      </c>
    </row>
    <row r="125" spans="1:13">
      <c r="A125" s="245">
        <v>115</v>
      </c>
      <c r="B125" s="445" t="s">
        <v>86</v>
      </c>
      <c r="C125" s="442">
        <v>779.85</v>
      </c>
      <c r="D125" s="443">
        <v>781.91666666666663</v>
      </c>
      <c r="E125" s="443">
        <v>769.68333333333328</v>
      </c>
      <c r="F125" s="443">
        <v>759.51666666666665</v>
      </c>
      <c r="G125" s="443">
        <v>747.2833333333333</v>
      </c>
      <c r="H125" s="443">
        <v>792.08333333333326</v>
      </c>
      <c r="I125" s="443">
        <v>804.31666666666661</v>
      </c>
      <c r="J125" s="443">
        <v>814.48333333333323</v>
      </c>
      <c r="K125" s="442">
        <v>794.15</v>
      </c>
      <c r="L125" s="442">
        <v>771.75</v>
      </c>
      <c r="M125" s="442">
        <v>8.2953799999999998</v>
      </c>
    </row>
    <row r="126" spans="1:13">
      <c r="A126" s="245">
        <v>116</v>
      </c>
      <c r="B126" s="445" t="s">
        <v>338</v>
      </c>
      <c r="C126" s="442">
        <v>810.65</v>
      </c>
      <c r="D126" s="443">
        <v>814.83333333333337</v>
      </c>
      <c r="E126" s="443">
        <v>799.66666666666674</v>
      </c>
      <c r="F126" s="443">
        <v>788.68333333333339</v>
      </c>
      <c r="G126" s="443">
        <v>773.51666666666677</v>
      </c>
      <c r="H126" s="443">
        <v>825.81666666666672</v>
      </c>
      <c r="I126" s="443">
        <v>840.98333333333346</v>
      </c>
      <c r="J126" s="443">
        <v>851.9666666666667</v>
      </c>
      <c r="K126" s="442">
        <v>830</v>
      </c>
      <c r="L126" s="442">
        <v>803.85</v>
      </c>
      <c r="M126" s="442">
        <v>1.9242999999999999</v>
      </c>
    </row>
    <row r="127" spans="1:13">
      <c r="A127" s="245">
        <v>117</v>
      </c>
      <c r="B127" s="445" t="s">
        <v>339</v>
      </c>
      <c r="C127" s="442">
        <v>93.75</v>
      </c>
      <c r="D127" s="443">
        <v>94.850000000000009</v>
      </c>
      <c r="E127" s="443">
        <v>91.90000000000002</v>
      </c>
      <c r="F127" s="443">
        <v>90.050000000000011</v>
      </c>
      <c r="G127" s="443">
        <v>87.100000000000023</v>
      </c>
      <c r="H127" s="443">
        <v>96.700000000000017</v>
      </c>
      <c r="I127" s="443">
        <v>99.65</v>
      </c>
      <c r="J127" s="443">
        <v>101.50000000000001</v>
      </c>
      <c r="K127" s="442">
        <v>97.8</v>
      </c>
      <c r="L127" s="442">
        <v>93</v>
      </c>
      <c r="M127" s="442">
        <v>3.08745</v>
      </c>
    </row>
    <row r="128" spans="1:13">
      <c r="A128" s="245">
        <v>118</v>
      </c>
      <c r="B128" s="445" t="s">
        <v>340</v>
      </c>
      <c r="C128" s="442">
        <v>101.55</v>
      </c>
      <c r="D128" s="443">
        <v>102.86666666666667</v>
      </c>
      <c r="E128" s="443">
        <v>99.833333333333343</v>
      </c>
      <c r="F128" s="443">
        <v>98.116666666666674</v>
      </c>
      <c r="G128" s="443">
        <v>95.083333333333343</v>
      </c>
      <c r="H128" s="443">
        <v>104.58333333333334</v>
      </c>
      <c r="I128" s="443">
        <v>107.61666666666667</v>
      </c>
      <c r="J128" s="443">
        <v>109.33333333333334</v>
      </c>
      <c r="K128" s="442">
        <v>105.9</v>
      </c>
      <c r="L128" s="442">
        <v>101.15</v>
      </c>
      <c r="M128" s="442">
        <v>19.837589999999999</v>
      </c>
    </row>
    <row r="129" spans="1:13">
      <c r="A129" s="245">
        <v>119</v>
      </c>
      <c r="B129" s="445" t="s">
        <v>341</v>
      </c>
      <c r="C129" s="442">
        <v>691.5</v>
      </c>
      <c r="D129" s="443">
        <v>697.5333333333333</v>
      </c>
      <c r="E129" s="443">
        <v>680.96666666666658</v>
      </c>
      <c r="F129" s="443">
        <v>670.43333333333328</v>
      </c>
      <c r="G129" s="443">
        <v>653.86666666666656</v>
      </c>
      <c r="H129" s="443">
        <v>708.06666666666661</v>
      </c>
      <c r="I129" s="443">
        <v>724.63333333333321</v>
      </c>
      <c r="J129" s="443">
        <v>735.16666666666663</v>
      </c>
      <c r="K129" s="442">
        <v>714.1</v>
      </c>
      <c r="L129" s="442">
        <v>687</v>
      </c>
      <c r="M129" s="442">
        <v>3.2100499999999998</v>
      </c>
    </row>
    <row r="130" spans="1:13">
      <c r="A130" s="245">
        <v>120</v>
      </c>
      <c r="B130" s="445" t="s">
        <v>92</v>
      </c>
      <c r="C130" s="442">
        <v>287.3</v>
      </c>
      <c r="D130" s="443">
        <v>285.91666666666669</v>
      </c>
      <c r="E130" s="443">
        <v>281.83333333333337</v>
      </c>
      <c r="F130" s="443">
        <v>276.36666666666667</v>
      </c>
      <c r="G130" s="443">
        <v>272.28333333333336</v>
      </c>
      <c r="H130" s="443">
        <v>291.38333333333338</v>
      </c>
      <c r="I130" s="443">
        <v>295.46666666666675</v>
      </c>
      <c r="J130" s="443">
        <v>300.93333333333339</v>
      </c>
      <c r="K130" s="442">
        <v>290</v>
      </c>
      <c r="L130" s="442">
        <v>280.45</v>
      </c>
      <c r="M130" s="442">
        <v>53.287840000000003</v>
      </c>
    </row>
    <row r="131" spans="1:13">
      <c r="A131" s="245">
        <v>121</v>
      </c>
      <c r="B131" s="445" t="s">
        <v>87</v>
      </c>
      <c r="C131" s="442">
        <v>537.04999999999995</v>
      </c>
      <c r="D131" s="443">
        <v>539.01666666666665</v>
      </c>
      <c r="E131" s="443">
        <v>533.0333333333333</v>
      </c>
      <c r="F131" s="443">
        <v>529.01666666666665</v>
      </c>
      <c r="G131" s="443">
        <v>523.0333333333333</v>
      </c>
      <c r="H131" s="443">
        <v>543.0333333333333</v>
      </c>
      <c r="I131" s="443">
        <v>549.01666666666665</v>
      </c>
      <c r="J131" s="443">
        <v>553.0333333333333</v>
      </c>
      <c r="K131" s="442">
        <v>545</v>
      </c>
      <c r="L131" s="442">
        <v>535</v>
      </c>
      <c r="M131" s="442">
        <v>18.55968</v>
      </c>
    </row>
    <row r="132" spans="1:13">
      <c r="A132" s="245">
        <v>122</v>
      </c>
      <c r="B132" s="445" t="s">
        <v>234</v>
      </c>
      <c r="C132" s="442">
        <v>1815.3</v>
      </c>
      <c r="D132" s="443">
        <v>1804.4000000000003</v>
      </c>
      <c r="E132" s="443">
        <v>1778.8000000000006</v>
      </c>
      <c r="F132" s="443">
        <v>1742.3000000000004</v>
      </c>
      <c r="G132" s="443">
        <v>1716.7000000000007</v>
      </c>
      <c r="H132" s="443">
        <v>1840.9000000000005</v>
      </c>
      <c r="I132" s="443">
        <v>1866.5000000000005</v>
      </c>
      <c r="J132" s="443">
        <v>1903.0000000000005</v>
      </c>
      <c r="K132" s="442">
        <v>1830</v>
      </c>
      <c r="L132" s="442">
        <v>1767.9</v>
      </c>
      <c r="M132" s="442">
        <v>1.67319</v>
      </c>
    </row>
    <row r="133" spans="1:13">
      <c r="A133" s="245">
        <v>123</v>
      </c>
      <c r="B133" s="445" t="s">
        <v>342</v>
      </c>
      <c r="C133" s="442">
        <v>1760.35</v>
      </c>
      <c r="D133" s="443">
        <v>1772.1166666666668</v>
      </c>
      <c r="E133" s="443">
        <v>1744.2333333333336</v>
      </c>
      <c r="F133" s="443">
        <v>1728.1166666666668</v>
      </c>
      <c r="G133" s="443">
        <v>1700.2333333333336</v>
      </c>
      <c r="H133" s="443">
        <v>1788.2333333333336</v>
      </c>
      <c r="I133" s="443">
        <v>1816.1166666666668</v>
      </c>
      <c r="J133" s="443">
        <v>1832.2333333333336</v>
      </c>
      <c r="K133" s="442">
        <v>1800</v>
      </c>
      <c r="L133" s="442">
        <v>1756</v>
      </c>
      <c r="M133" s="442">
        <v>6.9502499999999996</v>
      </c>
    </row>
    <row r="134" spans="1:13">
      <c r="A134" s="245">
        <v>124</v>
      </c>
      <c r="B134" s="445" t="s">
        <v>343</v>
      </c>
      <c r="C134" s="442">
        <v>168.95</v>
      </c>
      <c r="D134" s="443">
        <v>168.96666666666667</v>
      </c>
      <c r="E134" s="443">
        <v>166.53333333333333</v>
      </c>
      <c r="F134" s="443">
        <v>164.11666666666667</v>
      </c>
      <c r="G134" s="443">
        <v>161.68333333333334</v>
      </c>
      <c r="H134" s="443">
        <v>171.38333333333333</v>
      </c>
      <c r="I134" s="443">
        <v>173.81666666666666</v>
      </c>
      <c r="J134" s="443">
        <v>176.23333333333332</v>
      </c>
      <c r="K134" s="442">
        <v>171.4</v>
      </c>
      <c r="L134" s="442">
        <v>166.55</v>
      </c>
      <c r="M134" s="442">
        <v>18.865970000000001</v>
      </c>
    </row>
    <row r="135" spans="1:13">
      <c r="A135" s="245">
        <v>125</v>
      </c>
      <c r="B135" s="445" t="s">
        <v>830</v>
      </c>
      <c r="C135" s="442">
        <v>171.4</v>
      </c>
      <c r="D135" s="443">
        <v>172.56666666666669</v>
      </c>
      <c r="E135" s="443">
        <v>169.33333333333337</v>
      </c>
      <c r="F135" s="443">
        <v>167.26666666666668</v>
      </c>
      <c r="G135" s="443">
        <v>164.03333333333336</v>
      </c>
      <c r="H135" s="443">
        <v>174.63333333333338</v>
      </c>
      <c r="I135" s="443">
        <v>177.86666666666667</v>
      </c>
      <c r="J135" s="443">
        <v>179.93333333333339</v>
      </c>
      <c r="K135" s="442">
        <v>175.8</v>
      </c>
      <c r="L135" s="442">
        <v>170.5</v>
      </c>
      <c r="M135" s="442">
        <v>4.6222000000000003</v>
      </c>
    </row>
    <row r="136" spans="1:13">
      <c r="A136" s="245">
        <v>126</v>
      </c>
      <c r="B136" s="445" t="s">
        <v>740</v>
      </c>
      <c r="C136" s="442">
        <v>931.1</v>
      </c>
      <c r="D136" s="443">
        <v>937.69999999999993</v>
      </c>
      <c r="E136" s="443">
        <v>908.39999999999986</v>
      </c>
      <c r="F136" s="443">
        <v>885.69999999999993</v>
      </c>
      <c r="G136" s="443">
        <v>856.39999999999986</v>
      </c>
      <c r="H136" s="443">
        <v>960.39999999999986</v>
      </c>
      <c r="I136" s="443">
        <v>989.69999999999982</v>
      </c>
      <c r="J136" s="443">
        <v>1012.3999999999999</v>
      </c>
      <c r="K136" s="442">
        <v>967</v>
      </c>
      <c r="L136" s="442">
        <v>915</v>
      </c>
      <c r="M136" s="442">
        <v>3.2262499999999998</v>
      </c>
    </row>
    <row r="137" spans="1:13">
      <c r="A137" s="245">
        <v>127</v>
      </c>
      <c r="B137" s="445" t="s">
        <v>345</v>
      </c>
      <c r="C137" s="442">
        <v>541.5</v>
      </c>
      <c r="D137" s="443">
        <v>542.73333333333335</v>
      </c>
      <c r="E137" s="443">
        <v>537.4666666666667</v>
      </c>
      <c r="F137" s="443">
        <v>533.43333333333339</v>
      </c>
      <c r="G137" s="443">
        <v>528.16666666666674</v>
      </c>
      <c r="H137" s="443">
        <v>546.76666666666665</v>
      </c>
      <c r="I137" s="443">
        <v>552.0333333333333</v>
      </c>
      <c r="J137" s="443">
        <v>556.06666666666661</v>
      </c>
      <c r="K137" s="442">
        <v>548</v>
      </c>
      <c r="L137" s="442">
        <v>538.70000000000005</v>
      </c>
      <c r="M137" s="442">
        <v>2.7042899999999999</v>
      </c>
    </row>
    <row r="138" spans="1:13">
      <c r="A138" s="245">
        <v>128</v>
      </c>
      <c r="B138" s="445" t="s">
        <v>89</v>
      </c>
      <c r="C138" s="442">
        <v>15.45</v>
      </c>
      <c r="D138" s="443">
        <v>15.416666666666666</v>
      </c>
      <c r="E138" s="443">
        <v>14.683333333333334</v>
      </c>
      <c r="F138" s="443">
        <v>13.916666666666668</v>
      </c>
      <c r="G138" s="443">
        <v>13.183333333333335</v>
      </c>
      <c r="H138" s="443">
        <v>16.18333333333333</v>
      </c>
      <c r="I138" s="443">
        <v>16.916666666666664</v>
      </c>
      <c r="J138" s="443">
        <v>17.68333333333333</v>
      </c>
      <c r="K138" s="442">
        <v>16.149999999999999</v>
      </c>
      <c r="L138" s="442">
        <v>14.65</v>
      </c>
      <c r="M138" s="442">
        <v>300.72487999999998</v>
      </c>
    </row>
    <row r="139" spans="1:13">
      <c r="A139" s="245">
        <v>129</v>
      </c>
      <c r="B139" s="445" t="s">
        <v>346</v>
      </c>
      <c r="C139" s="442">
        <v>194.95</v>
      </c>
      <c r="D139" s="443">
        <v>198.01666666666665</v>
      </c>
      <c r="E139" s="443">
        <v>188.5333333333333</v>
      </c>
      <c r="F139" s="443">
        <v>182.11666666666665</v>
      </c>
      <c r="G139" s="443">
        <v>172.6333333333333</v>
      </c>
      <c r="H139" s="443">
        <v>204.43333333333331</v>
      </c>
      <c r="I139" s="443">
        <v>213.91666666666666</v>
      </c>
      <c r="J139" s="443">
        <v>220.33333333333331</v>
      </c>
      <c r="K139" s="442">
        <v>207.5</v>
      </c>
      <c r="L139" s="442">
        <v>191.6</v>
      </c>
      <c r="M139" s="442">
        <v>11.6655</v>
      </c>
    </row>
    <row r="140" spans="1:13">
      <c r="A140" s="245">
        <v>130</v>
      </c>
      <c r="B140" s="445" t="s">
        <v>90</v>
      </c>
      <c r="C140" s="442">
        <v>4220.1000000000004</v>
      </c>
      <c r="D140" s="443">
        <v>4200.75</v>
      </c>
      <c r="E140" s="443">
        <v>4174.3999999999996</v>
      </c>
      <c r="F140" s="443">
        <v>4128.7</v>
      </c>
      <c r="G140" s="443">
        <v>4102.3499999999995</v>
      </c>
      <c r="H140" s="443">
        <v>4246.45</v>
      </c>
      <c r="I140" s="443">
        <v>4272.8</v>
      </c>
      <c r="J140" s="443">
        <v>4318.5</v>
      </c>
      <c r="K140" s="442">
        <v>4227.1000000000004</v>
      </c>
      <c r="L140" s="442">
        <v>4155.05</v>
      </c>
      <c r="M140" s="442">
        <v>6.5265500000000003</v>
      </c>
    </row>
    <row r="141" spans="1:13">
      <c r="A141" s="245">
        <v>131</v>
      </c>
      <c r="B141" s="445" t="s">
        <v>347</v>
      </c>
      <c r="C141" s="442">
        <v>4107.3999999999996</v>
      </c>
      <c r="D141" s="443">
        <v>4108.9666666666662</v>
      </c>
      <c r="E141" s="443">
        <v>4018.9333333333325</v>
      </c>
      <c r="F141" s="443">
        <v>3930.4666666666662</v>
      </c>
      <c r="G141" s="443">
        <v>3840.4333333333325</v>
      </c>
      <c r="H141" s="443">
        <v>4197.4333333333325</v>
      </c>
      <c r="I141" s="443">
        <v>4287.4666666666672</v>
      </c>
      <c r="J141" s="443">
        <v>4375.9333333333325</v>
      </c>
      <c r="K141" s="442">
        <v>4199</v>
      </c>
      <c r="L141" s="442">
        <v>4020.5</v>
      </c>
      <c r="M141" s="442">
        <v>4.6966099999999997</v>
      </c>
    </row>
    <row r="142" spans="1:13">
      <c r="A142" s="245">
        <v>132</v>
      </c>
      <c r="B142" s="445" t="s">
        <v>348</v>
      </c>
      <c r="C142" s="442">
        <v>2897.75</v>
      </c>
      <c r="D142" s="443">
        <v>2919.9666666666667</v>
      </c>
      <c r="E142" s="443">
        <v>2858.0333333333333</v>
      </c>
      <c r="F142" s="443">
        <v>2818.3166666666666</v>
      </c>
      <c r="G142" s="443">
        <v>2756.3833333333332</v>
      </c>
      <c r="H142" s="443">
        <v>2959.6833333333334</v>
      </c>
      <c r="I142" s="443">
        <v>3021.6166666666668</v>
      </c>
      <c r="J142" s="443">
        <v>3061.3333333333335</v>
      </c>
      <c r="K142" s="442">
        <v>2981.9</v>
      </c>
      <c r="L142" s="442">
        <v>2880.25</v>
      </c>
      <c r="M142" s="442">
        <v>4.4775799999999997</v>
      </c>
    </row>
    <row r="143" spans="1:13">
      <c r="A143" s="245">
        <v>133</v>
      </c>
      <c r="B143" s="445" t="s">
        <v>93</v>
      </c>
      <c r="C143" s="442">
        <v>5316.5</v>
      </c>
      <c r="D143" s="443">
        <v>5306.9333333333334</v>
      </c>
      <c r="E143" s="443">
        <v>5274.8666666666668</v>
      </c>
      <c r="F143" s="443">
        <v>5233.2333333333336</v>
      </c>
      <c r="G143" s="443">
        <v>5201.166666666667</v>
      </c>
      <c r="H143" s="443">
        <v>5348.5666666666666</v>
      </c>
      <c r="I143" s="443">
        <v>5380.6333333333341</v>
      </c>
      <c r="J143" s="443">
        <v>5422.2666666666664</v>
      </c>
      <c r="K143" s="442">
        <v>5339</v>
      </c>
      <c r="L143" s="442">
        <v>5265.3</v>
      </c>
      <c r="M143" s="442">
        <v>7.4737299999999998</v>
      </c>
    </row>
    <row r="144" spans="1:13">
      <c r="A144" s="245">
        <v>134</v>
      </c>
      <c r="B144" s="445" t="s">
        <v>349</v>
      </c>
      <c r="C144" s="442">
        <v>415.8</v>
      </c>
      <c r="D144" s="443">
        <v>419.26666666666665</v>
      </c>
      <c r="E144" s="443">
        <v>411.0333333333333</v>
      </c>
      <c r="F144" s="443">
        <v>406.26666666666665</v>
      </c>
      <c r="G144" s="443">
        <v>398.0333333333333</v>
      </c>
      <c r="H144" s="443">
        <v>424.0333333333333</v>
      </c>
      <c r="I144" s="443">
        <v>432.26666666666665</v>
      </c>
      <c r="J144" s="443">
        <v>437.0333333333333</v>
      </c>
      <c r="K144" s="442">
        <v>427.5</v>
      </c>
      <c r="L144" s="442">
        <v>414.5</v>
      </c>
      <c r="M144" s="442">
        <v>2.91615</v>
      </c>
    </row>
    <row r="145" spans="1:13">
      <c r="A145" s="245">
        <v>135</v>
      </c>
      <c r="B145" s="445" t="s">
        <v>350</v>
      </c>
      <c r="C145" s="442">
        <v>109.7</v>
      </c>
      <c r="D145" s="443">
        <v>110.21666666666665</v>
      </c>
      <c r="E145" s="443">
        <v>108.63333333333331</v>
      </c>
      <c r="F145" s="443">
        <v>107.56666666666666</v>
      </c>
      <c r="G145" s="443">
        <v>105.98333333333332</v>
      </c>
      <c r="H145" s="443">
        <v>111.2833333333333</v>
      </c>
      <c r="I145" s="443">
        <v>112.86666666666665</v>
      </c>
      <c r="J145" s="443">
        <v>113.93333333333329</v>
      </c>
      <c r="K145" s="442">
        <v>111.8</v>
      </c>
      <c r="L145" s="442">
        <v>109.15</v>
      </c>
      <c r="M145" s="442">
        <v>8.9689899999999998</v>
      </c>
    </row>
    <row r="146" spans="1:13">
      <c r="A146" s="245">
        <v>136</v>
      </c>
      <c r="B146" s="445" t="s">
        <v>831</v>
      </c>
      <c r="C146" s="442">
        <v>240.6</v>
      </c>
      <c r="D146" s="443">
        <v>239.11666666666665</v>
      </c>
      <c r="E146" s="443">
        <v>235.5333333333333</v>
      </c>
      <c r="F146" s="443">
        <v>230.46666666666667</v>
      </c>
      <c r="G146" s="443">
        <v>226.88333333333333</v>
      </c>
      <c r="H146" s="443">
        <v>244.18333333333328</v>
      </c>
      <c r="I146" s="443">
        <v>247.76666666666659</v>
      </c>
      <c r="J146" s="443">
        <v>252.83333333333326</v>
      </c>
      <c r="K146" s="442">
        <v>242.7</v>
      </c>
      <c r="L146" s="442">
        <v>234.05</v>
      </c>
      <c r="M146" s="442">
        <v>10.092879999999999</v>
      </c>
    </row>
    <row r="147" spans="1:13">
      <c r="A147" s="245">
        <v>137</v>
      </c>
      <c r="B147" s="445" t="s">
        <v>742</v>
      </c>
      <c r="C147" s="442">
        <v>1819.7</v>
      </c>
      <c r="D147" s="443">
        <v>1826.8999999999999</v>
      </c>
      <c r="E147" s="443">
        <v>1807.7999999999997</v>
      </c>
      <c r="F147" s="443">
        <v>1795.8999999999999</v>
      </c>
      <c r="G147" s="443">
        <v>1776.7999999999997</v>
      </c>
      <c r="H147" s="443">
        <v>1838.7999999999997</v>
      </c>
      <c r="I147" s="443">
        <v>1857.8999999999996</v>
      </c>
      <c r="J147" s="443">
        <v>1869.7999999999997</v>
      </c>
      <c r="K147" s="442">
        <v>1846</v>
      </c>
      <c r="L147" s="442">
        <v>1815</v>
      </c>
      <c r="M147" s="442">
        <v>3.594E-2</v>
      </c>
    </row>
    <row r="148" spans="1:13">
      <c r="A148" s="245">
        <v>138</v>
      </c>
      <c r="B148" s="445" t="s">
        <v>235</v>
      </c>
      <c r="C148" s="442">
        <v>63.75</v>
      </c>
      <c r="D148" s="443">
        <v>64.233333333333334</v>
      </c>
      <c r="E148" s="443">
        <v>62.516666666666666</v>
      </c>
      <c r="F148" s="443">
        <v>61.283333333333331</v>
      </c>
      <c r="G148" s="443">
        <v>59.566666666666663</v>
      </c>
      <c r="H148" s="443">
        <v>65.466666666666669</v>
      </c>
      <c r="I148" s="443">
        <v>67.183333333333337</v>
      </c>
      <c r="J148" s="443">
        <v>68.416666666666671</v>
      </c>
      <c r="K148" s="442">
        <v>65.95</v>
      </c>
      <c r="L148" s="442">
        <v>63</v>
      </c>
      <c r="M148" s="442">
        <v>14.29696</v>
      </c>
    </row>
    <row r="149" spans="1:13">
      <c r="A149" s="245">
        <v>139</v>
      </c>
      <c r="B149" s="445" t="s">
        <v>94</v>
      </c>
      <c r="C149" s="442">
        <v>2665.8</v>
      </c>
      <c r="D149" s="443">
        <v>2659.9333333333334</v>
      </c>
      <c r="E149" s="443">
        <v>2615.8666666666668</v>
      </c>
      <c r="F149" s="443">
        <v>2565.9333333333334</v>
      </c>
      <c r="G149" s="443">
        <v>2521.8666666666668</v>
      </c>
      <c r="H149" s="443">
        <v>2709.8666666666668</v>
      </c>
      <c r="I149" s="443">
        <v>2753.9333333333334</v>
      </c>
      <c r="J149" s="443">
        <v>2803.8666666666668</v>
      </c>
      <c r="K149" s="442">
        <v>2704</v>
      </c>
      <c r="L149" s="442">
        <v>2610</v>
      </c>
      <c r="M149" s="442">
        <v>11.265510000000001</v>
      </c>
    </row>
    <row r="150" spans="1:13">
      <c r="A150" s="245">
        <v>140</v>
      </c>
      <c r="B150" s="445" t="s">
        <v>351</v>
      </c>
      <c r="C150" s="442">
        <v>205.45</v>
      </c>
      <c r="D150" s="443">
        <v>206.01666666666665</v>
      </c>
      <c r="E150" s="443">
        <v>202.0333333333333</v>
      </c>
      <c r="F150" s="443">
        <v>198.61666666666665</v>
      </c>
      <c r="G150" s="443">
        <v>194.6333333333333</v>
      </c>
      <c r="H150" s="443">
        <v>209.43333333333331</v>
      </c>
      <c r="I150" s="443">
        <v>213.41666666666666</v>
      </c>
      <c r="J150" s="443">
        <v>216.83333333333331</v>
      </c>
      <c r="K150" s="442">
        <v>210</v>
      </c>
      <c r="L150" s="442">
        <v>202.6</v>
      </c>
      <c r="M150" s="442">
        <v>0.76088999999999996</v>
      </c>
    </row>
    <row r="151" spans="1:13">
      <c r="A151" s="245">
        <v>141</v>
      </c>
      <c r="B151" s="445" t="s">
        <v>236</v>
      </c>
      <c r="C151" s="442">
        <v>507.5</v>
      </c>
      <c r="D151" s="443">
        <v>508.15000000000003</v>
      </c>
      <c r="E151" s="443">
        <v>501.40000000000009</v>
      </c>
      <c r="F151" s="443">
        <v>495.30000000000007</v>
      </c>
      <c r="G151" s="443">
        <v>488.55000000000013</v>
      </c>
      <c r="H151" s="443">
        <v>514.25</v>
      </c>
      <c r="I151" s="443">
        <v>521</v>
      </c>
      <c r="J151" s="443">
        <v>527.1</v>
      </c>
      <c r="K151" s="442">
        <v>514.9</v>
      </c>
      <c r="L151" s="442">
        <v>502.05</v>
      </c>
      <c r="M151" s="442">
        <v>5.8275800000000002</v>
      </c>
    </row>
    <row r="152" spans="1:13">
      <c r="A152" s="245">
        <v>142</v>
      </c>
      <c r="B152" s="445" t="s">
        <v>237</v>
      </c>
      <c r="C152" s="442">
        <v>1492.9</v>
      </c>
      <c r="D152" s="443">
        <v>1492.9666666666665</v>
      </c>
      <c r="E152" s="443">
        <v>1461.9333333333329</v>
      </c>
      <c r="F152" s="443">
        <v>1430.9666666666665</v>
      </c>
      <c r="G152" s="443">
        <v>1399.9333333333329</v>
      </c>
      <c r="H152" s="443">
        <v>1523.9333333333329</v>
      </c>
      <c r="I152" s="443">
        <v>1554.9666666666662</v>
      </c>
      <c r="J152" s="443">
        <v>1585.9333333333329</v>
      </c>
      <c r="K152" s="442">
        <v>1524</v>
      </c>
      <c r="L152" s="442">
        <v>1462</v>
      </c>
      <c r="M152" s="442">
        <v>1.1714899999999999</v>
      </c>
    </row>
    <row r="153" spans="1:13">
      <c r="A153" s="245">
        <v>143</v>
      </c>
      <c r="B153" s="445" t="s">
        <v>238</v>
      </c>
      <c r="C153" s="442">
        <v>83.15</v>
      </c>
      <c r="D153" s="443">
        <v>83.899999999999991</v>
      </c>
      <c r="E153" s="443">
        <v>82.049999999999983</v>
      </c>
      <c r="F153" s="443">
        <v>80.949999999999989</v>
      </c>
      <c r="G153" s="443">
        <v>79.09999999999998</v>
      </c>
      <c r="H153" s="443">
        <v>84.999999999999986</v>
      </c>
      <c r="I153" s="443">
        <v>86.84999999999998</v>
      </c>
      <c r="J153" s="443">
        <v>87.949999999999989</v>
      </c>
      <c r="K153" s="442">
        <v>85.75</v>
      </c>
      <c r="L153" s="442">
        <v>82.8</v>
      </c>
      <c r="M153" s="442">
        <v>32.79853</v>
      </c>
    </row>
    <row r="154" spans="1:13">
      <c r="A154" s="245">
        <v>144</v>
      </c>
      <c r="B154" s="445" t="s">
        <v>95</v>
      </c>
      <c r="C154" s="442">
        <v>89</v>
      </c>
      <c r="D154" s="443">
        <v>90.216666666666654</v>
      </c>
      <c r="E154" s="443">
        <v>87.483333333333306</v>
      </c>
      <c r="F154" s="443">
        <v>85.966666666666654</v>
      </c>
      <c r="G154" s="443">
        <v>83.233333333333306</v>
      </c>
      <c r="H154" s="443">
        <v>91.733333333333306</v>
      </c>
      <c r="I154" s="443">
        <v>94.466666666666654</v>
      </c>
      <c r="J154" s="443">
        <v>95.983333333333306</v>
      </c>
      <c r="K154" s="442">
        <v>92.95</v>
      </c>
      <c r="L154" s="442">
        <v>88.7</v>
      </c>
      <c r="M154" s="442">
        <v>15.230449999999999</v>
      </c>
    </row>
    <row r="155" spans="1:13">
      <c r="A155" s="245">
        <v>145</v>
      </c>
      <c r="B155" s="445" t="s">
        <v>352</v>
      </c>
      <c r="C155" s="442">
        <v>708.8</v>
      </c>
      <c r="D155" s="443">
        <v>705.88333333333333</v>
      </c>
      <c r="E155" s="443">
        <v>697.91666666666663</v>
      </c>
      <c r="F155" s="443">
        <v>687.0333333333333</v>
      </c>
      <c r="G155" s="443">
        <v>679.06666666666661</v>
      </c>
      <c r="H155" s="443">
        <v>716.76666666666665</v>
      </c>
      <c r="I155" s="443">
        <v>724.73333333333335</v>
      </c>
      <c r="J155" s="443">
        <v>735.61666666666667</v>
      </c>
      <c r="K155" s="442">
        <v>713.85</v>
      </c>
      <c r="L155" s="442">
        <v>695</v>
      </c>
      <c r="M155" s="442">
        <v>0.67406999999999995</v>
      </c>
    </row>
    <row r="156" spans="1:13">
      <c r="A156" s="245">
        <v>146</v>
      </c>
      <c r="B156" s="445" t="s">
        <v>96</v>
      </c>
      <c r="C156" s="442">
        <v>1162.8</v>
      </c>
      <c r="D156" s="443">
        <v>1168.4166666666667</v>
      </c>
      <c r="E156" s="443">
        <v>1146.8333333333335</v>
      </c>
      <c r="F156" s="443">
        <v>1130.8666666666668</v>
      </c>
      <c r="G156" s="443">
        <v>1109.2833333333335</v>
      </c>
      <c r="H156" s="443">
        <v>1184.3833333333334</v>
      </c>
      <c r="I156" s="443">
        <v>1205.9666666666669</v>
      </c>
      <c r="J156" s="443">
        <v>1221.9333333333334</v>
      </c>
      <c r="K156" s="442">
        <v>1190</v>
      </c>
      <c r="L156" s="442">
        <v>1152.45</v>
      </c>
      <c r="M156" s="442">
        <v>18.35877</v>
      </c>
    </row>
    <row r="157" spans="1:13">
      <c r="A157" s="245">
        <v>147</v>
      </c>
      <c r="B157" s="445" t="s">
        <v>97</v>
      </c>
      <c r="C157" s="442">
        <v>190</v>
      </c>
      <c r="D157" s="443">
        <v>191</v>
      </c>
      <c r="E157" s="443">
        <v>188.5</v>
      </c>
      <c r="F157" s="443">
        <v>187</v>
      </c>
      <c r="G157" s="443">
        <v>184.5</v>
      </c>
      <c r="H157" s="443">
        <v>192.5</v>
      </c>
      <c r="I157" s="443">
        <v>195</v>
      </c>
      <c r="J157" s="443">
        <v>196.5</v>
      </c>
      <c r="K157" s="442">
        <v>193.5</v>
      </c>
      <c r="L157" s="442">
        <v>189.5</v>
      </c>
      <c r="M157" s="442">
        <v>18.778089999999999</v>
      </c>
    </row>
    <row r="158" spans="1:13">
      <c r="A158" s="245">
        <v>148</v>
      </c>
      <c r="B158" s="445" t="s">
        <v>354</v>
      </c>
      <c r="C158" s="442">
        <v>335.35</v>
      </c>
      <c r="D158" s="443">
        <v>337.88333333333338</v>
      </c>
      <c r="E158" s="443">
        <v>330.76666666666677</v>
      </c>
      <c r="F158" s="443">
        <v>326.18333333333339</v>
      </c>
      <c r="G158" s="443">
        <v>319.06666666666678</v>
      </c>
      <c r="H158" s="443">
        <v>342.46666666666675</v>
      </c>
      <c r="I158" s="443">
        <v>349.58333333333343</v>
      </c>
      <c r="J158" s="443">
        <v>354.16666666666674</v>
      </c>
      <c r="K158" s="442">
        <v>345</v>
      </c>
      <c r="L158" s="442">
        <v>333.3</v>
      </c>
      <c r="M158" s="442">
        <v>1.64534</v>
      </c>
    </row>
    <row r="159" spans="1:13">
      <c r="A159" s="245">
        <v>149</v>
      </c>
      <c r="B159" s="445" t="s">
        <v>98</v>
      </c>
      <c r="C159" s="442">
        <v>85.75</v>
      </c>
      <c r="D159" s="443">
        <v>86.25</v>
      </c>
      <c r="E159" s="443">
        <v>84.6</v>
      </c>
      <c r="F159" s="443">
        <v>83.449999999999989</v>
      </c>
      <c r="G159" s="443">
        <v>81.799999999999983</v>
      </c>
      <c r="H159" s="443">
        <v>87.4</v>
      </c>
      <c r="I159" s="443">
        <v>89.050000000000011</v>
      </c>
      <c r="J159" s="443">
        <v>90.200000000000017</v>
      </c>
      <c r="K159" s="442">
        <v>87.9</v>
      </c>
      <c r="L159" s="442">
        <v>85.1</v>
      </c>
      <c r="M159" s="442">
        <v>236.72298000000001</v>
      </c>
    </row>
    <row r="160" spans="1:13">
      <c r="A160" s="245">
        <v>150</v>
      </c>
      <c r="B160" s="445" t="s">
        <v>355</v>
      </c>
      <c r="C160" s="442">
        <v>3045.95</v>
      </c>
      <c r="D160" s="443">
        <v>3005.9833333333336</v>
      </c>
      <c r="E160" s="443">
        <v>2943.9666666666672</v>
      </c>
      <c r="F160" s="443">
        <v>2841.9833333333336</v>
      </c>
      <c r="G160" s="443">
        <v>2779.9666666666672</v>
      </c>
      <c r="H160" s="443">
        <v>3107.9666666666672</v>
      </c>
      <c r="I160" s="443">
        <v>3169.9833333333336</v>
      </c>
      <c r="J160" s="443">
        <v>3271.9666666666672</v>
      </c>
      <c r="K160" s="442">
        <v>3068</v>
      </c>
      <c r="L160" s="442">
        <v>2904</v>
      </c>
      <c r="M160" s="442">
        <v>1.31385</v>
      </c>
    </row>
    <row r="161" spans="1:13">
      <c r="A161" s="245">
        <v>151</v>
      </c>
      <c r="B161" s="445" t="s">
        <v>356</v>
      </c>
      <c r="C161" s="442">
        <v>458.7</v>
      </c>
      <c r="D161" s="443">
        <v>454.23333333333335</v>
      </c>
      <c r="E161" s="443">
        <v>446.4666666666667</v>
      </c>
      <c r="F161" s="443">
        <v>434.23333333333335</v>
      </c>
      <c r="G161" s="443">
        <v>426.4666666666667</v>
      </c>
      <c r="H161" s="443">
        <v>466.4666666666667</v>
      </c>
      <c r="I161" s="443">
        <v>474.23333333333335</v>
      </c>
      <c r="J161" s="443">
        <v>486.4666666666667</v>
      </c>
      <c r="K161" s="442">
        <v>462</v>
      </c>
      <c r="L161" s="442">
        <v>442</v>
      </c>
      <c r="M161" s="442">
        <v>14.682040000000001</v>
      </c>
    </row>
    <row r="162" spans="1:13">
      <c r="A162" s="245">
        <v>152</v>
      </c>
      <c r="B162" s="445" t="s">
        <v>357</v>
      </c>
      <c r="C162" s="442">
        <v>167.75</v>
      </c>
      <c r="D162" s="443">
        <v>168.88333333333333</v>
      </c>
      <c r="E162" s="443">
        <v>164.06666666666666</v>
      </c>
      <c r="F162" s="443">
        <v>160.38333333333333</v>
      </c>
      <c r="G162" s="443">
        <v>155.56666666666666</v>
      </c>
      <c r="H162" s="443">
        <v>172.56666666666666</v>
      </c>
      <c r="I162" s="443">
        <v>177.38333333333333</v>
      </c>
      <c r="J162" s="443">
        <v>181.06666666666666</v>
      </c>
      <c r="K162" s="442">
        <v>173.7</v>
      </c>
      <c r="L162" s="442">
        <v>165.2</v>
      </c>
      <c r="M162" s="442">
        <v>5.4584299999999999</v>
      </c>
    </row>
    <row r="163" spans="1:13">
      <c r="A163" s="245">
        <v>153</v>
      </c>
      <c r="B163" s="445" t="s">
        <v>358</v>
      </c>
      <c r="C163" s="442">
        <v>139.6</v>
      </c>
      <c r="D163" s="443">
        <v>140.76666666666668</v>
      </c>
      <c r="E163" s="443">
        <v>137.63333333333335</v>
      </c>
      <c r="F163" s="443">
        <v>135.66666666666669</v>
      </c>
      <c r="G163" s="443">
        <v>132.53333333333336</v>
      </c>
      <c r="H163" s="443">
        <v>142.73333333333335</v>
      </c>
      <c r="I163" s="443">
        <v>145.86666666666667</v>
      </c>
      <c r="J163" s="443">
        <v>147.83333333333334</v>
      </c>
      <c r="K163" s="442">
        <v>143.9</v>
      </c>
      <c r="L163" s="442">
        <v>138.80000000000001</v>
      </c>
      <c r="M163" s="442">
        <v>13.88902</v>
      </c>
    </row>
    <row r="164" spans="1:13">
      <c r="A164" s="245">
        <v>154</v>
      </c>
      <c r="B164" s="445" t="s">
        <v>359</v>
      </c>
      <c r="C164" s="442">
        <v>230.05</v>
      </c>
      <c r="D164" s="443">
        <v>230.1</v>
      </c>
      <c r="E164" s="443">
        <v>227.1</v>
      </c>
      <c r="F164" s="443">
        <v>224.15</v>
      </c>
      <c r="G164" s="443">
        <v>221.15</v>
      </c>
      <c r="H164" s="443">
        <v>233.04999999999998</v>
      </c>
      <c r="I164" s="443">
        <v>236.04999999999998</v>
      </c>
      <c r="J164" s="443">
        <v>238.99999999999997</v>
      </c>
      <c r="K164" s="442">
        <v>233.1</v>
      </c>
      <c r="L164" s="442">
        <v>227.15</v>
      </c>
      <c r="M164" s="442">
        <v>50.054630000000003</v>
      </c>
    </row>
    <row r="165" spans="1:13">
      <c r="A165" s="245">
        <v>155</v>
      </c>
      <c r="B165" s="445" t="s">
        <v>239</v>
      </c>
      <c r="C165" s="442">
        <v>7.2</v>
      </c>
      <c r="D165" s="443">
        <v>7.2833333333333341</v>
      </c>
      <c r="E165" s="443">
        <v>6.9666666666666686</v>
      </c>
      <c r="F165" s="443">
        <v>6.7333333333333343</v>
      </c>
      <c r="G165" s="443">
        <v>6.4166666666666687</v>
      </c>
      <c r="H165" s="443">
        <v>7.5166666666666684</v>
      </c>
      <c r="I165" s="443">
        <v>7.833333333333333</v>
      </c>
      <c r="J165" s="443">
        <v>8.0666666666666682</v>
      </c>
      <c r="K165" s="442">
        <v>7.6</v>
      </c>
      <c r="L165" s="442">
        <v>7.05</v>
      </c>
      <c r="M165" s="442">
        <v>196.55678</v>
      </c>
    </row>
    <row r="166" spans="1:13">
      <c r="A166" s="245">
        <v>156</v>
      </c>
      <c r="B166" s="445" t="s">
        <v>240</v>
      </c>
      <c r="C166" s="442">
        <v>47.7</v>
      </c>
      <c r="D166" s="443">
        <v>47.933333333333337</v>
      </c>
      <c r="E166" s="443">
        <v>46.116666666666674</v>
      </c>
      <c r="F166" s="443">
        <v>44.533333333333339</v>
      </c>
      <c r="G166" s="443">
        <v>42.716666666666676</v>
      </c>
      <c r="H166" s="443">
        <v>49.516666666666673</v>
      </c>
      <c r="I166" s="443">
        <v>51.333333333333336</v>
      </c>
      <c r="J166" s="443">
        <v>52.916666666666671</v>
      </c>
      <c r="K166" s="442">
        <v>49.75</v>
      </c>
      <c r="L166" s="442">
        <v>46.35</v>
      </c>
      <c r="M166" s="442">
        <v>44.417439999999999</v>
      </c>
    </row>
    <row r="167" spans="1:13">
      <c r="A167" s="245">
        <v>157</v>
      </c>
      <c r="B167" s="445" t="s">
        <v>99</v>
      </c>
      <c r="C167" s="442">
        <v>160.44999999999999</v>
      </c>
      <c r="D167" s="443">
        <v>160.06666666666666</v>
      </c>
      <c r="E167" s="443">
        <v>158.38333333333333</v>
      </c>
      <c r="F167" s="443">
        <v>156.31666666666666</v>
      </c>
      <c r="G167" s="443">
        <v>154.63333333333333</v>
      </c>
      <c r="H167" s="443">
        <v>162.13333333333333</v>
      </c>
      <c r="I167" s="443">
        <v>163.81666666666666</v>
      </c>
      <c r="J167" s="443">
        <v>165.88333333333333</v>
      </c>
      <c r="K167" s="442">
        <v>161.75</v>
      </c>
      <c r="L167" s="442">
        <v>158</v>
      </c>
      <c r="M167" s="442">
        <v>141.27363</v>
      </c>
    </row>
    <row r="168" spans="1:13">
      <c r="A168" s="245">
        <v>158</v>
      </c>
      <c r="B168" s="445" t="s">
        <v>360</v>
      </c>
      <c r="C168" s="442">
        <v>280.60000000000002</v>
      </c>
      <c r="D168" s="443">
        <v>281.90000000000003</v>
      </c>
      <c r="E168" s="443">
        <v>275.80000000000007</v>
      </c>
      <c r="F168" s="443">
        <v>271.00000000000006</v>
      </c>
      <c r="G168" s="443">
        <v>264.90000000000009</v>
      </c>
      <c r="H168" s="443">
        <v>286.70000000000005</v>
      </c>
      <c r="I168" s="443">
        <v>292.80000000000007</v>
      </c>
      <c r="J168" s="443">
        <v>297.60000000000002</v>
      </c>
      <c r="K168" s="442">
        <v>288</v>
      </c>
      <c r="L168" s="442">
        <v>277.10000000000002</v>
      </c>
      <c r="M168" s="442">
        <v>1.1124000000000001</v>
      </c>
    </row>
    <row r="169" spans="1:13">
      <c r="A169" s="245">
        <v>159</v>
      </c>
      <c r="B169" s="445" t="s">
        <v>361</v>
      </c>
      <c r="C169" s="442">
        <v>257.95</v>
      </c>
      <c r="D169" s="443">
        <v>258.98333333333335</v>
      </c>
      <c r="E169" s="443">
        <v>254.16666666666669</v>
      </c>
      <c r="F169" s="443">
        <v>250.38333333333333</v>
      </c>
      <c r="G169" s="443">
        <v>245.56666666666666</v>
      </c>
      <c r="H169" s="443">
        <v>262.76666666666671</v>
      </c>
      <c r="I169" s="443">
        <v>267.58333333333331</v>
      </c>
      <c r="J169" s="443">
        <v>271.36666666666673</v>
      </c>
      <c r="K169" s="442">
        <v>263.8</v>
      </c>
      <c r="L169" s="442">
        <v>255.2</v>
      </c>
      <c r="M169" s="442">
        <v>1.6733800000000001</v>
      </c>
    </row>
    <row r="170" spans="1:13">
      <c r="A170" s="245">
        <v>160</v>
      </c>
      <c r="B170" s="445" t="s">
        <v>744</v>
      </c>
      <c r="C170" s="442">
        <v>4898</v>
      </c>
      <c r="D170" s="443">
        <v>4890.833333333333</v>
      </c>
      <c r="E170" s="443">
        <v>4787.2166666666662</v>
      </c>
      <c r="F170" s="443">
        <v>4676.4333333333334</v>
      </c>
      <c r="G170" s="443">
        <v>4572.8166666666666</v>
      </c>
      <c r="H170" s="443">
        <v>5001.6166666666659</v>
      </c>
      <c r="I170" s="443">
        <v>5105.2333333333327</v>
      </c>
      <c r="J170" s="443">
        <v>5216.0166666666655</v>
      </c>
      <c r="K170" s="442">
        <v>4994.45</v>
      </c>
      <c r="L170" s="442">
        <v>4780.05</v>
      </c>
      <c r="M170" s="442">
        <v>1.3778600000000001</v>
      </c>
    </row>
    <row r="171" spans="1:13">
      <c r="A171" s="245">
        <v>161</v>
      </c>
      <c r="B171" s="445" t="s">
        <v>102</v>
      </c>
      <c r="C171" s="442">
        <v>25.7</v>
      </c>
      <c r="D171" s="443">
        <v>25.783333333333331</v>
      </c>
      <c r="E171" s="443">
        <v>25.366666666666664</v>
      </c>
      <c r="F171" s="443">
        <v>25.033333333333331</v>
      </c>
      <c r="G171" s="443">
        <v>24.616666666666664</v>
      </c>
      <c r="H171" s="443">
        <v>26.116666666666664</v>
      </c>
      <c r="I171" s="443">
        <v>26.533333333333335</v>
      </c>
      <c r="J171" s="443">
        <v>26.866666666666664</v>
      </c>
      <c r="K171" s="442">
        <v>26.2</v>
      </c>
      <c r="L171" s="442">
        <v>25.45</v>
      </c>
      <c r="M171" s="442">
        <v>108.82858</v>
      </c>
    </row>
    <row r="172" spans="1:13">
      <c r="A172" s="245">
        <v>162</v>
      </c>
      <c r="B172" s="445" t="s">
        <v>362</v>
      </c>
      <c r="C172" s="442">
        <v>2965.15</v>
      </c>
      <c r="D172" s="443">
        <v>2955.3833333333332</v>
      </c>
      <c r="E172" s="443">
        <v>2924.7666666666664</v>
      </c>
      <c r="F172" s="443">
        <v>2884.3833333333332</v>
      </c>
      <c r="G172" s="443">
        <v>2853.7666666666664</v>
      </c>
      <c r="H172" s="443">
        <v>2995.7666666666664</v>
      </c>
      <c r="I172" s="443">
        <v>3026.3833333333332</v>
      </c>
      <c r="J172" s="443">
        <v>3066.7666666666664</v>
      </c>
      <c r="K172" s="442">
        <v>2986</v>
      </c>
      <c r="L172" s="442">
        <v>2915</v>
      </c>
      <c r="M172" s="442">
        <v>0.49359999999999998</v>
      </c>
    </row>
    <row r="173" spans="1:13">
      <c r="A173" s="245">
        <v>163</v>
      </c>
      <c r="B173" s="445" t="s">
        <v>745</v>
      </c>
      <c r="C173" s="442">
        <v>181.9</v>
      </c>
      <c r="D173" s="443">
        <v>183.93333333333331</v>
      </c>
      <c r="E173" s="443">
        <v>179.16666666666663</v>
      </c>
      <c r="F173" s="443">
        <v>176.43333333333331</v>
      </c>
      <c r="G173" s="443">
        <v>171.66666666666663</v>
      </c>
      <c r="H173" s="443">
        <v>186.66666666666663</v>
      </c>
      <c r="I173" s="443">
        <v>191.43333333333334</v>
      </c>
      <c r="J173" s="443">
        <v>194.16666666666663</v>
      </c>
      <c r="K173" s="442">
        <v>188.7</v>
      </c>
      <c r="L173" s="442">
        <v>181.2</v>
      </c>
      <c r="M173" s="442">
        <v>5.1447399999999996</v>
      </c>
    </row>
    <row r="174" spans="1:13">
      <c r="A174" s="245">
        <v>164</v>
      </c>
      <c r="B174" s="445" t="s">
        <v>363</v>
      </c>
      <c r="C174" s="442">
        <v>2841.6</v>
      </c>
      <c r="D174" s="443">
        <v>2864.5500000000006</v>
      </c>
      <c r="E174" s="443">
        <v>2804.8500000000013</v>
      </c>
      <c r="F174" s="443">
        <v>2768.1000000000008</v>
      </c>
      <c r="G174" s="443">
        <v>2708.4000000000015</v>
      </c>
      <c r="H174" s="443">
        <v>2901.3000000000011</v>
      </c>
      <c r="I174" s="443">
        <v>2961.0000000000009</v>
      </c>
      <c r="J174" s="443">
        <v>2997.7500000000009</v>
      </c>
      <c r="K174" s="442">
        <v>2924.25</v>
      </c>
      <c r="L174" s="442">
        <v>2827.8</v>
      </c>
      <c r="M174" s="442">
        <v>0.18346999999999999</v>
      </c>
    </row>
    <row r="175" spans="1:13">
      <c r="A175" s="245">
        <v>165</v>
      </c>
      <c r="B175" s="445" t="s">
        <v>241</v>
      </c>
      <c r="C175" s="442">
        <v>196.75</v>
      </c>
      <c r="D175" s="443">
        <v>197.36666666666667</v>
      </c>
      <c r="E175" s="443">
        <v>193.98333333333335</v>
      </c>
      <c r="F175" s="443">
        <v>191.21666666666667</v>
      </c>
      <c r="G175" s="443">
        <v>187.83333333333334</v>
      </c>
      <c r="H175" s="443">
        <v>200.13333333333335</v>
      </c>
      <c r="I175" s="443">
        <v>203.51666666666668</v>
      </c>
      <c r="J175" s="443">
        <v>206.28333333333336</v>
      </c>
      <c r="K175" s="442">
        <v>200.75</v>
      </c>
      <c r="L175" s="442">
        <v>194.6</v>
      </c>
      <c r="M175" s="442">
        <v>5.5510200000000003</v>
      </c>
    </row>
    <row r="176" spans="1:13">
      <c r="A176" s="245">
        <v>166</v>
      </c>
      <c r="B176" s="445" t="s">
        <v>364</v>
      </c>
      <c r="C176" s="442">
        <v>5576.2</v>
      </c>
      <c r="D176" s="443">
        <v>5584.0666666666666</v>
      </c>
      <c r="E176" s="443">
        <v>5543.1333333333332</v>
      </c>
      <c r="F176" s="443">
        <v>5510.0666666666666</v>
      </c>
      <c r="G176" s="443">
        <v>5469.1333333333332</v>
      </c>
      <c r="H176" s="443">
        <v>5617.1333333333332</v>
      </c>
      <c r="I176" s="443">
        <v>5658.0666666666657</v>
      </c>
      <c r="J176" s="443">
        <v>5691.1333333333332</v>
      </c>
      <c r="K176" s="442">
        <v>5625</v>
      </c>
      <c r="L176" s="442">
        <v>5551</v>
      </c>
      <c r="M176" s="442">
        <v>0.10940999999999999</v>
      </c>
    </row>
    <row r="177" spans="1:13">
      <c r="A177" s="245">
        <v>167</v>
      </c>
      <c r="B177" s="445" t="s">
        <v>365</v>
      </c>
      <c r="C177" s="442">
        <v>1495.75</v>
      </c>
      <c r="D177" s="443">
        <v>1506.0833333333333</v>
      </c>
      <c r="E177" s="443">
        <v>1482.1666666666665</v>
      </c>
      <c r="F177" s="443">
        <v>1468.5833333333333</v>
      </c>
      <c r="G177" s="443">
        <v>1444.6666666666665</v>
      </c>
      <c r="H177" s="443">
        <v>1519.6666666666665</v>
      </c>
      <c r="I177" s="443">
        <v>1543.583333333333</v>
      </c>
      <c r="J177" s="443">
        <v>1557.1666666666665</v>
      </c>
      <c r="K177" s="442">
        <v>1530</v>
      </c>
      <c r="L177" s="442">
        <v>1492.5</v>
      </c>
      <c r="M177" s="442">
        <v>0.25913000000000003</v>
      </c>
    </row>
    <row r="178" spans="1:13">
      <c r="A178" s="245">
        <v>168</v>
      </c>
      <c r="B178" s="445" t="s">
        <v>100</v>
      </c>
      <c r="C178" s="442">
        <v>594.70000000000005</v>
      </c>
      <c r="D178" s="443">
        <v>599.18333333333339</v>
      </c>
      <c r="E178" s="443">
        <v>586.51666666666677</v>
      </c>
      <c r="F178" s="443">
        <v>578.33333333333337</v>
      </c>
      <c r="G178" s="443">
        <v>565.66666666666674</v>
      </c>
      <c r="H178" s="443">
        <v>607.36666666666679</v>
      </c>
      <c r="I178" s="443">
        <v>620.0333333333333</v>
      </c>
      <c r="J178" s="443">
        <v>628.21666666666681</v>
      </c>
      <c r="K178" s="442">
        <v>611.85</v>
      </c>
      <c r="L178" s="442">
        <v>591</v>
      </c>
      <c r="M178" s="442">
        <v>22.899049999999999</v>
      </c>
    </row>
    <row r="179" spans="1:13">
      <c r="A179" s="245">
        <v>169</v>
      </c>
      <c r="B179" s="445" t="s">
        <v>366</v>
      </c>
      <c r="C179" s="442">
        <v>907.9</v>
      </c>
      <c r="D179" s="443">
        <v>909.01666666666654</v>
      </c>
      <c r="E179" s="443">
        <v>896.73333333333312</v>
      </c>
      <c r="F179" s="443">
        <v>885.56666666666661</v>
      </c>
      <c r="G179" s="443">
        <v>873.28333333333319</v>
      </c>
      <c r="H179" s="443">
        <v>920.18333333333305</v>
      </c>
      <c r="I179" s="443">
        <v>932.46666666666658</v>
      </c>
      <c r="J179" s="443">
        <v>943.63333333333298</v>
      </c>
      <c r="K179" s="442">
        <v>921.3</v>
      </c>
      <c r="L179" s="442">
        <v>897.85</v>
      </c>
      <c r="M179" s="442">
        <v>0.67135999999999996</v>
      </c>
    </row>
    <row r="180" spans="1:13">
      <c r="A180" s="245">
        <v>170</v>
      </c>
      <c r="B180" s="445" t="s">
        <v>242</v>
      </c>
      <c r="C180" s="442">
        <v>552.04999999999995</v>
      </c>
      <c r="D180" s="443">
        <v>552.33333333333337</v>
      </c>
      <c r="E180" s="443">
        <v>549.66666666666674</v>
      </c>
      <c r="F180" s="443">
        <v>547.28333333333342</v>
      </c>
      <c r="G180" s="443">
        <v>544.61666666666679</v>
      </c>
      <c r="H180" s="443">
        <v>554.7166666666667</v>
      </c>
      <c r="I180" s="443">
        <v>557.38333333333344</v>
      </c>
      <c r="J180" s="443">
        <v>559.76666666666665</v>
      </c>
      <c r="K180" s="442">
        <v>555</v>
      </c>
      <c r="L180" s="442">
        <v>549.95000000000005</v>
      </c>
      <c r="M180" s="442">
        <v>1.56517</v>
      </c>
    </row>
    <row r="181" spans="1:13">
      <c r="A181" s="245">
        <v>171</v>
      </c>
      <c r="B181" s="445" t="s">
        <v>103</v>
      </c>
      <c r="C181" s="442">
        <v>849.05</v>
      </c>
      <c r="D181" s="443">
        <v>853.29999999999984</v>
      </c>
      <c r="E181" s="443">
        <v>841.29999999999973</v>
      </c>
      <c r="F181" s="443">
        <v>833.54999999999984</v>
      </c>
      <c r="G181" s="443">
        <v>821.54999999999973</v>
      </c>
      <c r="H181" s="443">
        <v>861.04999999999973</v>
      </c>
      <c r="I181" s="443">
        <v>873.05</v>
      </c>
      <c r="J181" s="443">
        <v>880.79999999999973</v>
      </c>
      <c r="K181" s="442">
        <v>865.3</v>
      </c>
      <c r="L181" s="442">
        <v>845.55</v>
      </c>
      <c r="M181" s="442">
        <v>10.448359999999999</v>
      </c>
    </row>
    <row r="182" spans="1:13">
      <c r="A182" s="245">
        <v>172</v>
      </c>
      <c r="B182" s="445" t="s">
        <v>243</v>
      </c>
      <c r="C182" s="442">
        <v>527.4</v>
      </c>
      <c r="D182" s="443">
        <v>528.56666666666661</v>
      </c>
      <c r="E182" s="443">
        <v>519.18333333333317</v>
      </c>
      <c r="F182" s="443">
        <v>510.96666666666658</v>
      </c>
      <c r="G182" s="443">
        <v>501.58333333333314</v>
      </c>
      <c r="H182" s="443">
        <v>536.78333333333319</v>
      </c>
      <c r="I182" s="443">
        <v>546.16666666666663</v>
      </c>
      <c r="J182" s="443">
        <v>554.38333333333321</v>
      </c>
      <c r="K182" s="442">
        <v>537.95000000000005</v>
      </c>
      <c r="L182" s="442">
        <v>520.35</v>
      </c>
      <c r="M182" s="442">
        <v>3.2054299999999998</v>
      </c>
    </row>
    <row r="183" spans="1:13">
      <c r="A183" s="245">
        <v>173</v>
      </c>
      <c r="B183" s="445" t="s">
        <v>244</v>
      </c>
      <c r="C183" s="442">
        <v>1361.1</v>
      </c>
      <c r="D183" s="443">
        <v>1366.55</v>
      </c>
      <c r="E183" s="443">
        <v>1346.1499999999999</v>
      </c>
      <c r="F183" s="443">
        <v>1331.1999999999998</v>
      </c>
      <c r="G183" s="443">
        <v>1310.7999999999997</v>
      </c>
      <c r="H183" s="443">
        <v>1381.5</v>
      </c>
      <c r="I183" s="443">
        <v>1401.9</v>
      </c>
      <c r="J183" s="443">
        <v>1416.8500000000001</v>
      </c>
      <c r="K183" s="442">
        <v>1386.95</v>
      </c>
      <c r="L183" s="442">
        <v>1351.6</v>
      </c>
      <c r="M183" s="442">
        <v>4.7509100000000002</v>
      </c>
    </row>
    <row r="184" spans="1:13">
      <c r="A184" s="245">
        <v>174</v>
      </c>
      <c r="B184" s="445" t="s">
        <v>367</v>
      </c>
      <c r="C184" s="442">
        <v>316.05</v>
      </c>
      <c r="D184" s="443">
        <v>317.3</v>
      </c>
      <c r="E184" s="443">
        <v>313.8</v>
      </c>
      <c r="F184" s="443">
        <v>311.55</v>
      </c>
      <c r="G184" s="443">
        <v>308.05</v>
      </c>
      <c r="H184" s="443">
        <v>319.55</v>
      </c>
      <c r="I184" s="443">
        <v>323.05</v>
      </c>
      <c r="J184" s="443">
        <v>325.3</v>
      </c>
      <c r="K184" s="442">
        <v>320.8</v>
      </c>
      <c r="L184" s="442">
        <v>315.05</v>
      </c>
      <c r="M184" s="442">
        <v>16.144860000000001</v>
      </c>
    </row>
    <row r="185" spans="1:13">
      <c r="A185" s="245">
        <v>175</v>
      </c>
      <c r="B185" s="445" t="s">
        <v>245</v>
      </c>
      <c r="C185" s="442">
        <v>747.4</v>
      </c>
      <c r="D185" s="443">
        <v>752.65</v>
      </c>
      <c r="E185" s="443">
        <v>737.3</v>
      </c>
      <c r="F185" s="443">
        <v>727.19999999999993</v>
      </c>
      <c r="G185" s="443">
        <v>711.84999999999991</v>
      </c>
      <c r="H185" s="443">
        <v>762.75</v>
      </c>
      <c r="I185" s="443">
        <v>778.10000000000014</v>
      </c>
      <c r="J185" s="443">
        <v>788.2</v>
      </c>
      <c r="K185" s="442">
        <v>768</v>
      </c>
      <c r="L185" s="442">
        <v>742.55</v>
      </c>
      <c r="M185" s="442">
        <v>14.006779999999999</v>
      </c>
    </row>
    <row r="186" spans="1:13">
      <c r="A186" s="245">
        <v>176</v>
      </c>
      <c r="B186" s="445" t="s">
        <v>104</v>
      </c>
      <c r="C186" s="442">
        <v>1444.55</v>
      </c>
      <c r="D186" s="443">
        <v>1453.5666666666666</v>
      </c>
      <c r="E186" s="443">
        <v>1427.9833333333331</v>
      </c>
      <c r="F186" s="443">
        <v>1411.4166666666665</v>
      </c>
      <c r="G186" s="443">
        <v>1385.833333333333</v>
      </c>
      <c r="H186" s="443">
        <v>1470.1333333333332</v>
      </c>
      <c r="I186" s="443">
        <v>1495.7166666666667</v>
      </c>
      <c r="J186" s="443">
        <v>1512.2833333333333</v>
      </c>
      <c r="K186" s="442">
        <v>1479.15</v>
      </c>
      <c r="L186" s="442">
        <v>1437</v>
      </c>
      <c r="M186" s="442">
        <v>11.176220000000001</v>
      </c>
    </row>
    <row r="187" spans="1:13">
      <c r="A187" s="245">
        <v>177</v>
      </c>
      <c r="B187" s="445" t="s">
        <v>368</v>
      </c>
      <c r="C187" s="442">
        <v>424.7</v>
      </c>
      <c r="D187" s="443">
        <v>425.23333333333335</v>
      </c>
      <c r="E187" s="443">
        <v>408.66666666666669</v>
      </c>
      <c r="F187" s="443">
        <v>392.63333333333333</v>
      </c>
      <c r="G187" s="443">
        <v>376.06666666666666</v>
      </c>
      <c r="H187" s="443">
        <v>441.26666666666671</v>
      </c>
      <c r="I187" s="443">
        <v>457.83333333333331</v>
      </c>
      <c r="J187" s="443">
        <v>473.86666666666673</v>
      </c>
      <c r="K187" s="442">
        <v>441.8</v>
      </c>
      <c r="L187" s="442">
        <v>409.2</v>
      </c>
      <c r="M187" s="442">
        <v>13.97007</v>
      </c>
    </row>
    <row r="188" spans="1:13">
      <c r="A188" s="245">
        <v>178</v>
      </c>
      <c r="B188" s="445" t="s">
        <v>369</v>
      </c>
      <c r="C188" s="442">
        <v>126.65</v>
      </c>
      <c r="D188" s="443">
        <v>127.14999999999999</v>
      </c>
      <c r="E188" s="443">
        <v>125.29999999999998</v>
      </c>
      <c r="F188" s="443">
        <v>123.94999999999999</v>
      </c>
      <c r="G188" s="443">
        <v>122.09999999999998</v>
      </c>
      <c r="H188" s="443">
        <v>128.5</v>
      </c>
      <c r="I188" s="443">
        <v>130.34999999999997</v>
      </c>
      <c r="J188" s="443">
        <v>131.69999999999999</v>
      </c>
      <c r="K188" s="442">
        <v>129</v>
      </c>
      <c r="L188" s="442">
        <v>125.8</v>
      </c>
      <c r="M188" s="442">
        <v>7.0372599999999998</v>
      </c>
    </row>
    <row r="189" spans="1:13">
      <c r="A189" s="245">
        <v>179</v>
      </c>
      <c r="B189" s="445" t="s">
        <v>370</v>
      </c>
      <c r="C189" s="442">
        <v>1199.5</v>
      </c>
      <c r="D189" s="443">
        <v>1208.3166666666666</v>
      </c>
      <c r="E189" s="443">
        <v>1178.2333333333331</v>
      </c>
      <c r="F189" s="443">
        <v>1156.9666666666665</v>
      </c>
      <c r="G189" s="443">
        <v>1126.883333333333</v>
      </c>
      <c r="H189" s="443">
        <v>1229.5833333333333</v>
      </c>
      <c r="I189" s="443">
        <v>1259.6666666666667</v>
      </c>
      <c r="J189" s="443">
        <v>1280.9333333333334</v>
      </c>
      <c r="K189" s="442">
        <v>1238.4000000000001</v>
      </c>
      <c r="L189" s="442">
        <v>1187.05</v>
      </c>
      <c r="M189" s="442">
        <v>0.68805000000000005</v>
      </c>
    </row>
    <row r="190" spans="1:13">
      <c r="A190" s="245">
        <v>180</v>
      </c>
      <c r="B190" s="445" t="s">
        <v>371</v>
      </c>
      <c r="C190" s="442">
        <v>397.25</v>
      </c>
      <c r="D190" s="443">
        <v>399.65000000000003</v>
      </c>
      <c r="E190" s="443">
        <v>393.60000000000008</v>
      </c>
      <c r="F190" s="443">
        <v>389.95000000000005</v>
      </c>
      <c r="G190" s="443">
        <v>383.90000000000009</v>
      </c>
      <c r="H190" s="443">
        <v>403.30000000000007</v>
      </c>
      <c r="I190" s="443">
        <v>409.35</v>
      </c>
      <c r="J190" s="443">
        <v>413.00000000000006</v>
      </c>
      <c r="K190" s="442">
        <v>405.7</v>
      </c>
      <c r="L190" s="442">
        <v>396</v>
      </c>
      <c r="M190" s="442">
        <v>2.4468200000000002</v>
      </c>
    </row>
    <row r="191" spans="1:13">
      <c r="A191" s="245">
        <v>181</v>
      </c>
      <c r="B191" s="445" t="s">
        <v>743</v>
      </c>
      <c r="C191" s="442">
        <v>162.80000000000001</v>
      </c>
      <c r="D191" s="443">
        <v>164.96666666666667</v>
      </c>
      <c r="E191" s="443">
        <v>160.03333333333333</v>
      </c>
      <c r="F191" s="443">
        <v>157.26666666666665</v>
      </c>
      <c r="G191" s="443">
        <v>152.33333333333331</v>
      </c>
      <c r="H191" s="443">
        <v>167.73333333333335</v>
      </c>
      <c r="I191" s="443">
        <v>172.66666666666669</v>
      </c>
      <c r="J191" s="443">
        <v>175.43333333333337</v>
      </c>
      <c r="K191" s="442">
        <v>169.9</v>
      </c>
      <c r="L191" s="442">
        <v>162.19999999999999</v>
      </c>
      <c r="M191" s="442">
        <v>2.76423</v>
      </c>
    </row>
    <row r="192" spans="1:13">
      <c r="A192" s="245">
        <v>182</v>
      </c>
      <c r="B192" s="445" t="s">
        <v>773</v>
      </c>
      <c r="C192" s="442">
        <v>919.35</v>
      </c>
      <c r="D192" s="443">
        <v>896.41666666666663</v>
      </c>
      <c r="E192" s="443">
        <v>857.83333333333326</v>
      </c>
      <c r="F192" s="443">
        <v>796.31666666666661</v>
      </c>
      <c r="G192" s="443">
        <v>757.73333333333323</v>
      </c>
      <c r="H192" s="443">
        <v>957.93333333333328</v>
      </c>
      <c r="I192" s="443">
        <v>996.51666666666654</v>
      </c>
      <c r="J192" s="443">
        <v>1058.0333333333333</v>
      </c>
      <c r="K192" s="442">
        <v>935</v>
      </c>
      <c r="L192" s="442">
        <v>834.9</v>
      </c>
      <c r="M192" s="442">
        <v>16.890809999999998</v>
      </c>
    </row>
    <row r="193" spans="1:13">
      <c r="A193" s="245">
        <v>183</v>
      </c>
      <c r="B193" s="445" t="s">
        <v>372</v>
      </c>
      <c r="C193" s="442">
        <v>540.4</v>
      </c>
      <c r="D193" s="443">
        <v>541.06666666666661</v>
      </c>
      <c r="E193" s="443">
        <v>534.33333333333326</v>
      </c>
      <c r="F193" s="443">
        <v>528.26666666666665</v>
      </c>
      <c r="G193" s="443">
        <v>521.5333333333333</v>
      </c>
      <c r="H193" s="443">
        <v>547.13333333333321</v>
      </c>
      <c r="I193" s="443">
        <v>553.86666666666656</v>
      </c>
      <c r="J193" s="443">
        <v>559.93333333333317</v>
      </c>
      <c r="K193" s="442">
        <v>547.79999999999995</v>
      </c>
      <c r="L193" s="442">
        <v>535</v>
      </c>
      <c r="M193" s="442">
        <v>25.053090000000001</v>
      </c>
    </row>
    <row r="194" spans="1:13">
      <c r="A194" s="245">
        <v>184</v>
      </c>
      <c r="B194" s="445" t="s">
        <v>373</v>
      </c>
      <c r="C194" s="442">
        <v>71.849999999999994</v>
      </c>
      <c r="D194" s="443">
        <v>72.63333333333334</v>
      </c>
      <c r="E194" s="443">
        <v>70.566666666666677</v>
      </c>
      <c r="F194" s="443">
        <v>69.283333333333331</v>
      </c>
      <c r="G194" s="443">
        <v>67.216666666666669</v>
      </c>
      <c r="H194" s="443">
        <v>73.916666666666686</v>
      </c>
      <c r="I194" s="443">
        <v>75.983333333333348</v>
      </c>
      <c r="J194" s="443">
        <v>77.266666666666694</v>
      </c>
      <c r="K194" s="442">
        <v>74.7</v>
      </c>
      <c r="L194" s="442">
        <v>71.349999999999994</v>
      </c>
      <c r="M194" s="442">
        <v>14.99649</v>
      </c>
    </row>
    <row r="195" spans="1:13">
      <c r="A195" s="245">
        <v>185</v>
      </c>
      <c r="B195" s="445" t="s">
        <v>374</v>
      </c>
      <c r="C195" s="442">
        <v>369.05</v>
      </c>
      <c r="D195" s="443">
        <v>370.9666666666667</v>
      </c>
      <c r="E195" s="443">
        <v>363.13333333333338</v>
      </c>
      <c r="F195" s="443">
        <v>357.2166666666667</v>
      </c>
      <c r="G195" s="443">
        <v>349.38333333333338</v>
      </c>
      <c r="H195" s="443">
        <v>376.88333333333338</v>
      </c>
      <c r="I195" s="443">
        <v>384.71666666666664</v>
      </c>
      <c r="J195" s="443">
        <v>390.63333333333338</v>
      </c>
      <c r="K195" s="442">
        <v>378.8</v>
      </c>
      <c r="L195" s="442">
        <v>365.05</v>
      </c>
      <c r="M195" s="442">
        <v>4.8328199999999999</v>
      </c>
    </row>
    <row r="196" spans="1:13">
      <c r="A196" s="245">
        <v>186</v>
      </c>
      <c r="B196" s="445" t="s">
        <v>375</v>
      </c>
      <c r="C196" s="442">
        <v>105.95</v>
      </c>
      <c r="D196" s="443">
        <v>107.48333333333333</v>
      </c>
      <c r="E196" s="443">
        <v>103.96666666666667</v>
      </c>
      <c r="F196" s="443">
        <v>101.98333333333333</v>
      </c>
      <c r="G196" s="443">
        <v>98.466666666666669</v>
      </c>
      <c r="H196" s="443">
        <v>109.46666666666667</v>
      </c>
      <c r="I196" s="443">
        <v>112.98333333333335</v>
      </c>
      <c r="J196" s="443">
        <v>114.96666666666667</v>
      </c>
      <c r="K196" s="442">
        <v>111</v>
      </c>
      <c r="L196" s="442">
        <v>105.5</v>
      </c>
      <c r="M196" s="442">
        <v>14.324120000000001</v>
      </c>
    </row>
    <row r="197" spans="1:13">
      <c r="A197" s="245">
        <v>187</v>
      </c>
      <c r="B197" s="445" t="s">
        <v>376</v>
      </c>
      <c r="C197" s="442">
        <v>108.05</v>
      </c>
      <c r="D197" s="443">
        <v>109.81666666666666</v>
      </c>
      <c r="E197" s="443">
        <v>104.98333333333332</v>
      </c>
      <c r="F197" s="443">
        <v>101.91666666666666</v>
      </c>
      <c r="G197" s="443">
        <v>97.083333333333314</v>
      </c>
      <c r="H197" s="443">
        <v>112.88333333333333</v>
      </c>
      <c r="I197" s="443">
        <v>117.71666666666667</v>
      </c>
      <c r="J197" s="443">
        <v>120.78333333333333</v>
      </c>
      <c r="K197" s="442">
        <v>114.65</v>
      </c>
      <c r="L197" s="442">
        <v>106.75</v>
      </c>
      <c r="M197" s="442">
        <v>22.56259</v>
      </c>
    </row>
    <row r="198" spans="1:13">
      <c r="A198" s="245">
        <v>188</v>
      </c>
      <c r="B198" s="445" t="s">
        <v>246</v>
      </c>
      <c r="C198" s="442">
        <v>277.05</v>
      </c>
      <c r="D198" s="443">
        <v>277.01666666666665</v>
      </c>
      <c r="E198" s="443">
        <v>273.08333333333331</v>
      </c>
      <c r="F198" s="443">
        <v>269.11666666666667</v>
      </c>
      <c r="G198" s="443">
        <v>265.18333333333334</v>
      </c>
      <c r="H198" s="443">
        <v>280.98333333333329</v>
      </c>
      <c r="I198" s="443">
        <v>284.91666666666669</v>
      </c>
      <c r="J198" s="443">
        <v>288.88333333333327</v>
      </c>
      <c r="K198" s="442">
        <v>280.95</v>
      </c>
      <c r="L198" s="442">
        <v>273.05</v>
      </c>
      <c r="M198" s="442">
        <v>11.78101</v>
      </c>
    </row>
    <row r="199" spans="1:13">
      <c r="A199" s="245">
        <v>189</v>
      </c>
      <c r="B199" s="445" t="s">
        <v>377</v>
      </c>
      <c r="C199" s="442">
        <v>684.35</v>
      </c>
      <c r="D199" s="443">
        <v>690.36666666666667</v>
      </c>
      <c r="E199" s="443">
        <v>674.73333333333335</v>
      </c>
      <c r="F199" s="443">
        <v>665.11666666666667</v>
      </c>
      <c r="G199" s="443">
        <v>649.48333333333335</v>
      </c>
      <c r="H199" s="443">
        <v>699.98333333333335</v>
      </c>
      <c r="I199" s="443">
        <v>715.61666666666679</v>
      </c>
      <c r="J199" s="443">
        <v>725.23333333333335</v>
      </c>
      <c r="K199" s="442">
        <v>706</v>
      </c>
      <c r="L199" s="442">
        <v>680.75</v>
      </c>
      <c r="M199" s="442">
        <v>0.96945999999999999</v>
      </c>
    </row>
    <row r="200" spans="1:13">
      <c r="A200" s="245">
        <v>190</v>
      </c>
      <c r="B200" s="445" t="s">
        <v>247</v>
      </c>
      <c r="C200" s="442">
        <v>2081.9499999999998</v>
      </c>
      <c r="D200" s="443">
        <v>2110.5499999999997</v>
      </c>
      <c r="E200" s="443">
        <v>2046.3999999999996</v>
      </c>
      <c r="F200" s="443">
        <v>2010.85</v>
      </c>
      <c r="G200" s="443">
        <v>1946.6999999999998</v>
      </c>
      <c r="H200" s="443">
        <v>2146.0999999999995</v>
      </c>
      <c r="I200" s="443">
        <v>2210.25</v>
      </c>
      <c r="J200" s="443">
        <v>2245.7999999999993</v>
      </c>
      <c r="K200" s="442">
        <v>2174.6999999999998</v>
      </c>
      <c r="L200" s="442">
        <v>2075</v>
      </c>
      <c r="M200" s="442">
        <v>4.7766799999999998</v>
      </c>
    </row>
    <row r="201" spans="1:13">
      <c r="A201" s="245">
        <v>191</v>
      </c>
      <c r="B201" s="445" t="s">
        <v>107</v>
      </c>
      <c r="C201" s="442">
        <v>950.7</v>
      </c>
      <c r="D201" s="443">
        <v>948.25</v>
      </c>
      <c r="E201" s="443">
        <v>944.5</v>
      </c>
      <c r="F201" s="443">
        <v>938.3</v>
      </c>
      <c r="G201" s="443">
        <v>934.55</v>
      </c>
      <c r="H201" s="443">
        <v>954.45</v>
      </c>
      <c r="I201" s="443">
        <v>958.2</v>
      </c>
      <c r="J201" s="443">
        <v>964.40000000000009</v>
      </c>
      <c r="K201" s="442">
        <v>952</v>
      </c>
      <c r="L201" s="442">
        <v>942.05</v>
      </c>
      <c r="M201" s="442">
        <v>29.44472</v>
      </c>
    </row>
    <row r="202" spans="1:13">
      <c r="A202" s="245">
        <v>192</v>
      </c>
      <c r="B202" s="445" t="s">
        <v>248</v>
      </c>
      <c r="C202" s="442">
        <v>2964.9</v>
      </c>
      <c r="D202" s="443">
        <v>2976.3166666666671</v>
      </c>
      <c r="E202" s="443">
        <v>2940.6333333333341</v>
      </c>
      <c r="F202" s="443">
        <v>2916.3666666666672</v>
      </c>
      <c r="G202" s="443">
        <v>2880.6833333333343</v>
      </c>
      <c r="H202" s="443">
        <v>3000.5833333333339</v>
      </c>
      <c r="I202" s="443">
        <v>3036.2666666666673</v>
      </c>
      <c r="J202" s="443">
        <v>3060.5333333333338</v>
      </c>
      <c r="K202" s="442">
        <v>3012</v>
      </c>
      <c r="L202" s="442">
        <v>2952.05</v>
      </c>
      <c r="M202" s="442">
        <v>1.98733</v>
      </c>
    </row>
    <row r="203" spans="1:13">
      <c r="A203" s="245">
        <v>193</v>
      </c>
      <c r="B203" s="445" t="s">
        <v>109</v>
      </c>
      <c r="C203" s="442">
        <v>1511.7</v>
      </c>
      <c r="D203" s="443">
        <v>1515.3166666666666</v>
      </c>
      <c r="E203" s="443">
        <v>1503.6333333333332</v>
      </c>
      <c r="F203" s="443">
        <v>1495.5666666666666</v>
      </c>
      <c r="G203" s="443">
        <v>1483.8833333333332</v>
      </c>
      <c r="H203" s="443">
        <v>1523.3833333333332</v>
      </c>
      <c r="I203" s="443">
        <v>1535.0666666666666</v>
      </c>
      <c r="J203" s="443">
        <v>1543.1333333333332</v>
      </c>
      <c r="K203" s="442">
        <v>1527</v>
      </c>
      <c r="L203" s="442">
        <v>1507.25</v>
      </c>
      <c r="M203" s="442">
        <v>55.15081</v>
      </c>
    </row>
    <row r="204" spans="1:13">
      <c r="A204" s="245">
        <v>194</v>
      </c>
      <c r="B204" s="445" t="s">
        <v>249</v>
      </c>
      <c r="C204" s="442">
        <v>665.25</v>
      </c>
      <c r="D204" s="443">
        <v>666.61666666666667</v>
      </c>
      <c r="E204" s="443">
        <v>662.2833333333333</v>
      </c>
      <c r="F204" s="443">
        <v>659.31666666666661</v>
      </c>
      <c r="G204" s="443">
        <v>654.98333333333323</v>
      </c>
      <c r="H204" s="443">
        <v>669.58333333333337</v>
      </c>
      <c r="I204" s="443">
        <v>673.91666666666663</v>
      </c>
      <c r="J204" s="443">
        <v>676.88333333333344</v>
      </c>
      <c r="K204" s="442">
        <v>670.95</v>
      </c>
      <c r="L204" s="442">
        <v>663.65</v>
      </c>
      <c r="M204" s="442">
        <v>17.313300000000002</v>
      </c>
    </row>
    <row r="205" spans="1:13">
      <c r="A205" s="245">
        <v>195</v>
      </c>
      <c r="B205" s="445" t="s">
        <v>382</v>
      </c>
      <c r="C205" s="442">
        <v>43.45</v>
      </c>
      <c r="D205" s="443">
        <v>43.966666666666669</v>
      </c>
      <c r="E205" s="443">
        <v>42.083333333333336</v>
      </c>
      <c r="F205" s="443">
        <v>40.716666666666669</v>
      </c>
      <c r="G205" s="443">
        <v>38.833333333333336</v>
      </c>
      <c r="H205" s="443">
        <v>45.333333333333336</v>
      </c>
      <c r="I205" s="443">
        <v>47.216666666666661</v>
      </c>
      <c r="J205" s="443">
        <v>48.583333333333336</v>
      </c>
      <c r="K205" s="442">
        <v>45.85</v>
      </c>
      <c r="L205" s="442">
        <v>42.6</v>
      </c>
      <c r="M205" s="442">
        <v>170.61963</v>
      </c>
    </row>
    <row r="206" spans="1:13">
      <c r="A206" s="245">
        <v>196</v>
      </c>
      <c r="B206" s="445" t="s">
        <v>378</v>
      </c>
      <c r="C206" s="442">
        <v>24.7</v>
      </c>
      <c r="D206" s="443">
        <v>25</v>
      </c>
      <c r="E206" s="443">
        <v>24.1</v>
      </c>
      <c r="F206" s="443">
        <v>23.5</v>
      </c>
      <c r="G206" s="443">
        <v>22.6</v>
      </c>
      <c r="H206" s="443">
        <v>25.6</v>
      </c>
      <c r="I206" s="443">
        <v>26.5</v>
      </c>
      <c r="J206" s="443">
        <v>27.1</v>
      </c>
      <c r="K206" s="442">
        <v>25.9</v>
      </c>
      <c r="L206" s="442">
        <v>24.4</v>
      </c>
      <c r="M206" s="442">
        <v>64.127449999999996</v>
      </c>
    </row>
    <row r="207" spans="1:13">
      <c r="A207" s="245">
        <v>197</v>
      </c>
      <c r="B207" s="445" t="s">
        <v>379</v>
      </c>
      <c r="C207" s="442">
        <v>851.2</v>
      </c>
      <c r="D207" s="443">
        <v>853.88333333333333</v>
      </c>
      <c r="E207" s="443">
        <v>835.76666666666665</v>
      </c>
      <c r="F207" s="443">
        <v>820.33333333333337</v>
      </c>
      <c r="G207" s="443">
        <v>802.2166666666667</v>
      </c>
      <c r="H207" s="443">
        <v>869.31666666666661</v>
      </c>
      <c r="I207" s="443">
        <v>887.43333333333317</v>
      </c>
      <c r="J207" s="443">
        <v>902.86666666666656</v>
      </c>
      <c r="K207" s="442">
        <v>872</v>
      </c>
      <c r="L207" s="442">
        <v>838.45</v>
      </c>
      <c r="M207" s="442">
        <v>0.36663000000000001</v>
      </c>
    </row>
    <row r="208" spans="1:13">
      <c r="A208" s="245">
        <v>198</v>
      </c>
      <c r="B208" s="445" t="s">
        <v>105</v>
      </c>
      <c r="C208" s="442">
        <v>1029.45</v>
      </c>
      <c r="D208" s="443">
        <v>1033.5</v>
      </c>
      <c r="E208" s="443">
        <v>1022</v>
      </c>
      <c r="F208" s="443">
        <v>1014.55</v>
      </c>
      <c r="G208" s="443">
        <v>1003.05</v>
      </c>
      <c r="H208" s="443">
        <v>1040.95</v>
      </c>
      <c r="I208" s="443">
        <v>1052.45</v>
      </c>
      <c r="J208" s="443">
        <v>1059.9000000000001</v>
      </c>
      <c r="K208" s="442">
        <v>1045</v>
      </c>
      <c r="L208" s="442">
        <v>1026.05</v>
      </c>
      <c r="M208" s="442">
        <v>12.15986</v>
      </c>
    </row>
    <row r="209" spans="1:13">
      <c r="A209" s="245">
        <v>199</v>
      </c>
      <c r="B209" s="445" t="s">
        <v>380</v>
      </c>
      <c r="C209" s="442">
        <v>253.95</v>
      </c>
      <c r="D209" s="443">
        <v>254.7833333333333</v>
      </c>
      <c r="E209" s="443">
        <v>252.16666666666663</v>
      </c>
      <c r="F209" s="443">
        <v>250.38333333333333</v>
      </c>
      <c r="G209" s="443">
        <v>247.76666666666665</v>
      </c>
      <c r="H209" s="443">
        <v>256.56666666666661</v>
      </c>
      <c r="I209" s="443">
        <v>259.18333333333328</v>
      </c>
      <c r="J209" s="443">
        <v>260.96666666666658</v>
      </c>
      <c r="K209" s="442">
        <v>257.39999999999998</v>
      </c>
      <c r="L209" s="442">
        <v>253</v>
      </c>
      <c r="M209" s="442">
        <v>7.3318099999999999</v>
      </c>
    </row>
    <row r="210" spans="1:13">
      <c r="A210" s="245">
        <v>200</v>
      </c>
      <c r="B210" s="445" t="s">
        <v>381</v>
      </c>
      <c r="C210" s="442">
        <v>350.3</v>
      </c>
      <c r="D210" s="443">
        <v>346.68333333333339</v>
      </c>
      <c r="E210" s="443">
        <v>338.96666666666681</v>
      </c>
      <c r="F210" s="443">
        <v>327.63333333333344</v>
      </c>
      <c r="G210" s="443">
        <v>319.91666666666686</v>
      </c>
      <c r="H210" s="443">
        <v>358.01666666666677</v>
      </c>
      <c r="I210" s="443">
        <v>365.73333333333335</v>
      </c>
      <c r="J210" s="443">
        <v>377.06666666666672</v>
      </c>
      <c r="K210" s="442">
        <v>354.4</v>
      </c>
      <c r="L210" s="442">
        <v>335.35</v>
      </c>
      <c r="M210" s="442">
        <v>8.0083000000000002</v>
      </c>
    </row>
    <row r="211" spans="1:13">
      <c r="A211" s="245">
        <v>201</v>
      </c>
      <c r="B211" s="445" t="s">
        <v>110</v>
      </c>
      <c r="C211" s="442">
        <v>2976.75</v>
      </c>
      <c r="D211" s="443">
        <v>2999.25</v>
      </c>
      <c r="E211" s="443">
        <v>2943.5</v>
      </c>
      <c r="F211" s="443">
        <v>2910.25</v>
      </c>
      <c r="G211" s="443">
        <v>2854.5</v>
      </c>
      <c r="H211" s="443">
        <v>3032.5</v>
      </c>
      <c r="I211" s="443">
        <v>3088.25</v>
      </c>
      <c r="J211" s="443">
        <v>3121.5</v>
      </c>
      <c r="K211" s="442">
        <v>3055</v>
      </c>
      <c r="L211" s="442">
        <v>2966</v>
      </c>
      <c r="M211" s="442">
        <v>9.7155299999999993</v>
      </c>
    </row>
    <row r="212" spans="1:13">
      <c r="A212" s="245">
        <v>202</v>
      </c>
      <c r="B212" s="445" t="s">
        <v>383</v>
      </c>
      <c r="C212" s="442">
        <v>51.8</v>
      </c>
      <c r="D212" s="443">
        <v>52.033333333333331</v>
      </c>
      <c r="E212" s="443">
        <v>50.61666666666666</v>
      </c>
      <c r="F212" s="443">
        <v>49.43333333333333</v>
      </c>
      <c r="G212" s="443">
        <v>48.016666666666659</v>
      </c>
      <c r="H212" s="443">
        <v>53.216666666666661</v>
      </c>
      <c r="I212" s="443">
        <v>54.633333333333333</v>
      </c>
      <c r="J212" s="443">
        <v>55.816666666666663</v>
      </c>
      <c r="K212" s="442">
        <v>53.45</v>
      </c>
      <c r="L212" s="442">
        <v>50.85</v>
      </c>
      <c r="M212" s="442">
        <v>121.56031</v>
      </c>
    </row>
    <row r="213" spans="1:13">
      <c r="A213" s="245">
        <v>203</v>
      </c>
      <c r="B213" s="445" t="s">
        <v>112</v>
      </c>
      <c r="C213" s="442">
        <v>394.7</v>
      </c>
      <c r="D213" s="443">
        <v>392.66666666666669</v>
      </c>
      <c r="E213" s="443">
        <v>388.53333333333336</v>
      </c>
      <c r="F213" s="443">
        <v>382.36666666666667</v>
      </c>
      <c r="G213" s="443">
        <v>378.23333333333335</v>
      </c>
      <c r="H213" s="443">
        <v>398.83333333333337</v>
      </c>
      <c r="I213" s="443">
        <v>402.9666666666667</v>
      </c>
      <c r="J213" s="443">
        <v>409.13333333333338</v>
      </c>
      <c r="K213" s="442">
        <v>396.8</v>
      </c>
      <c r="L213" s="442">
        <v>386.5</v>
      </c>
      <c r="M213" s="442">
        <v>113.99189</v>
      </c>
    </row>
    <row r="214" spans="1:13">
      <c r="A214" s="245">
        <v>204</v>
      </c>
      <c r="B214" s="445" t="s">
        <v>384</v>
      </c>
      <c r="C214" s="442">
        <v>1031.7</v>
      </c>
      <c r="D214" s="443">
        <v>1042.25</v>
      </c>
      <c r="E214" s="443">
        <v>1014.6500000000001</v>
      </c>
      <c r="F214" s="443">
        <v>997.60000000000014</v>
      </c>
      <c r="G214" s="443">
        <v>970.00000000000023</v>
      </c>
      <c r="H214" s="443">
        <v>1059.3</v>
      </c>
      <c r="I214" s="443">
        <v>1086.8999999999999</v>
      </c>
      <c r="J214" s="443">
        <v>1103.9499999999998</v>
      </c>
      <c r="K214" s="442">
        <v>1069.8499999999999</v>
      </c>
      <c r="L214" s="442">
        <v>1025.2</v>
      </c>
      <c r="M214" s="442">
        <v>5.3405199999999997</v>
      </c>
    </row>
    <row r="215" spans="1:13">
      <c r="A215" s="245">
        <v>205</v>
      </c>
      <c r="B215" s="445" t="s">
        <v>385</v>
      </c>
      <c r="C215" s="442">
        <v>162.6</v>
      </c>
      <c r="D215" s="443">
        <v>164.63333333333333</v>
      </c>
      <c r="E215" s="443">
        <v>156.56666666666666</v>
      </c>
      <c r="F215" s="443">
        <v>150.53333333333333</v>
      </c>
      <c r="G215" s="443">
        <v>142.46666666666667</v>
      </c>
      <c r="H215" s="443">
        <v>170.66666666666666</v>
      </c>
      <c r="I215" s="443">
        <v>178.73333333333332</v>
      </c>
      <c r="J215" s="443">
        <v>184.76666666666665</v>
      </c>
      <c r="K215" s="442">
        <v>172.7</v>
      </c>
      <c r="L215" s="442">
        <v>158.6</v>
      </c>
      <c r="M215" s="442">
        <v>109.53496</v>
      </c>
    </row>
    <row r="216" spans="1:13">
      <c r="A216" s="245">
        <v>206</v>
      </c>
      <c r="B216" s="445" t="s">
        <v>113</v>
      </c>
      <c r="C216" s="442">
        <v>281.55</v>
      </c>
      <c r="D216" s="443">
        <v>282.58333333333331</v>
      </c>
      <c r="E216" s="443">
        <v>278.96666666666664</v>
      </c>
      <c r="F216" s="443">
        <v>276.38333333333333</v>
      </c>
      <c r="G216" s="443">
        <v>272.76666666666665</v>
      </c>
      <c r="H216" s="443">
        <v>285.16666666666663</v>
      </c>
      <c r="I216" s="443">
        <v>288.7833333333333</v>
      </c>
      <c r="J216" s="443">
        <v>291.36666666666662</v>
      </c>
      <c r="K216" s="442">
        <v>286.2</v>
      </c>
      <c r="L216" s="442">
        <v>280</v>
      </c>
      <c r="M216" s="442">
        <v>33.118119999999998</v>
      </c>
    </row>
    <row r="217" spans="1:13">
      <c r="A217" s="245">
        <v>207</v>
      </c>
      <c r="B217" s="445" t="s">
        <v>114</v>
      </c>
      <c r="C217" s="442">
        <v>2358.3000000000002</v>
      </c>
      <c r="D217" s="443">
        <v>2350.6333333333332</v>
      </c>
      <c r="E217" s="443">
        <v>2338.2666666666664</v>
      </c>
      <c r="F217" s="443">
        <v>2318.2333333333331</v>
      </c>
      <c r="G217" s="443">
        <v>2305.8666666666663</v>
      </c>
      <c r="H217" s="443">
        <v>2370.6666666666665</v>
      </c>
      <c r="I217" s="443">
        <v>2383.0333333333333</v>
      </c>
      <c r="J217" s="443">
        <v>2403.0666666666666</v>
      </c>
      <c r="K217" s="442">
        <v>2363</v>
      </c>
      <c r="L217" s="442">
        <v>2330.6</v>
      </c>
      <c r="M217" s="442">
        <v>11.41451</v>
      </c>
    </row>
    <row r="218" spans="1:13">
      <c r="A218" s="245">
        <v>208</v>
      </c>
      <c r="B218" s="445" t="s">
        <v>250</v>
      </c>
      <c r="C218" s="442">
        <v>327.55</v>
      </c>
      <c r="D218" s="443">
        <v>327.58333333333331</v>
      </c>
      <c r="E218" s="443">
        <v>323.41666666666663</v>
      </c>
      <c r="F218" s="443">
        <v>319.2833333333333</v>
      </c>
      <c r="G218" s="443">
        <v>315.11666666666662</v>
      </c>
      <c r="H218" s="443">
        <v>331.71666666666664</v>
      </c>
      <c r="I218" s="443">
        <v>335.88333333333327</v>
      </c>
      <c r="J218" s="443">
        <v>340.01666666666665</v>
      </c>
      <c r="K218" s="442">
        <v>331.75</v>
      </c>
      <c r="L218" s="442">
        <v>323.45</v>
      </c>
      <c r="M218" s="442">
        <v>13.568</v>
      </c>
    </row>
    <row r="219" spans="1:13">
      <c r="A219" s="245">
        <v>209</v>
      </c>
      <c r="B219" s="445" t="s">
        <v>386</v>
      </c>
      <c r="C219" s="442">
        <v>41518.050000000003</v>
      </c>
      <c r="D219" s="443">
        <v>41684.35</v>
      </c>
      <c r="E219" s="443">
        <v>40888.699999999997</v>
      </c>
      <c r="F219" s="443">
        <v>40259.35</v>
      </c>
      <c r="G219" s="443">
        <v>39463.699999999997</v>
      </c>
      <c r="H219" s="443">
        <v>42313.7</v>
      </c>
      <c r="I219" s="443">
        <v>43109.350000000006</v>
      </c>
      <c r="J219" s="443">
        <v>43738.7</v>
      </c>
      <c r="K219" s="442">
        <v>42480</v>
      </c>
      <c r="L219" s="442">
        <v>41055</v>
      </c>
      <c r="M219" s="442">
        <v>0.13904</v>
      </c>
    </row>
    <row r="220" spans="1:13">
      <c r="A220" s="245">
        <v>210</v>
      </c>
      <c r="B220" s="445" t="s">
        <v>251</v>
      </c>
      <c r="C220" s="442">
        <v>48.35</v>
      </c>
      <c r="D220" s="443">
        <v>48.983333333333327</v>
      </c>
      <c r="E220" s="443">
        <v>47.566666666666656</v>
      </c>
      <c r="F220" s="443">
        <v>46.783333333333331</v>
      </c>
      <c r="G220" s="443">
        <v>45.36666666666666</v>
      </c>
      <c r="H220" s="443">
        <v>49.766666666666652</v>
      </c>
      <c r="I220" s="443">
        <v>51.183333333333323</v>
      </c>
      <c r="J220" s="443">
        <v>51.966666666666647</v>
      </c>
      <c r="K220" s="442">
        <v>50.4</v>
      </c>
      <c r="L220" s="442">
        <v>48.2</v>
      </c>
      <c r="M220" s="442">
        <v>33.312240000000003</v>
      </c>
    </row>
    <row r="221" spans="1:13">
      <c r="A221" s="245">
        <v>211</v>
      </c>
      <c r="B221" s="445" t="s">
        <v>108</v>
      </c>
      <c r="C221" s="442">
        <v>2580.75</v>
      </c>
      <c r="D221" s="443">
        <v>2583.75</v>
      </c>
      <c r="E221" s="443">
        <v>2557.5</v>
      </c>
      <c r="F221" s="443">
        <v>2534.25</v>
      </c>
      <c r="G221" s="443">
        <v>2508</v>
      </c>
      <c r="H221" s="443">
        <v>2607</v>
      </c>
      <c r="I221" s="443">
        <v>2633.25</v>
      </c>
      <c r="J221" s="443">
        <v>2656.5</v>
      </c>
      <c r="K221" s="442">
        <v>2610</v>
      </c>
      <c r="L221" s="442">
        <v>2560.5</v>
      </c>
      <c r="M221" s="442">
        <v>39.00226</v>
      </c>
    </row>
    <row r="222" spans="1:13">
      <c r="A222" s="245">
        <v>212</v>
      </c>
      <c r="B222" s="445" t="s">
        <v>832</v>
      </c>
      <c r="C222" s="442">
        <v>290.35000000000002</v>
      </c>
      <c r="D222" s="443">
        <v>287.45</v>
      </c>
      <c r="E222" s="443">
        <v>280.89999999999998</v>
      </c>
      <c r="F222" s="443">
        <v>271.45</v>
      </c>
      <c r="G222" s="443">
        <v>264.89999999999998</v>
      </c>
      <c r="H222" s="443">
        <v>296.89999999999998</v>
      </c>
      <c r="I222" s="443">
        <v>303.45000000000005</v>
      </c>
      <c r="J222" s="443">
        <v>312.89999999999998</v>
      </c>
      <c r="K222" s="442">
        <v>294</v>
      </c>
      <c r="L222" s="442">
        <v>278</v>
      </c>
      <c r="M222" s="442">
        <v>7.7759499999999999</v>
      </c>
    </row>
    <row r="223" spans="1:13">
      <c r="A223" s="245">
        <v>213</v>
      </c>
      <c r="B223" s="445" t="s">
        <v>116</v>
      </c>
      <c r="C223" s="442">
        <v>650.1</v>
      </c>
      <c r="D223" s="443">
        <v>654.44999999999993</v>
      </c>
      <c r="E223" s="443">
        <v>643.99999999999989</v>
      </c>
      <c r="F223" s="443">
        <v>637.9</v>
      </c>
      <c r="G223" s="443">
        <v>627.44999999999993</v>
      </c>
      <c r="H223" s="443">
        <v>660.54999999999984</v>
      </c>
      <c r="I223" s="443">
        <v>670.99999999999989</v>
      </c>
      <c r="J223" s="443">
        <v>677.0999999999998</v>
      </c>
      <c r="K223" s="442">
        <v>664.9</v>
      </c>
      <c r="L223" s="442">
        <v>648.35</v>
      </c>
      <c r="M223" s="442">
        <v>141.23195999999999</v>
      </c>
    </row>
    <row r="224" spans="1:13">
      <c r="A224" s="245">
        <v>214</v>
      </c>
      <c r="B224" s="445" t="s">
        <v>252</v>
      </c>
      <c r="C224" s="442">
        <v>1466.8</v>
      </c>
      <c r="D224" s="443">
        <v>1474.9333333333334</v>
      </c>
      <c r="E224" s="443">
        <v>1453.8666666666668</v>
      </c>
      <c r="F224" s="443">
        <v>1440.9333333333334</v>
      </c>
      <c r="G224" s="443">
        <v>1419.8666666666668</v>
      </c>
      <c r="H224" s="443">
        <v>1487.8666666666668</v>
      </c>
      <c r="I224" s="443">
        <v>1508.9333333333334</v>
      </c>
      <c r="J224" s="443">
        <v>1521.8666666666668</v>
      </c>
      <c r="K224" s="442">
        <v>1496</v>
      </c>
      <c r="L224" s="442">
        <v>1462</v>
      </c>
      <c r="M224" s="442">
        <v>4.2310100000000004</v>
      </c>
    </row>
    <row r="225" spans="1:13">
      <c r="A225" s="245">
        <v>215</v>
      </c>
      <c r="B225" s="445" t="s">
        <v>117</v>
      </c>
      <c r="C225" s="442">
        <v>552</v>
      </c>
      <c r="D225" s="443">
        <v>553.7166666666667</v>
      </c>
      <c r="E225" s="443">
        <v>548.48333333333335</v>
      </c>
      <c r="F225" s="443">
        <v>544.9666666666667</v>
      </c>
      <c r="G225" s="443">
        <v>539.73333333333335</v>
      </c>
      <c r="H225" s="443">
        <v>557.23333333333335</v>
      </c>
      <c r="I225" s="443">
        <v>562.4666666666667</v>
      </c>
      <c r="J225" s="443">
        <v>565.98333333333335</v>
      </c>
      <c r="K225" s="442">
        <v>558.95000000000005</v>
      </c>
      <c r="L225" s="442">
        <v>550.20000000000005</v>
      </c>
      <c r="M225" s="442">
        <v>14.85979</v>
      </c>
    </row>
    <row r="226" spans="1:13">
      <c r="A226" s="245">
        <v>216</v>
      </c>
      <c r="B226" s="445" t="s">
        <v>387</v>
      </c>
      <c r="C226" s="442">
        <v>582.70000000000005</v>
      </c>
      <c r="D226" s="443">
        <v>589.56666666666672</v>
      </c>
      <c r="E226" s="443">
        <v>568.13333333333344</v>
      </c>
      <c r="F226" s="443">
        <v>553.56666666666672</v>
      </c>
      <c r="G226" s="443">
        <v>532.13333333333344</v>
      </c>
      <c r="H226" s="443">
        <v>604.13333333333344</v>
      </c>
      <c r="I226" s="443">
        <v>625.56666666666661</v>
      </c>
      <c r="J226" s="443">
        <v>640.13333333333344</v>
      </c>
      <c r="K226" s="442">
        <v>611</v>
      </c>
      <c r="L226" s="442">
        <v>575</v>
      </c>
      <c r="M226" s="442">
        <v>9.0895200000000003</v>
      </c>
    </row>
    <row r="227" spans="1:13">
      <c r="A227" s="245">
        <v>217</v>
      </c>
      <c r="B227" s="445" t="s">
        <v>388</v>
      </c>
      <c r="C227" s="442">
        <v>3144.3</v>
      </c>
      <c r="D227" s="443">
        <v>3168.9</v>
      </c>
      <c r="E227" s="443">
        <v>3117.9</v>
      </c>
      <c r="F227" s="443">
        <v>3091.5</v>
      </c>
      <c r="G227" s="443">
        <v>3040.5</v>
      </c>
      <c r="H227" s="443">
        <v>3195.3</v>
      </c>
      <c r="I227" s="443">
        <v>3246.3</v>
      </c>
      <c r="J227" s="443">
        <v>3272.7000000000003</v>
      </c>
      <c r="K227" s="442">
        <v>3219.9</v>
      </c>
      <c r="L227" s="442">
        <v>3142.5</v>
      </c>
      <c r="M227" s="442">
        <v>6.0440000000000001E-2</v>
      </c>
    </row>
    <row r="228" spans="1:13">
      <c r="A228" s="245">
        <v>218</v>
      </c>
      <c r="B228" s="445" t="s">
        <v>253</v>
      </c>
      <c r="C228" s="442">
        <v>37.75</v>
      </c>
      <c r="D228" s="443">
        <v>38.033333333333331</v>
      </c>
      <c r="E228" s="443">
        <v>37.36666666666666</v>
      </c>
      <c r="F228" s="443">
        <v>36.983333333333327</v>
      </c>
      <c r="G228" s="443">
        <v>36.316666666666656</v>
      </c>
      <c r="H228" s="443">
        <v>38.416666666666664</v>
      </c>
      <c r="I228" s="443">
        <v>39.083333333333336</v>
      </c>
      <c r="J228" s="443">
        <v>39.466666666666669</v>
      </c>
      <c r="K228" s="442">
        <v>38.700000000000003</v>
      </c>
      <c r="L228" s="442">
        <v>37.65</v>
      </c>
      <c r="M228" s="442">
        <v>77.170580000000001</v>
      </c>
    </row>
    <row r="229" spans="1:13">
      <c r="A229" s="245">
        <v>219</v>
      </c>
      <c r="B229" s="445" t="s">
        <v>119</v>
      </c>
      <c r="C229" s="442">
        <v>57.55</v>
      </c>
      <c r="D229" s="443">
        <v>57.983333333333327</v>
      </c>
      <c r="E229" s="443">
        <v>56.916666666666657</v>
      </c>
      <c r="F229" s="443">
        <v>56.283333333333331</v>
      </c>
      <c r="G229" s="443">
        <v>55.216666666666661</v>
      </c>
      <c r="H229" s="443">
        <v>58.616666666666653</v>
      </c>
      <c r="I229" s="443">
        <v>59.68333333333333</v>
      </c>
      <c r="J229" s="443">
        <v>60.316666666666649</v>
      </c>
      <c r="K229" s="442">
        <v>59.05</v>
      </c>
      <c r="L229" s="442">
        <v>57.35</v>
      </c>
      <c r="M229" s="442">
        <v>233.54104000000001</v>
      </c>
    </row>
    <row r="230" spans="1:13">
      <c r="A230" s="245">
        <v>220</v>
      </c>
      <c r="B230" s="445" t="s">
        <v>389</v>
      </c>
      <c r="C230" s="442">
        <v>56.1</v>
      </c>
      <c r="D230" s="443">
        <v>56.483333333333327</v>
      </c>
      <c r="E230" s="443">
        <v>55.616666666666653</v>
      </c>
      <c r="F230" s="443">
        <v>55.133333333333326</v>
      </c>
      <c r="G230" s="443">
        <v>54.266666666666652</v>
      </c>
      <c r="H230" s="443">
        <v>56.966666666666654</v>
      </c>
      <c r="I230" s="443">
        <v>57.833333333333329</v>
      </c>
      <c r="J230" s="443">
        <v>58.316666666666656</v>
      </c>
      <c r="K230" s="442">
        <v>57.35</v>
      </c>
      <c r="L230" s="442">
        <v>56</v>
      </c>
      <c r="M230" s="442">
        <v>28.04786</v>
      </c>
    </row>
    <row r="231" spans="1:13">
      <c r="A231" s="245">
        <v>221</v>
      </c>
      <c r="B231" s="445" t="s">
        <v>390</v>
      </c>
      <c r="C231" s="442">
        <v>1071.3</v>
      </c>
      <c r="D231" s="443">
        <v>1070.2333333333333</v>
      </c>
      <c r="E231" s="443">
        <v>1048.0666666666666</v>
      </c>
      <c r="F231" s="443">
        <v>1024.8333333333333</v>
      </c>
      <c r="G231" s="443">
        <v>1002.6666666666665</v>
      </c>
      <c r="H231" s="443">
        <v>1093.4666666666667</v>
      </c>
      <c r="I231" s="443">
        <v>1115.6333333333332</v>
      </c>
      <c r="J231" s="443">
        <v>1138.8666666666668</v>
      </c>
      <c r="K231" s="442">
        <v>1092.4000000000001</v>
      </c>
      <c r="L231" s="442">
        <v>1047</v>
      </c>
      <c r="M231" s="442">
        <v>0.61931999999999998</v>
      </c>
    </row>
    <row r="232" spans="1:13">
      <c r="A232" s="245">
        <v>222</v>
      </c>
      <c r="B232" s="445" t="s">
        <v>391</v>
      </c>
      <c r="C232" s="442">
        <v>261.3</v>
      </c>
      <c r="D232" s="443">
        <v>257.28333333333336</v>
      </c>
      <c r="E232" s="443">
        <v>253.26666666666671</v>
      </c>
      <c r="F232" s="443">
        <v>245.23333333333335</v>
      </c>
      <c r="G232" s="443">
        <v>241.2166666666667</v>
      </c>
      <c r="H232" s="443">
        <v>265.31666666666672</v>
      </c>
      <c r="I232" s="443">
        <v>269.33333333333337</v>
      </c>
      <c r="J232" s="443">
        <v>277.36666666666673</v>
      </c>
      <c r="K232" s="442">
        <v>261.3</v>
      </c>
      <c r="L232" s="442">
        <v>249.25</v>
      </c>
      <c r="M232" s="442">
        <v>2.4619399999999998</v>
      </c>
    </row>
    <row r="233" spans="1:13">
      <c r="A233" s="245">
        <v>223</v>
      </c>
      <c r="B233" s="445" t="s">
        <v>746</v>
      </c>
      <c r="C233" s="442">
        <v>1181.5</v>
      </c>
      <c r="D233" s="443">
        <v>1184.8333333333333</v>
      </c>
      <c r="E233" s="443">
        <v>1172.6666666666665</v>
      </c>
      <c r="F233" s="443">
        <v>1163.8333333333333</v>
      </c>
      <c r="G233" s="443">
        <v>1151.6666666666665</v>
      </c>
      <c r="H233" s="443">
        <v>1193.6666666666665</v>
      </c>
      <c r="I233" s="443">
        <v>1205.833333333333</v>
      </c>
      <c r="J233" s="443">
        <v>1214.6666666666665</v>
      </c>
      <c r="K233" s="442">
        <v>1197</v>
      </c>
      <c r="L233" s="442">
        <v>1176</v>
      </c>
      <c r="M233" s="442">
        <v>0.11862</v>
      </c>
    </row>
    <row r="234" spans="1:13">
      <c r="A234" s="245">
        <v>224</v>
      </c>
      <c r="B234" s="445" t="s">
        <v>750</v>
      </c>
      <c r="C234" s="442">
        <v>686.3</v>
      </c>
      <c r="D234" s="443">
        <v>690.38333333333333</v>
      </c>
      <c r="E234" s="443">
        <v>672.16666666666663</v>
      </c>
      <c r="F234" s="443">
        <v>658.0333333333333</v>
      </c>
      <c r="G234" s="443">
        <v>639.81666666666661</v>
      </c>
      <c r="H234" s="443">
        <v>704.51666666666665</v>
      </c>
      <c r="I234" s="443">
        <v>722.73333333333335</v>
      </c>
      <c r="J234" s="443">
        <v>736.86666666666667</v>
      </c>
      <c r="K234" s="442">
        <v>708.6</v>
      </c>
      <c r="L234" s="442">
        <v>676.25</v>
      </c>
      <c r="M234" s="442">
        <v>10.19631</v>
      </c>
    </row>
    <row r="235" spans="1:13">
      <c r="A235" s="245">
        <v>225</v>
      </c>
      <c r="B235" s="445" t="s">
        <v>392</v>
      </c>
      <c r="C235" s="442">
        <v>116.05</v>
      </c>
      <c r="D235" s="443">
        <v>114.88333333333333</v>
      </c>
      <c r="E235" s="443">
        <v>110.76666666666665</v>
      </c>
      <c r="F235" s="443">
        <v>105.48333333333332</v>
      </c>
      <c r="G235" s="443">
        <v>101.36666666666665</v>
      </c>
      <c r="H235" s="443">
        <v>120.16666666666666</v>
      </c>
      <c r="I235" s="443">
        <v>124.28333333333333</v>
      </c>
      <c r="J235" s="443">
        <v>129.56666666666666</v>
      </c>
      <c r="K235" s="442">
        <v>119</v>
      </c>
      <c r="L235" s="442">
        <v>109.6</v>
      </c>
      <c r="M235" s="442">
        <v>291.86777999999998</v>
      </c>
    </row>
    <row r="236" spans="1:13">
      <c r="A236" s="245">
        <v>226</v>
      </c>
      <c r="B236" s="445" t="s">
        <v>393</v>
      </c>
      <c r="C236" s="442">
        <v>46.8</v>
      </c>
      <c r="D236" s="443">
        <v>47.15</v>
      </c>
      <c r="E236" s="443">
        <v>46.349999999999994</v>
      </c>
      <c r="F236" s="443">
        <v>45.9</v>
      </c>
      <c r="G236" s="443">
        <v>45.099999999999994</v>
      </c>
      <c r="H236" s="443">
        <v>47.599999999999994</v>
      </c>
      <c r="I236" s="443">
        <v>48.399999999999991</v>
      </c>
      <c r="J236" s="443">
        <v>48.849999999999994</v>
      </c>
      <c r="K236" s="442">
        <v>47.95</v>
      </c>
      <c r="L236" s="442">
        <v>46.7</v>
      </c>
      <c r="M236" s="442">
        <v>21.166989999999998</v>
      </c>
    </row>
    <row r="237" spans="1:13">
      <c r="A237" s="245">
        <v>227</v>
      </c>
      <c r="B237" s="445" t="s">
        <v>126</v>
      </c>
      <c r="C237" s="442">
        <v>215.25</v>
      </c>
      <c r="D237" s="443">
        <v>216.29999999999998</v>
      </c>
      <c r="E237" s="443">
        <v>213.19999999999996</v>
      </c>
      <c r="F237" s="443">
        <v>211.14999999999998</v>
      </c>
      <c r="G237" s="443">
        <v>208.04999999999995</v>
      </c>
      <c r="H237" s="443">
        <v>218.34999999999997</v>
      </c>
      <c r="I237" s="443">
        <v>221.45</v>
      </c>
      <c r="J237" s="443">
        <v>223.49999999999997</v>
      </c>
      <c r="K237" s="442">
        <v>219.4</v>
      </c>
      <c r="L237" s="442">
        <v>214.25</v>
      </c>
      <c r="M237" s="442">
        <v>387.55110999999999</v>
      </c>
    </row>
    <row r="238" spans="1:13">
      <c r="A238" s="245">
        <v>228</v>
      </c>
      <c r="B238" s="445" t="s">
        <v>395</v>
      </c>
      <c r="C238" s="442">
        <v>120.5</v>
      </c>
      <c r="D238" s="443">
        <v>121.51666666666665</v>
      </c>
      <c r="E238" s="443">
        <v>118.8333333333333</v>
      </c>
      <c r="F238" s="443">
        <v>117.16666666666664</v>
      </c>
      <c r="G238" s="443">
        <v>114.48333333333329</v>
      </c>
      <c r="H238" s="443">
        <v>123.18333333333331</v>
      </c>
      <c r="I238" s="443">
        <v>125.86666666666665</v>
      </c>
      <c r="J238" s="443">
        <v>127.53333333333332</v>
      </c>
      <c r="K238" s="442">
        <v>124.2</v>
      </c>
      <c r="L238" s="442">
        <v>119.85</v>
      </c>
      <c r="M238" s="442">
        <v>3.7396400000000001</v>
      </c>
    </row>
    <row r="239" spans="1:13">
      <c r="A239" s="245">
        <v>229</v>
      </c>
      <c r="B239" s="445" t="s">
        <v>396</v>
      </c>
      <c r="C239" s="442">
        <v>183.2</v>
      </c>
      <c r="D239" s="443">
        <v>183.56666666666669</v>
      </c>
      <c r="E239" s="443">
        <v>181.33333333333337</v>
      </c>
      <c r="F239" s="443">
        <v>179.46666666666667</v>
      </c>
      <c r="G239" s="443">
        <v>177.23333333333335</v>
      </c>
      <c r="H239" s="443">
        <v>185.43333333333339</v>
      </c>
      <c r="I239" s="443">
        <v>187.66666666666669</v>
      </c>
      <c r="J239" s="443">
        <v>189.53333333333342</v>
      </c>
      <c r="K239" s="442">
        <v>185.8</v>
      </c>
      <c r="L239" s="442">
        <v>181.7</v>
      </c>
      <c r="M239" s="442">
        <v>32.175910000000002</v>
      </c>
    </row>
    <row r="240" spans="1:13">
      <c r="A240" s="245">
        <v>230</v>
      </c>
      <c r="B240" s="445" t="s">
        <v>115</v>
      </c>
      <c r="C240" s="442">
        <v>221.7</v>
      </c>
      <c r="D240" s="443">
        <v>223.86666666666667</v>
      </c>
      <c r="E240" s="443">
        <v>217.43333333333334</v>
      </c>
      <c r="F240" s="443">
        <v>213.16666666666666</v>
      </c>
      <c r="G240" s="443">
        <v>206.73333333333332</v>
      </c>
      <c r="H240" s="443">
        <v>228.13333333333335</v>
      </c>
      <c r="I240" s="443">
        <v>234.56666666666669</v>
      </c>
      <c r="J240" s="443">
        <v>238.83333333333337</v>
      </c>
      <c r="K240" s="442">
        <v>230.3</v>
      </c>
      <c r="L240" s="442">
        <v>219.6</v>
      </c>
      <c r="M240" s="442">
        <v>143.91701</v>
      </c>
    </row>
    <row r="241" spans="1:13">
      <c r="A241" s="245">
        <v>231</v>
      </c>
      <c r="B241" s="445" t="s">
        <v>397</v>
      </c>
      <c r="C241" s="442">
        <v>99.1</v>
      </c>
      <c r="D241" s="443">
        <v>99.899999999999991</v>
      </c>
      <c r="E241" s="443">
        <v>97.049999999999983</v>
      </c>
      <c r="F241" s="443">
        <v>94.999999999999986</v>
      </c>
      <c r="G241" s="443">
        <v>92.149999999999977</v>
      </c>
      <c r="H241" s="443">
        <v>101.94999999999999</v>
      </c>
      <c r="I241" s="443">
        <v>104.79999999999998</v>
      </c>
      <c r="J241" s="443">
        <v>106.85</v>
      </c>
      <c r="K241" s="442">
        <v>102.75</v>
      </c>
      <c r="L241" s="442">
        <v>97.85</v>
      </c>
      <c r="M241" s="442">
        <v>74.287999999999997</v>
      </c>
    </row>
    <row r="242" spans="1:13">
      <c r="A242" s="245">
        <v>232</v>
      </c>
      <c r="B242" s="445" t="s">
        <v>747</v>
      </c>
      <c r="C242" s="442">
        <v>7235.4</v>
      </c>
      <c r="D242" s="443">
        <v>7271.1166666666659</v>
      </c>
      <c r="E242" s="443">
        <v>7135.2833333333319</v>
      </c>
      <c r="F242" s="443">
        <v>7035.1666666666661</v>
      </c>
      <c r="G242" s="443">
        <v>6899.3333333333321</v>
      </c>
      <c r="H242" s="443">
        <v>7371.2333333333318</v>
      </c>
      <c r="I242" s="443">
        <v>7507.0666666666657</v>
      </c>
      <c r="J242" s="443">
        <v>7607.1833333333316</v>
      </c>
      <c r="K242" s="442">
        <v>7406.95</v>
      </c>
      <c r="L242" s="442">
        <v>7171</v>
      </c>
      <c r="M242" s="442">
        <v>1.0929500000000001</v>
      </c>
    </row>
    <row r="243" spans="1:13">
      <c r="A243" s="245">
        <v>233</v>
      </c>
      <c r="B243" s="445" t="s">
        <v>254</v>
      </c>
      <c r="C243" s="442">
        <v>136.05000000000001</v>
      </c>
      <c r="D243" s="443">
        <v>137.54999999999998</v>
      </c>
      <c r="E243" s="443">
        <v>133.99999999999997</v>
      </c>
      <c r="F243" s="443">
        <v>131.94999999999999</v>
      </c>
      <c r="G243" s="443">
        <v>128.39999999999998</v>
      </c>
      <c r="H243" s="443">
        <v>139.59999999999997</v>
      </c>
      <c r="I243" s="443">
        <v>143.14999999999998</v>
      </c>
      <c r="J243" s="443">
        <v>145.19999999999996</v>
      </c>
      <c r="K243" s="442">
        <v>141.1</v>
      </c>
      <c r="L243" s="442">
        <v>135.5</v>
      </c>
      <c r="M243" s="442">
        <v>28.478919999999999</v>
      </c>
    </row>
    <row r="244" spans="1:13">
      <c r="A244" s="245">
        <v>234</v>
      </c>
      <c r="B244" s="445" t="s">
        <v>398</v>
      </c>
      <c r="C244" s="442">
        <v>351.8</v>
      </c>
      <c r="D244" s="443">
        <v>354.13333333333338</v>
      </c>
      <c r="E244" s="443">
        <v>348.36666666666679</v>
      </c>
      <c r="F244" s="443">
        <v>344.93333333333339</v>
      </c>
      <c r="G244" s="443">
        <v>339.1666666666668</v>
      </c>
      <c r="H244" s="443">
        <v>357.56666666666678</v>
      </c>
      <c r="I244" s="443">
        <v>363.33333333333331</v>
      </c>
      <c r="J244" s="443">
        <v>366.76666666666677</v>
      </c>
      <c r="K244" s="442">
        <v>359.9</v>
      </c>
      <c r="L244" s="442">
        <v>350.7</v>
      </c>
      <c r="M244" s="442">
        <v>18.319590000000002</v>
      </c>
    </row>
    <row r="245" spans="1:13">
      <c r="A245" s="245">
        <v>235</v>
      </c>
      <c r="B245" s="445" t="s">
        <v>255</v>
      </c>
      <c r="C245" s="442">
        <v>135.94999999999999</v>
      </c>
      <c r="D245" s="443">
        <v>138.48333333333332</v>
      </c>
      <c r="E245" s="443">
        <v>132.66666666666663</v>
      </c>
      <c r="F245" s="443">
        <v>129.3833333333333</v>
      </c>
      <c r="G245" s="443">
        <v>123.56666666666661</v>
      </c>
      <c r="H245" s="443">
        <v>141.76666666666665</v>
      </c>
      <c r="I245" s="443">
        <v>147.58333333333331</v>
      </c>
      <c r="J245" s="443">
        <v>150.86666666666667</v>
      </c>
      <c r="K245" s="442">
        <v>144.30000000000001</v>
      </c>
      <c r="L245" s="442">
        <v>135.19999999999999</v>
      </c>
      <c r="M245" s="442">
        <v>81.039370000000005</v>
      </c>
    </row>
    <row r="246" spans="1:13">
      <c r="A246" s="245">
        <v>236</v>
      </c>
      <c r="B246" s="445" t="s">
        <v>125</v>
      </c>
      <c r="C246" s="442">
        <v>109.9</v>
      </c>
      <c r="D246" s="443">
        <v>109.96666666666668</v>
      </c>
      <c r="E246" s="443">
        <v>108.98333333333336</v>
      </c>
      <c r="F246" s="443">
        <v>108.06666666666668</v>
      </c>
      <c r="G246" s="443">
        <v>107.08333333333336</v>
      </c>
      <c r="H246" s="443">
        <v>110.88333333333337</v>
      </c>
      <c r="I246" s="443">
        <v>111.86666666666669</v>
      </c>
      <c r="J246" s="443">
        <v>112.78333333333337</v>
      </c>
      <c r="K246" s="442">
        <v>110.95</v>
      </c>
      <c r="L246" s="442">
        <v>109.05</v>
      </c>
      <c r="M246" s="442">
        <v>171.08041</v>
      </c>
    </row>
    <row r="247" spans="1:13">
      <c r="A247" s="245">
        <v>237</v>
      </c>
      <c r="B247" s="445" t="s">
        <v>399</v>
      </c>
      <c r="C247" s="442">
        <v>16.649999999999999</v>
      </c>
      <c r="D247" s="443">
        <v>16.666666666666668</v>
      </c>
      <c r="E247" s="443">
        <v>16.433333333333337</v>
      </c>
      <c r="F247" s="443">
        <v>16.216666666666669</v>
      </c>
      <c r="G247" s="443">
        <v>15.983333333333338</v>
      </c>
      <c r="H247" s="443">
        <v>16.883333333333336</v>
      </c>
      <c r="I247" s="443">
        <v>17.116666666666664</v>
      </c>
      <c r="J247" s="443">
        <v>17.333333333333336</v>
      </c>
      <c r="K247" s="442">
        <v>16.899999999999999</v>
      </c>
      <c r="L247" s="442">
        <v>16.45</v>
      </c>
      <c r="M247" s="442">
        <v>38.675699999999999</v>
      </c>
    </row>
    <row r="248" spans="1:13">
      <c r="A248" s="245">
        <v>238</v>
      </c>
      <c r="B248" s="445" t="s">
        <v>772</v>
      </c>
      <c r="C248" s="442">
        <v>1894.6</v>
      </c>
      <c r="D248" s="443">
        <v>1901.75</v>
      </c>
      <c r="E248" s="443">
        <v>1880.85</v>
      </c>
      <c r="F248" s="443">
        <v>1867.1</v>
      </c>
      <c r="G248" s="443">
        <v>1846.1999999999998</v>
      </c>
      <c r="H248" s="443">
        <v>1915.5</v>
      </c>
      <c r="I248" s="443">
        <v>1936.4</v>
      </c>
      <c r="J248" s="443">
        <v>1950.15</v>
      </c>
      <c r="K248" s="442">
        <v>1922.65</v>
      </c>
      <c r="L248" s="442">
        <v>1888</v>
      </c>
      <c r="M248" s="442">
        <v>4.1974200000000002</v>
      </c>
    </row>
    <row r="249" spans="1:13">
      <c r="A249" s="245">
        <v>239</v>
      </c>
      <c r="B249" s="445" t="s">
        <v>748</v>
      </c>
      <c r="C249" s="442">
        <v>374.3</v>
      </c>
      <c r="D249" s="443">
        <v>380.5</v>
      </c>
      <c r="E249" s="443">
        <v>364.8</v>
      </c>
      <c r="F249" s="443">
        <v>355.3</v>
      </c>
      <c r="G249" s="443">
        <v>339.6</v>
      </c>
      <c r="H249" s="443">
        <v>390</v>
      </c>
      <c r="I249" s="443">
        <v>405.70000000000005</v>
      </c>
      <c r="J249" s="443">
        <v>415.2</v>
      </c>
      <c r="K249" s="442">
        <v>396.2</v>
      </c>
      <c r="L249" s="442">
        <v>371</v>
      </c>
      <c r="M249" s="442">
        <v>4.3344699999999996</v>
      </c>
    </row>
    <row r="250" spans="1:13">
      <c r="A250" s="245">
        <v>240</v>
      </c>
      <c r="B250" s="445" t="s">
        <v>120</v>
      </c>
      <c r="C250" s="442">
        <v>524.75</v>
      </c>
      <c r="D250" s="443">
        <v>526.01666666666665</v>
      </c>
      <c r="E250" s="443">
        <v>519.0333333333333</v>
      </c>
      <c r="F250" s="443">
        <v>513.31666666666661</v>
      </c>
      <c r="G250" s="443">
        <v>506.33333333333326</v>
      </c>
      <c r="H250" s="443">
        <v>531.73333333333335</v>
      </c>
      <c r="I250" s="443">
        <v>538.7166666666667</v>
      </c>
      <c r="J250" s="443">
        <v>544.43333333333339</v>
      </c>
      <c r="K250" s="442">
        <v>533</v>
      </c>
      <c r="L250" s="442">
        <v>520.29999999999995</v>
      </c>
      <c r="M250" s="442">
        <v>19.200320000000001</v>
      </c>
    </row>
    <row r="251" spans="1:13">
      <c r="A251" s="245">
        <v>241</v>
      </c>
      <c r="B251" s="445" t="s">
        <v>824</v>
      </c>
      <c r="C251" s="442">
        <v>241.65</v>
      </c>
      <c r="D251" s="443">
        <v>241.33333333333334</v>
      </c>
      <c r="E251" s="443">
        <v>239.16666666666669</v>
      </c>
      <c r="F251" s="443">
        <v>236.68333333333334</v>
      </c>
      <c r="G251" s="443">
        <v>234.51666666666668</v>
      </c>
      <c r="H251" s="443">
        <v>243.81666666666669</v>
      </c>
      <c r="I251" s="443">
        <v>245.98333333333338</v>
      </c>
      <c r="J251" s="443">
        <v>248.4666666666667</v>
      </c>
      <c r="K251" s="442">
        <v>243.5</v>
      </c>
      <c r="L251" s="442">
        <v>238.85</v>
      </c>
      <c r="M251" s="442">
        <v>11.89917</v>
      </c>
    </row>
    <row r="252" spans="1:13">
      <c r="A252" s="245">
        <v>242</v>
      </c>
      <c r="B252" s="445" t="s">
        <v>122</v>
      </c>
      <c r="C252" s="442">
        <v>1010.05</v>
      </c>
      <c r="D252" s="443">
        <v>1015.7999999999998</v>
      </c>
      <c r="E252" s="443">
        <v>1000.2499999999998</v>
      </c>
      <c r="F252" s="443">
        <v>990.44999999999993</v>
      </c>
      <c r="G252" s="443">
        <v>974.89999999999986</v>
      </c>
      <c r="H252" s="443">
        <v>1025.5999999999997</v>
      </c>
      <c r="I252" s="443">
        <v>1041.1499999999996</v>
      </c>
      <c r="J252" s="443">
        <v>1050.9499999999996</v>
      </c>
      <c r="K252" s="442">
        <v>1031.3499999999999</v>
      </c>
      <c r="L252" s="442">
        <v>1006</v>
      </c>
      <c r="M252" s="442">
        <v>37.66919</v>
      </c>
    </row>
    <row r="253" spans="1:13">
      <c r="A253" s="245">
        <v>243</v>
      </c>
      <c r="B253" s="445" t="s">
        <v>256</v>
      </c>
      <c r="C253" s="442">
        <v>4427.8</v>
      </c>
      <c r="D253" s="443">
        <v>4411.2333333333336</v>
      </c>
      <c r="E253" s="443">
        <v>4372.5666666666675</v>
      </c>
      <c r="F253" s="443">
        <v>4317.3333333333339</v>
      </c>
      <c r="G253" s="443">
        <v>4278.6666666666679</v>
      </c>
      <c r="H253" s="443">
        <v>4466.4666666666672</v>
      </c>
      <c r="I253" s="443">
        <v>4505.1333333333332</v>
      </c>
      <c r="J253" s="443">
        <v>4560.3666666666668</v>
      </c>
      <c r="K253" s="442">
        <v>4449.8999999999996</v>
      </c>
      <c r="L253" s="442">
        <v>4356</v>
      </c>
      <c r="M253" s="442">
        <v>5.2807399999999998</v>
      </c>
    </row>
    <row r="254" spans="1:13">
      <c r="A254" s="245">
        <v>244</v>
      </c>
      <c r="B254" s="445" t="s">
        <v>124</v>
      </c>
      <c r="C254" s="442">
        <v>1387.2</v>
      </c>
      <c r="D254" s="443">
        <v>1388.95</v>
      </c>
      <c r="E254" s="443">
        <v>1376.9</v>
      </c>
      <c r="F254" s="443">
        <v>1366.6000000000001</v>
      </c>
      <c r="G254" s="443">
        <v>1354.5500000000002</v>
      </c>
      <c r="H254" s="443">
        <v>1399.25</v>
      </c>
      <c r="I254" s="443">
        <v>1411.2999999999997</v>
      </c>
      <c r="J254" s="443">
        <v>1421.6</v>
      </c>
      <c r="K254" s="442">
        <v>1401</v>
      </c>
      <c r="L254" s="442">
        <v>1378.65</v>
      </c>
      <c r="M254" s="442">
        <v>47.913249999999998</v>
      </c>
    </row>
    <row r="255" spans="1:13">
      <c r="A255" s="245">
        <v>245</v>
      </c>
      <c r="B255" s="445" t="s">
        <v>749</v>
      </c>
      <c r="C255" s="442">
        <v>937.75</v>
      </c>
      <c r="D255" s="443">
        <v>947.91666666666663</v>
      </c>
      <c r="E255" s="443">
        <v>920.83333333333326</v>
      </c>
      <c r="F255" s="443">
        <v>903.91666666666663</v>
      </c>
      <c r="G255" s="443">
        <v>876.83333333333326</v>
      </c>
      <c r="H255" s="443">
        <v>964.83333333333326</v>
      </c>
      <c r="I255" s="443">
        <v>991.91666666666652</v>
      </c>
      <c r="J255" s="443">
        <v>1008.8333333333333</v>
      </c>
      <c r="K255" s="442">
        <v>975</v>
      </c>
      <c r="L255" s="442">
        <v>931</v>
      </c>
      <c r="M255" s="442">
        <v>1.8711899999999999</v>
      </c>
    </row>
    <row r="256" spans="1:13">
      <c r="A256" s="245">
        <v>246</v>
      </c>
      <c r="B256" s="445" t="s">
        <v>400</v>
      </c>
      <c r="C256" s="442">
        <v>317.2</v>
      </c>
      <c r="D256" s="443">
        <v>315.66666666666669</v>
      </c>
      <c r="E256" s="443">
        <v>312.53333333333336</v>
      </c>
      <c r="F256" s="443">
        <v>307.86666666666667</v>
      </c>
      <c r="G256" s="443">
        <v>304.73333333333335</v>
      </c>
      <c r="H256" s="443">
        <v>320.33333333333337</v>
      </c>
      <c r="I256" s="443">
        <v>323.4666666666667</v>
      </c>
      <c r="J256" s="443">
        <v>328.13333333333338</v>
      </c>
      <c r="K256" s="442">
        <v>318.8</v>
      </c>
      <c r="L256" s="442">
        <v>311</v>
      </c>
      <c r="M256" s="442">
        <v>5.2084799999999998</v>
      </c>
    </row>
    <row r="257" spans="1:13">
      <c r="A257" s="245">
        <v>247</v>
      </c>
      <c r="B257" s="445" t="s">
        <v>121</v>
      </c>
      <c r="C257" s="442">
        <v>1745.7</v>
      </c>
      <c r="D257" s="443">
        <v>1753.8833333333332</v>
      </c>
      <c r="E257" s="443">
        <v>1729.8166666666664</v>
      </c>
      <c r="F257" s="443">
        <v>1713.9333333333332</v>
      </c>
      <c r="G257" s="443">
        <v>1689.8666666666663</v>
      </c>
      <c r="H257" s="443">
        <v>1769.7666666666664</v>
      </c>
      <c r="I257" s="443">
        <v>1793.833333333333</v>
      </c>
      <c r="J257" s="443">
        <v>1809.7166666666665</v>
      </c>
      <c r="K257" s="442">
        <v>1777.95</v>
      </c>
      <c r="L257" s="442">
        <v>1738</v>
      </c>
      <c r="M257" s="442">
        <v>4.3807400000000003</v>
      </c>
    </row>
    <row r="258" spans="1:13">
      <c r="A258" s="245">
        <v>248</v>
      </c>
      <c r="B258" s="445" t="s">
        <v>257</v>
      </c>
      <c r="C258" s="442">
        <v>2065.65</v>
      </c>
      <c r="D258" s="443">
        <v>2077.7166666666667</v>
      </c>
      <c r="E258" s="443">
        <v>2038.9333333333334</v>
      </c>
      <c r="F258" s="443">
        <v>2012.2166666666667</v>
      </c>
      <c r="G258" s="443">
        <v>1973.4333333333334</v>
      </c>
      <c r="H258" s="443">
        <v>2104.4333333333334</v>
      </c>
      <c r="I258" s="443">
        <v>2143.2166666666672</v>
      </c>
      <c r="J258" s="443">
        <v>2169.9333333333334</v>
      </c>
      <c r="K258" s="442">
        <v>2116.5</v>
      </c>
      <c r="L258" s="442">
        <v>2051</v>
      </c>
      <c r="M258" s="442">
        <v>1.99454</v>
      </c>
    </row>
    <row r="259" spans="1:13">
      <c r="A259" s="245">
        <v>249</v>
      </c>
      <c r="B259" s="445" t="s">
        <v>401</v>
      </c>
      <c r="C259" s="442">
        <v>1476.65</v>
      </c>
      <c r="D259" s="443">
        <v>1467.8500000000001</v>
      </c>
      <c r="E259" s="443">
        <v>1445.8000000000002</v>
      </c>
      <c r="F259" s="443">
        <v>1414.95</v>
      </c>
      <c r="G259" s="443">
        <v>1392.9</v>
      </c>
      <c r="H259" s="443">
        <v>1498.7000000000003</v>
      </c>
      <c r="I259" s="443">
        <v>1520.75</v>
      </c>
      <c r="J259" s="443">
        <v>1551.6000000000004</v>
      </c>
      <c r="K259" s="442">
        <v>1489.9</v>
      </c>
      <c r="L259" s="442">
        <v>1437</v>
      </c>
      <c r="M259" s="442">
        <v>1.33175</v>
      </c>
    </row>
    <row r="260" spans="1:13">
      <c r="A260" s="245">
        <v>250</v>
      </c>
      <c r="B260" s="445" t="s">
        <v>402</v>
      </c>
      <c r="C260" s="442">
        <v>2845.7</v>
      </c>
      <c r="D260" s="443">
        <v>2846.7000000000003</v>
      </c>
      <c r="E260" s="443">
        <v>2829.0000000000005</v>
      </c>
      <c r="F260" s="443">
        <v>2812.3</v>
      </c>
      <c r="G260" s="443">
        <v>2794.6000000000004</v>
      </c>
      <c r="H260" s="443">
        <v>2863.4000000000005</v>
      </c>
      <c r="I260" s="443">
        <v>2881.1000000000004</v>
      </c>
      <c r="J260" s="443">
        <v>2897.8000000000006</v>
      </c>
      <c r="K260" s="442">
        <v>2864.4</v>
      </c>
      <c r="L260" s="442">
        <v>2830</v>
      </c>
      <c r="M260" s="442">
        <v>0.13963</v>
      </c>
    </row>
    <row r="261" spans="1:13">
      <c r="A261" s="245">
        <v>251</v>
      </c>
      <c r="B261" s="445" t="s">
        <v>403</v>
      </c>
      <c r="C261" s="442">
        <v>539.95000000000005</v>
      </c>
      <c r="D261" s="443">
        <v>541.13333333333333</v>
      </c>
      <c r="E261" s="443">
        <v>531.26666666666665</v>
      </c>
      <c r="F261" s="443">
        <v>522.58333333333337</v>
      </c>
      <c r="G261" s="443">
        <v>512.7166666666667</v>
      </c>
      <c r="H261" s="443">
        <v>549.81666666666661</v>
      </c>
      <c r="I261" s="443">
        <v>559.68333333333317</v>
      </c>
      <c r="J261" s="443">
        <v>568.36666666666656</v>
      </c>
      <c r="K261" s="442">
        <v>551</v>
      </c>
      <c r="L261" s="442">
        <v>532.45000000000005</v>
      </c>
      <c r="M261" s="442">
        <v>6.8549100000000003</v>
      </c>
    </row>
    <row r="262" spans="1:13">
      <c r="A262" s="245">
        <v>252</v>
      </c>
      <c r="B262" s="445" t="s">
        <v>404</v>
      </c>
      <c r="C262" s="442">
        <v>150.44999999999999</v>
      </c>
      <c r="D262" s="443">
        <v>150.98333333333332</v>
      </c>
      <c r="E262" s="443">
        <v>148.96666666666664</v>
      </c>
      <c r="F262" s="443">
        <v>147.48333333333332</v>
      </c>
      <c r="G262" s="443">
        <v>145.46666666666664</v>
      </c>
      <c r="H262" s="443">
        <v>152.46666666666664</v>
      </c>
      <c r="I262" s="443">
        <v>154.48333333333335</v>
      </c>
      <c r="J262" s="443">
        <v>155.96666666666664</v>
      </c>
      <c r="K262" s="442">
        <v>153</v>
      </c>
      <c r="L262" s="442">
        <v>149.5</v>
      </c>
      <c r="M262" s="442">
        <v>13.89823</v>
      </c>
    </row>
    <row r="263" spans="1:13">
      <c r="A263" s="245">
        <v>253</v>
      </c>
      <c r="B263" s="445" t="s">
        <v>405</v>
      </c>
      <c r="C263" s="442">
        <v>128.19999999999999</v>
      </c>
      <c r="D263" s="443">
        <v>129.76666666666665</v>
      </c>
      <c r="E263" s="443">
        <v>126.18333333333331</v>
      </c>
      <c r="F263" s="443">
        <v>124.16666666666666</v>
      </c>
      <c r="G263" s="443">
        <v>120.58333333333331</v>
      </c>
      <c r="H263" s="443">
        <v>131.7833333333333</v>
      </c>
      <c r="I263" s="443">
        <v>135.36666666666667</v>
      </c>
      <c r="J263" s="443">
        <v>137.3833333333333</v>
      </c>
      <c r="K263" s="442">
        <v>133.35</v>
      </c>
      <c r="L263" s="442">
        <v>127.75</v>
      </c>
      <c r="M263" s="442">
        <v>28.55303</v>
      </c>
    </row>
    <row r="264" spans="1:13">
      <c r="A264" s="245">
        <v>254</v>
      </c>
      <c r="B264" s="445" t="s">
        <v>406</v>
      </c>
      <c r="C264" s="442">
        <v>85.55</v>
      </c>
      <c r="D264" s="443">
        <v>86.416666666666671</v>
      </c>
      <c r="E264" s="443">
        <v>84.13333333333334</v>
      </c>
      <c r="F264" s="443">
        <v>82.716666666666669</v>
      </c>
      <c r="G264" s="443">
        <v>80.433333333333337</v>
      </c>
      <c r="H264" s="443">
        <v>87.833333333333343</v>
      </c>
      <c r="I264" s="443">
        <v>90.116666666666674</v>
      </c>
      <c r="J264" s="443">
        <v>91.533333333333346</v>
      </c>
      <c r="K264" s="442">
        <v>88.7</v>
      </c>
      <c r="L264" s="442">
        <v>85</v>
      </c>
      <c r="M264" s="442">
        <v>8.8517100000000006</v>
      </c>
    </row>
    <row r="265" spans="1:13">
      <c r="A265" s="245">
        <v>255</v>
      </c>
      <c r="B265" s="445" t="s">
        <v>258</v>
      </c>
      <c r="C265" s="442">
        <v>126</v>
      </c>
      <c r="D265" s="443">
        <v>123.73333333333333</v>
      </c>
      <c r="E265" s="443">
        <v>119.76666666666667</v>
      </c>
      <c r="F265" s="443">
        <v>113.53333333333333</v>
      </c>
      <c r="G265" s="443">
        <v>109.56666666666666</v>
      </c>
      <c r="H265" s="443">
        <v>129.96666666666667</v>
      </c>
      <c r="I265" s="443">
        <v>133.93333333333334</v>
      </c>
      <c r="J265" s="443">
        <v>140.16666666666669</v>
      </c>
      <c r="K265" s="442">
        <v>127.7</v>
      </c>
      <c r="L265" s="442">
        <v>117.5</v>
      </c>
      <c r="M265" s="442">
        <v>317.06605000000002</v>
      </c>
    </row>
    <row r="266" spans="1:13">
      <c r="A266" s="245">
        <v>256</v>
      </c>
      <c r="B266" s="445" t="s">
        <v>128</v>
      </c>
      <c r="C266" s="442">
        <v>694.5</v>
      </c>
      <c r="D266" s="443">
        <v>699.65</v>
      </c>
      <c r="E266" s="443">
        <v>682.34999999999991</v>
      </c>
      <c r="F266" s="443">
        <v>670.19999999999993</v>
      </c>
      <c r="G266" s="443">
        <v>652.89999999999986</v>
      </c>
      <c r="H266" s="443">
        <v>711.8</v>
      </c>
      <c r="I266" s="443">
        <v>729.09999999999991</v>
      </c>
      <c r="J266" s="443">
        <v>741.25</v>
      </c>
      <c r="K266" s="442">
        <v>716.95</v>
      </c>
      <c r="L266" s="442">
        <v>687.5</v>
      </c>
      <c r="M266" s="442">
        <v>141.56452999999999</v>
      </c>
    </row>
    <row r="267" spans="1:13">
      <c r="A267" s="245">
        <v>257</v>
      </c>
      <c r="B267" s="445" t="s">
        <v>751</v>
      </c>
      <c r="C267" s="442">
        <v>111.85</v>
      </c>
      <c r="D267" s="443">
        <v>110.85000000000001</v>
      </c>
      <c r="E267" s="443">
        <v>106.05000000000001</v>
      </c>
      <c r="F267" s="443">
        <v>100.25</v>
      </c>
      <c r="G267" s="443">
        <v>95.45</v>
      </c>
      <c r="H267" s="443">
        <v>116.65000000000002</v>
      </c>
      <c r="I267" s="443">
        <v>121.45</v>
      </c>
      <c r="J267" s="443">
        <v>127.25000000000003</v>
      </c>
      <c r="K267" s="442">
        <v>115.65</v>
      </c>
      <c r="L267" s="442">
        <v>105.05</v>
      </c>
      <c r="M267" s="442">
        <v>25.067730000000001</v>
      </c>
    </row>
    <row r="268" spans="1:13">
      <c r="A268" s="245">
        <v>258</v>
      </c>
      <c r="B268" s="445" t="s">
        <v>407</v>
      </c>
      <c r="C268" s="442">
        <v>56.35</v>
      </c>
      <c r="D268" s="443">
        <v>56.35</v>
      </c>
      <c r="E268" s="443">
        <v>54.900000000000006</v>
      </c>
      <c r="F268" s="443">
        <v>53.45</v>
      </c>
      <c r="G268" s="443">
        <v>52.000000000000007</v>
      </c>
      <c r="H268" s="443">
        <v>57.800000000000004</v>
      </c>
      <c r="I268" s="443">
        <v>59.250000000000007</v>
      </c>
      <c r="J268" s="443">
        <v>60.7</v>
      </c>
      <c r="K268" s="442">
        <v>57.8</v>
      </c>
      <c r="L268" s="442">
        <v>54.9</v>
      </c>
      <c r="M268" s="442">
        <v>5.3763399999999999</v>
      </c>
    </row>
    <row r="269" spans="1:13">
      <c r="A269" s="245">
        <v>259</v>
      </c>
      <c r="B269" s="445" t="s">
        <v>408</v>
      </c>
      <c r="C269" s="442">
        <v>115.95</v>
      </c>
      <c r="D269" s="443">
        <v>115.78333333333335</v>
      </c>
      <c r="E269" s="443">
        <v>113.26666666666669</v>
      </c>
      <c r="F269" s="443">
        <v>110.58333333333334</v>
      </c>
      <c r="G269" s="443">
        <v>108.06666666666669</v>
      </c>
      <c r="H269" s="443">
        <v>118.4666666666667</v>
      </c>
      <c r="I269" s="443">
        <v>120.98333333333335</v>
      </c>
      <c r="J269" s="443">
        <v>123.6666666666667</v>
      </c>
      <c r="K269" s="442">
        <v>118.3</v>
      </c>
      <c r="L269" s="442">
        <v>113.1</v>
      </c>
      <c r="M269" s="442">
        <v>82.746520000000004</v>
      </c>
    </row>
    <row r="270" spans="1:13">
      <c r="A270" s="245">
        <v>260</v>
      </c>
      <c r="B270" s="445" t="s">
        <v>409</v>
      </c>
      <c r="C270" s="442">
        <v>28.95</v>
      </c>
      <c r="D270" s="443">
        <v>29.133333333333336</v>
      </c>
      <c r="E270" s="443">
        <v>28.516666666666673</v>
      </c>
      <c r="F270" s="443">
        <v>28.083333333333336</v>
      </c>
      <c r="G270" s="443">
        <v>27.466666666666672</v>
      </c>
      <c r="H270" s="443">
        <v>29.566666666666674</v>
      </c>
      <c r="I270" s="443">
        <v>30.183333333333341</v>
      </c>
      <c r="J270" s="443">
        <v>30.616666666666674</v>
      </c>
      <c r="K270" s="442">
        <v>29.75</v>
      </c>
      <c r="L270" s="442">
        <v>28.7</v>
      </c>
      <c r="M270" s="442">
        <v>48.516840000000002</v>
      </c>
    </row>
    <row r="271" spans="1:13">
      <c r="A271" s="245">
        <v>261</v>
      </c>
      <c r="B271" s="445" t="s">
        <v>410</v>
      </c>
      <c r="C271" s="442">
        <v>80.05</v>
      </c>
      <c r="D271" s="443">
        <v>81.7</v>
      </c>
      <c r="E271" s="443">
        <v>76.900000000000006</v>
      </c>
      <c r="F271" s="443">
        <v>73.75</v>
      </c>
      <c r="G271" s="443">
        <v>68.95</v>
      </c>
      <c r="H271" s="443">
        <v>84.850000000000009</v>
      </c>
      <c r="I271" s="443">
        <v>89.649999999999991</v>
      </c>
      <c r="J271" s="443">
        <v>92.800000000000011</v>
      </c>
      <c r="K271" s="442">
        <v>86.5</v>
      </c>
      <c r="L271" s="442">
        <v>78.55</v>
      </c>
      <c r="M271" s="442">
        <v>57.953330000000001</v>
      </c>
    </row>
    <row r="272" spans="1:13">
      <c r="A272" s="245">
        <v>262</v>
      </c>
      <c r="B272" s="445" t="s">
        <v>411</v>
      </c>
      <c r="C272" s="442">
        <v>108.1</v>
      </c>
      <c r="D272" s="443">
        <v>109</v>
      </c>
      <c r="E272" s="443">
        <v>104.5</v>
      </c>
      <c r="F272" s="443">
        <v>100.9</v>
      </c>
      <c r="G272" s="443">
        <v>96.4</v>
      </c>
      <c r="H272" s="443">
        <v>112.6</v>
      </c>
      <c r="I272" s="443">
        <v>117.1</v>
      </c>
      <c r="J272" s="443">
        <v>120.69999999999999</v>
      </c>
      <c r="K272" s="442">
        <v>113.5</v>
      </c>
      <c r="L272" s="442">
        <v>105.4</v>
      </c>
      <c r="M272" s="442">
        <v>109.56101</v>
      </c>
    </row>
    <row r="273" spans="1:13">
      <c r="A273" s="245">
        <v>263</v>
      </c>
      <c r="B273" s="445" t="s">
        <v>412</v>
      </c>
      <c r="C273" s="442">
        <v>174.55</v>
      </c>
      <c r="D273" s="443">
        <v>175.65</v>
      </c>
      <c r="E273" s="443">
        <v>170.35000000000002</v>
      </c>
      <c r="F273" s="443">
        <v>166.15</v>
      </c>
      <c r="G273" s="443">
        <v>160.85000000000002</v>
      </c>
      <c r="H273" s="443">
        <v>179.85000000000002</v>
      </c>
      <c r="I273" s="443">
        <v>185.15000000000003</v>
      </c>
      <c r="J273" s="443">
        <v>189.35000000000002</v>
      </c>
      <c r="K273" s="442">
        <v>180.95</v>
      </c>
      <c r="L273" s="442">
        <v>171.45</v>
      </c>
      <c r="M273" s="442">
        <v>7.7218999999999998</v>
      </c>
    </row>
    <row r="274" spans="1:13">
      <c r="A274" s="245">
        <v>264</v>
      </c>
      <c r="B274" s="445" t="s">
        <v>413</v>
      </c>
      <c r="C274" s="442">
        <v>91.45</v>
      </c>
      <c r="D274" s="443">
        <v>91.916666666666671</v>
      </c>
      <c r="E274" s="443">
        <v>90.233333333333348</v>
      </c>
      <c r="F274" s="443">
        <v>89.01666666666668</v>
      </c>
      <c r="G274" s="443">
        <v>87.333333333333357</v>
      </c>
      <c r="H274" s="443">
        <v>93.13333333333334</v>
      </c>
      <c r="I274" s="443">
        <v>94.816666666666649</v>
      </c>
      <c r="J274" s="443">
        <v>96.033333333333331</v>
      </c>
      <c r="K274" s="442">
        <v>93.6</v>
      </c>
      <c r="L274" s="442">
        <v>90.7</v>
      </c>
      <c r="M274" s="442">
        <v>7.5984499999999997</v>
      </c>
    </row>
    <row r="275" spans="1:13">
      <c r="A275" s="245">
        <v>265</v>
      </c>
      <c r="B275" s="445" t="s">
        <v>127</v>
      </c>
      <c r="C275" s="442">
        <v>396.5</v>
      </c>
      <c r="D275" s="443">
        <v>399.2166666666667</v>
      </c>
      <c r="E275" s="443">
        <v>387.53333333333342</v>
      </c>
      <c r="F275" s="443">
        <v>378.56666666666672</v>
      </c>
      <c r="G275" s="443">
        <v>366.88333333333344</v>
      </c>
      <c r="H275" s="443">
        <v>408.18333333333339</v>
      </c>
      <c r="I275" s="443">
        <v>419.86666666666667</v>
      </c>
      <c r="J275" s="443">
        <v>428.83333333333337</v>
      </c>
      <c r="K275" s="442">
        <v>410.9</v>
      </c>
      <c r="L275" s="442">
        <v>390.25</v>
      </c>
      <c r="M275" s="442">
        <v>132.00998999999999</v>
      </c>
    </row>
    <row r="276" spans="1:13">
      <c r="A276" s="245">
        <v>266</v>
      </c>
      <c r="B276" s="445" t="s">
        <v>414</v>
      </c>
      <c r="C276" s="442">
        <v>2224.6</v>
      </c>
      <c r="D276" s="443">
        <v>2238.9166666666665</v>
      </c>
      <c r="E276" s="443">
        <v>2207.5333333333328</v>
      </c>
      <c r="F276" s="443">
        <v>2190.4666666666662</v>
      </c>
      <c r="G276" s="443">
        <v>2159.0833333333326</v>
      </c>
      <c r="H276" s="443">
        <v>2255.9833333333331</v>
      </c>
      <c r="I276" s="443">
        <v>2287.3666666666672</v>
      </c>
      <c r="J276" s="443">
        <v>2304.4333333333334</v>
      </c>
      <c r="K276" s="442">
        <v>2270.3000000000002</v>
      </c>
      <c r="L276" s="442">
        <v>2221.85</v>
      </c>
      <c r="M276" s="442">
        <v>0.26822000000000001</v>
      </c>
    </row>
    <row r="277" spans="1:13">
      <c r="A277" s="245">
        <v>267</v>
      </c>
      <c r="B277" s="445" t="s">
        <v>129</v>
      </c>
      <c r="C277" s="442">
        <v>3055.75</v>
      </c>
      <c r="D277" s="443">
        <v>3081.0666666666671</v>
      </c>
      <c r="E277" s="443">
        <v>3023.6333333333341</v>
      </c>
      <c r="F277" s="443">
        <v>2991.5166666666669</v>
      </c>
      <c r="G277" s="443">
        <v>2934.0833333333339</v>
      </c>
      <c r="H277" s="443">
        <v>3113.1833333333343</v>
      </c>
      <c r="I277" s="443">
        <v>3170.6166666666677</v>
      </c>
      <c r="J277" s="443">
        <v>3202.7333333333345</v>
      </c>
      <c r="K277" s="442">
        <v>3138.5</v>
      </c>
      <c r="L277" s="442">
        <v>3048.95</v>
      </c>
      <c r="M277" s="442">
        <v>3.6861999999999999</v>
      </c>
    </row>
    <row r="278" spans="1:13">
      <c r="A278" s="245">
        <v>268</v>
      </c>
      <c r="B278" s="445" t="s">
        <v>130</v>
      </c>
      <c r="C278" s="442">
        <v>910.1</v>
      </c>
      <c r="D278" s="443">
        <v>922.58333333333337</v>
      </c>
      <c r="E278" s="443">
        <v>890.86666666666679</v>
      </c>
      <c r="F278" s="443">
        <v>871.63333333333344</v>
      </c>
      <c r="G278" s="443">
        <v>839.91666666666686</v>
      </c>
      <c r="H278" s="443">
        <v>941.81666666666672</v>
      </c>
      <c r="I278" s="443">
        <v>973.53333333333319</v>
      </c>
      <c r="J278" s="443">
        <v>992.76666666666665</v>
      </c>
      <c r="K278" s="442">
        <v>954.3</v>
      </c>
      <c r="L278" s="442">
        <v>903.35</v>
      </c>
      <c r="M278" s="442">
        <v>29.113140000000001</v>
      </c>
    </row>
    <row r="279" spans="1:13">
      <c r="A279" s="245">
        <v>269</v>
      </c>
      <c r="B279" s="445" t="s">
        <v>415</v>
      </c>
      <c r="C279" s="442">
        <v>156</v>
      </c>
      <c r="D279" s="443">
        <v>155.63333333333333</v>
      </c>
      <c r="E279" s="443">
        <v>154.31666666666666</v>
      </c>
      <c r="F279" s="443">
        <v>152.63333333333333</v>
      </c>
      <c r="G279" s="443">
        <v>151.31666666666666</v>
      </c>
      <c r="H279" s="443">
        <v>157.31666666666666</v>
      </c>
      <c r="I279" s="443">
        <v>158.63333333333333</v>
      </c>
      <c r="J279" s="443">
        <v>160.31666666666666</v>
      </c>
      <c r="K279" s="442">
        <v>156.94999999999999</v>
      </c>
      <c r="L279" s="442">
        <v>153.94999999999999</v>
      </c>
      <c r="M279" s="442">
        <v>4.0026000000000002</v>
      </c>
    </row>
    <row r="280" spans="1:13">
      <c r="A280" s="245">
        <v>270</v>
      </c>
      <c r="B280" s="445" t="s">
        <v>417</v>
      </c>
      <c r="C280" s="442">
        <v>623.79999999999995</v>
      </c>
      <c r="D280" s="443">
        <v>621.73333333333335</v>
      </c>
      <c r="E280" s="443">
        <v>614.36666666666667</v>
      </c>
      <c r="F280" s="443">
        <v>604.93333333333328</v>
      </c>
      <c r="G280" s="443">
        <v>597.56666666666661</v>
      </c>
      <c r="H280" s="443">
        <v>631.16666666666674</v>
      </c>
      <c r="I280" s="443">
        <v>638.53333333333353</v>
      </c>
      <c r="J280" s="443">
        <v>647.96666666666681</v>
      </c>
      <c r="K280" s="442">
        <v>629.1</v>
      </c>
      <c r="L280" s="442">
        <v>612.29999999999995</v>
      </c>
      <c r="M280" s="442">
        <v>3.1661199999999998</v>
      </c>
    </row>
    <row r="281" spans="1:13">
      <c r="A281" s="245">
        <v>271</v>
      </c>
      <c r="B281" s="445" t="s">
        <v>418</v>
      </c>
      <c r="C281" s="442">
        <v>221.35</v>
      </c>
      <c r="D281" s="443">
        <v>221.31666666666669</v>
      </c>
      <c r="E281" s="443">
        <v>218.83333333333337</v>
      </c>
      <c r="F281" s="443">
        <v>216.31666666666669</v>
      </c>
      <c r="G281" s="443">
        <v>213.83333333333337</v>
      </c>
      <c r="H281" s="443">
        <v>223.83333333333337</v>
      </c>
      <c r="I281" s="443">
        <v>226.31666666666666</v>
      </c>
      <c r="J281" s="443">
        <v>228.83333333333337</v>
      </c>
      <c r="K281" s="442">
        <v>223.8</v>
      </c>
      <c r="L281" s="442">
        <v>218.8</v>
      </c>
      <c r="M281" s="442">
        <v>3.0862400000000001</v>
      </c>
    </row>
    <row r="282" spans="1:13">
      <c r="A282" s="245">
        <v>272</v>
      </c>
      <c r="B282" s="445" t="s">
        <v>419</v>
      </c>
      <c r="C282" s="442">
        <v>202.8</v>
      </c>
      <c r="D282" s="443">
        <v>205.93333333333331</v>
      </c>
      <c r="E282" s="443">
        <v>198.91666666666663</v>
      </c>
      <c r="F282" s="443">
        <v>195.03333333333333</v>
      </c>
      <c r="G282" s="443">
        <v>188.01666666666665</v>
      </c>
      <c r="H282" s="443">
        <v>209.81666666666661</v>
      </c>
      <c r="I282" s="443">
        <v>216.83333333333331</v>
      </c>
      <c r="J282" s="443">
        <v>220.71666666666658</v>
      </c>
      <c r="K282" s="442">
        <v>212.95</v>
      </c>
      <c r="L282" s="442">
        <v>202.05</v>
      </c>
      <c r="M282" s="442">
        <v>10.457039999999999</v>
      </c>
    </row>
    <row r="283" spans="1:13">
      <c r="A283" s="245">
        <v>273</v>
      </c>
      <c r="B283" s="445" t="s">
        <v>752</v>
      </c>
      <c r="C283" s="442">
        <v>985.5</v>
      </c>
      <c r="D283" s="443">
        <v>990.98333333333323</v>
      </c>
      <c r="E283" s="443">
        <v>972.06666666666649</v>
      </c>
      <c r="F283" s="443">
        <v>958.63333333333321</v>
      </c>
      <c r="G283" s="443">
        <v>939.71666666666647</v>
      </c>
      <c r="H283" s="443">
        <v>1004.4166666666665</v>
      </c>
      <c r="I283" s="443">
        <v>1023.3333333333333</v>
      </c>
      <c r="J283" s="443">
        <v>1036.7666666666664</v>
      </c>
      <c r="K283" s="442">
        <v>1009.9</v>
      </c>
      <c r="L283" s="442">
        <v>977.55</v>
      </c>
      <c r="M283" s="442">
        <v>0.44111</v>
      </c>
    </row>
    <row r="284" spans="1:13">
      <c r="A284" s="245">
        <v>274</v>
      </c>
      <c r="B284" s="445" t="s">
        <v>420</v>
      </c>
      <c r="C284" s="442">
        <v>966.1</v>
      </c>
      <c r="D284" s="443">
        <v>968.65</v>
      </c>
      <c r="E284" s="443">
        <v>959.3</v>
      </c>
      <c r="F284" s="443">
        <v>952.5</v>
      </c>
      <c r="G284" s="443">
        <v>943.15</v>
      </c>
      <c r="H284" s="443">
        <v>975.44999999999993</v>
      </c>
      <c r="I284" s="443">
        <v>984.80000000000007</v>
      </c>
      <c r="J284" s="443">
        <v>991.59999999999991</v>
      </c>
      <c r="K284" s="442">
        <v>978</v>
      </c>
      <c r="L284" s="442">
        <v>961.85</v>
      </c>
      <c r="M284" s="442">
        <v>1.16465</v>
      </c>
    </row>
    <row r="285" spans="1:13">
      <c r="A285" s="245">
        <v>275</v>
      </c>
      <c r="B285" s="445" t="s">
        <v>421</v>
      </c>
      <c r="C285" s="442">
        <v>415.1</v>
      </c>
      <c r="D285" s="443">
        <v>418.4666666666667</v>
      </c>
      <c r="E285" s="443">
        <v>408.73333333333341</v>
      </c>
      <c r="F285" s="443">
        <v>402.36666666666673</v>
      </c>
      <c r="G285" s="443">
        <v>392.63333333333344</v>
      </c>
      <c r="H285" s="443">
        <v>424.83333333333337</v>
      </c>
      <c r="I285" s="443">
        <v>434.56666666666672</v>
      </c>
      <c r="J285" s="443">
        <v>440.93333333333334</v>
      </c>
      <c r="K285" s="442">
        <v>428.2</v>
      </c>
      <c r="L285" s="442">
        <v>412.1</v>
      </c>
      <c r="M285" s="442">
        <v>3.22573</v>
      </c>
    </row>
    <row r="286" spans="1:13">
      <c r="A286" s="245">
        <v>276</v>
      </c>
      <c r="B286" s="445" t="s">
        <v>422</v>
      </c>
      <c r="C286" s="442">
        <v>576.1</v>
      </c>
      <c r="D286" s="443">
        <v>576.15</v>
      </c>
      <c r="E286" s="443">
        <v>571.79999999999995</v>
      </c>
      <c r="F286" s="443">
        <v>567.5</v>
      </c>
      <c r="G286" s="443">
        <v>563.15</v>
      </c>
      <c r="H286" s="443">
        <v>580.44999999999993</v>
      </c>
      <c r="I286" s="443">
        <v>584.80000000000007</v>
      </c>
      <c r="J286" s="443">
        <v>589.09999999999991</v>
      </c>
      <c r="K286" s="442">
        <v>580.5</v>
      </c>
      <c r="L286" s="442">
        <v>571.85</v>
      </c>
      <c r="M286" s="442">
        <v>1.5036099999999999</v>
      </c>
    </row>
    <row r="287" spans="1:13">
      <c r="A287" s="245">
        <v>277</v>
      </c>
      <c r="B287" s="445" t="s">
        <v>423</v>
      </c>
      <c r="C287" s="442">
        <v>63.6</v>
      </c>
      <c r="D287" s="443">
        <v>63.933333333333337</v>
      </c>
      <c r="E287" s="443">
        <v>63.116666666666674</v>
      </c>
      <c r="F287" s="443">
        <v>62.63333333333334</v>
      </c>
      <c r="G287" s="443">
        <v>61.816666666666677</v>
      </c>
      <c r="H287" s="443">
        <v>64.416666666666671</v>
      </c>
      <c r="I287" s="443">
        <v>65.233333333333334</v>
      </c>
      <c r="J287" s="443">
        <v>65.716666666666669</v>
      </c>
      <c r="K287" s="442">
        <v>64.75</v>
      </c>
      <c r="L287" s="442">
        <v>63.45</v>
      </c>
      <c r="M287" s="442">
        <v>14.332549999999999</v>
      </c>
    </row>
    <row r="288" spans="1:13">
      <c r="A288" s="245">
        <v>278</v>
      </c>
      <c r="B288" s="445" t="s">
        <v>424</v>
      </c>
      <c r="C288" s="442">
        <v>55.8</v>
      </c>
      <c r="D288" s="443">
        <v>56.5</v>
      </c>
      <c r="E288" s="443">
        <v>54.9</v>
      </c>
      <c r="F288" s="443">
        <v>54</v>
      </c>
      <c r="G288" s="443">
        <v>52.4</v>
      </c>
      <c r="H288" s="443">
        <v>57.4</v>
      </c>
      <c r="I288" s="443">
        <v>58.999999999999993</v>
      </c>
      <c r="J288" s="443">
        <v>59.9</v>
      </c>
      <c r="K288" s="442">
        <v>58.1</v>
      </c>
      <c r="L288" s="442">
        <v>55.6</v>
      </c>
      <c r="M288" s="442">
        <v>18.936450000000001</v>
      </c>
    </row>
    <row r="289" spans="1:13">
      <c r="A289" s="245">
        <v>279</v>
      </c>
      <c r="B289" s="445" t="s">
        <v>425</v>
      </c>
      <c r="C289" s="442">
        <v>704.35</v>
      </c>
      <c r="D289" s="443">
        <v>711.01666666666677</v>
      </c>
      <c r="E289" s="443">
        <v>692.33333333333348</v>
      </c>
      <c r="F289" s="443">
        <v>680.31666666666672</v>
      </c>
      <c r="G289" s="443">
        <v>661.63333333333344</v>
      </c>
      <c r="H289" s="443">
        <v>723.03333333333353</v>
      </c>
      <c r="I289" s="443">
        <v>741.7166666666667</v>
      </c>
      <c r="J289" s="443">
        <v>753.73333333333358</v>
      </c>
      <c r="K289" s="442">
        <v>729.7</v>
      </c>
      <c r="L289" s="442">
        <v>699</v>
      </c>
      <c r="M289" s="442">
        <v>3.5084300000000002</v>
      </c>
    </row>
    <row r="290" spans="1:13">
      <c r="A290" s="245">
        <v>280</v>
      </c>
      <c r="B290" s="445" t="s">
        <v>426</v>
      </c>
      <c r="C290" s="442">
        <v>402.1</v>
      </c>
      <c r="D290" s="443">
        <v>405.76666666666665</v>
      </c>
      <c r="E290" s="443">
        <v>396.58333333333331</v>
      </c>
      <c r="F290" s="443">
        <v>391.06666666666666</v>
      </c>
      <c r="G290" s="443">
        <v>381.88333333333333</v>
      </c>
      <c r="H290" s="443">
        <v>411.2833333333333</v>
      </c>
      <c r="I290" s="443">
        <v>420.4666666666667</v>
      </c>
      <c r="J290" s="443">
        <v>425.98333333333329</v>
      </c>
      <c r="K290" s="442">
        <v>414.95</v>
      </c>
      <c r="L290" s="442">
        <v>400.25</v>
      </c>
      <c r="M290" s="442">
        <v>1.4067400000000001</v>
      </c>
    </row>
    <row r="291" spans="1:13">
      <c r="A291" s="245">
        <v>281</v>
      </c>
      <c r="B291" s="445" t="s">
        <v>427</v>
      </c>
      <c r="C291" s="442">
        <v>219.3</v>
      </c>
      <c r="D291" s="443">
        <v>222.1</v>
      </c>
      <c r="E291" s="443">
        <v>215.2</v>
      </c>
      <c r="F291" s="443">
        <v>211.1</v>
      </c>
      <c r="G291" s="443">
        <v>204.2</v>
      </c>
      <c r="H291" s="443">
        <v>226.2</v>
      </c>
      <c r="I291" s="443">
        <v>233.10000000000002</v>
      </c>
      <c r="J291" s="443">
        <v>237.2</v>
      </c>
      <c r="K291" s="442">
        <v>229</v>
      </c>
      <c r="L291" s="442">
        <v>218</v>
      </c>
      <c r="M291" s="442">
        <v>4.3646700000000003</v>
      </c>
    </row>
    <row r="292" spans="1:13">
      <c r="A292" s="245">
        <v>282</v>
      </c>
      <c r="B292" s="445" t="s">
        <v>131</v>
      </c>
      <c r="C292" s="442">
        <v>1797</v>
      </c>
      <c r="D292" s="443">
        <v>1803</v>
      </c>
      <c r="E292" s="443">
        <v>1782</v>
      </c>
      <c r="F292" s="443">
        <v>1767</v>
      </c>
      <c r="G292" s="443">
        <v>1746</v>
      </c>
      <c r="H292" s="443">
        <v>1818</v>
      </c>
      <c r="I292" s="443">
        <v>1839</v>
      </c>
      <c r="J292" s="443">
        <v>1854</v>
      </c>
      <c r="K292" s="442">
        <v>1824</v>
      </c>
      <c r="L292" s="442">
        <v>1788</v>
      </c>
      <c r="M292" s="442">
        <v>22.898160000000001</v>
      </c>
    </row>
    <row r="293" spans="1:13">
      <c r="A293" s="245">
        <v>283</v>
      </c>
      <c r="B293" s="445" t="s">
        <v>132</v>
      </c>
      <c r="C293" s="442">
        <v>91.8</v>
      </c>
      <c r="D293" s="443">
        <v>92.383333333333326</v>
      </c>
      <c r="E293" s="443">
        <v>90.566666666666649</v>
      </c>
      <c r="F293" s="443">
        <v>89.333333333333329</v>
      </c>
      <c r="G293" s="443">
        <v>87.516666666666652</v>
      </c>
      <c r="H293" s="443">
        <v>93.616666666666646</v>
      </c>
      <c r="I293" s="443">
        <v>95.433333333333309</v>
      </c>
      <c r="J293" s="443">
        <v>96.666666666666643</v>
      </c>
      <c r="K293" s="442">
        <v>94.2</v>
      </c>
      <c r="L293" s="442">
        <v>91.15</v>
      </c>
      <c r="M293" s="442">
        <v>105.43889</v>
      </c>
    </row>
    <row r="294" spans="1:13">
      <c r="A294" s="245">
        <v>284</v>
      </c>
      <c r="B294" s="445" t="s">
        <v>259</v>
      </c>
      <c r="C294" s="442">
        <v>2687</v>
      </c>
      <c r="D294" s="443">
        <v>2697.9666666666667</v>
      </c>
      <c r="E294" s="443">
        <v>2665.0333333333333</v>
      </c>
      <c r="F294" s="443">
        <v>2643.0666666666666</v>
      </c>
      <c r="G294" s="443">
        <v>2610.1333333333332</v>
      </c>
      <c r="H294" s="443">
        <v>2719.9333333333334</v>
      </c>
      <c r="I294" s="443">
        <v>2752.8666666666668</v>
      </c>
      <c r="J294" s="443">
        <v>2774.8333333333335</v>
      </c>
      <c r="K294" s="442">
        <v>2730.9</v>
      </c>
      <c r="L294" s="442">
        <v>2676</v>
      </c>
      <c r="M294" s="442">
        <v>1.0189900000000001</v>
      </c>
    </row>
    <row r="295" spans="1:13">
      <c r="A295" s="245">
        <v>285</v>
      </c>
      <c r="B295" s="445" t="s">
        <v>133</v>
      </c>
      <c r="C295" s="442">
        <v>477.6</v>
      </c>
      <c r="D295" s="443">
        <v>474.38333333333338</v>
      </c>
      <c r="E295" s="443">
        <v>469.76666666666677</v>
      </c>
      <c r="F295" s="443">
        <v>461.93333333333339</v>
      </c>
      <c r="G295" s="443">
        <v>457.31666666666678</v>
      </c>
      <c r="H295" s="443">
        <v>482.21666666666675</v>
      </c>
      <c r="I295" s="443">
        <v>486.83333333333343</v>
      </c>
      <c r="J295" s="443">
        <v>494.66666666666674</v>
      </c>
      <c r="K295" s="442">
        <v>479</v>
      </c>
      <c r="L295" s="442">
        <v>466.55</v>
      </c>
      <c r="M295" s="442">
        <v>50.081569999999999</v>
      </c>
    </row>
    <row r="296" spans="1:13">
      <c r="A296" s="245">
        <v>286</v>
      </c>
      <c r="B296" s="445" t="s">
        <v>753</v>
      </c>
      <c r="C296" s="442">
        <v>265.39999999999998</v>
      </c>
      <c r="D296" s="443">
        <v>267.68333333333334</v>
      </c>
      <c r="E296" s="443">
        <v>261.36666666666667</v>
      </c>
      <c r="F296" s="443">
        <v>257.33333333333331</v>
      </c>
      <c r="G296" s="443">
        <v>251.01666666666665</v>
      </c>
      <c r="H296" s="443">
        <v>271.7166666666667</v>
      </c>
      <c r="I296" s="443">
        <v>278.03333333333342</v>
      </c>
      <c r="J296" s="443">
        <v>282.06666666666672</v>
      </c>
      <c r="K296" s="442">
        <v>274</v>
      </c>
      <c r="L296" s="442">
        <v>263.64999999999998</v>
      </c>
      <c r="M296" s="442">
        <v>1.57708</v>
      </c>
    </row>
    <row r="297" spans="1:13">
      <c r="A297" s="245">
        <v>287</v>
      </c>
      <c r="B297" s="445" t="s">
        <v>428</v>
      </c>
      <c r="C297" s="442">
        <v>6578.65</v>
      </c>
      <c r="D297" s="443">
        <v>6613.6333333333341</v>
      </c>
      <c r="E297" s="443">
        <v>6497.4666666666681</v>
      </c>
      <c r="F297" s="443">
        <v>6416.2833333333338</v>
      </c>
      <c r="G297" s="443">
        <v>6300.1166666666677</v>
      </c>
      <c r="H297" s="443">
        <v>6694.8166666666684</v>
      </c>
      <c r="I297" s="443">
        <v>6810.9833333333345</v>
      </c>
      <c r="J297" s="443">
        <v>6892.1666666666688</v>
      </c>
      <c r="K297" s="442">
        <v>6729.8</v>
      </c>
      <c r="L297" s="442">
        <v>6532.45</v>
      </c>
      <c r="M297" s="442">
        <v>3.9359999999999999E-2</v>
      </c>
    </row>
    <row r="298" spans="1:13">
      <c r="A298" s="245">
        <v>288</v>
      </c>
      <c r="B298" s="445" t="s">
        <v>260</v>
      </c>
      <c r="C298" s="442">
        <v>3890.65</v>
      </c>
      <c r="D298" s="443">
        <v>3904.15</v>
      </c>
      <c r="E298" s="443">
        <v>3843.3</v>
      </c>
      <c r="F298" s="443">
        <v>3795.9500000000003</v>
      </c>
      <c r="G298" s="443">
        <v>3735.1000000000004</v>
      </c>
      <c r="H298" s="443">
        <v>3951.5</v>
      </c>
      <c r="I298" s="443">
        <v>4012.3499999999995</v>
      </c>
      <c r="J298" s="443">
        <v>4059.7</v>
      </c>
      <c r="K298" s="442">
        <v>3965</v>
      </c>
      <c r="L298" s="442">
        <v>3856.8</v>
      </c>
      <c r="M298" s="442">
        <v>1.8033300000000001</v>
      </c>
    </row>
    <row r="299" spans="1:13">
      <c r="A299" s="245">
        <v>289</v>
      </c>
      <c r="B299" s="445" t="s">
        <v>134</v>
      </c>
      <c r="C299" s="442">
        <v>1474.65</v>
      </c>
      <c r="D299" s="443">
        <v>1476.7166666666665</v>
      </c>
      <c r="E299" s="443">
        <v>1460.9333333333329</v>
      </c>
      <c r="F299" s="443">
        <v>1447.2166666666665</v>
      </c>
      <c r="G299" s="443">
        <v>1431.4333333333329</v>
      </c>
      <c r="H299" s="443">
        <v>1490.4333333333329</v>
      </c>
      <c r="I299" s="443">
        <v>1506.2166666666662</v>
      </c>
      <c r="J299" s="443">
        <v>1519.9333333333329</v>
      </c>
      <c r="K299" s="442">
        <v>1492.5</v>
      </c>
      <c r="L299" s="442">
        <v>1463</v>
      </c>
      <c r="M299" s="442">
        <v>20.777419999999999</v>
      </c>
    </row>
    <row r="300" spans="1:13">
      <c r="A300" s="245">
        <v>290</v>
      </c>
      <c r="B300" s="445" t="s">
        <v>429</v>
      </c>
      <c r="C300" s="442">
        <v>532.5</v>
      </c>
      <c r="D300" s="443">
        <v>528.85</v>
      </c>
      <c r="E300" s="443">
        <v>520.75</v>
      </c>
      <c r="F300" s="443">
        <v>509</v>
      </c>
      <c r="G300" s="443">
        <v>500.9</v>
      </c>
      <c r="H300" s="443">
        <v>540.6</v>
      </c>
      <c r="I300" s="443">
        <v>548.70000000000016</v>
      </c>
      <c r="J300" s="443">
        <v>560.45000000000005</v>
      </c>
      <c r="K300" s="442">
        <v>536.95000000000005</v>
      </c>
      <c r="L300" s="442">
        <v>517.1</v>
      </c>
      <c r="M300" s="442">
        <v>36.095019999999998</v>
      </c>
    </row>
    <row r="301" spans="1:13">
      <c r="A301" s="245">
        <v>291</v>
      </c>
      <c r="B301" s="445" t="s">
        <v>430</v>
      </c>
      <c r="C301" s="442">
        <v>41.35</v>
      </c>
      <c r="D301" s="443">
        <v>41.583333333333336</v>
      </c>
      <c r="E301" s="443">
        <v>40.966666666666669</v>
      </c>
      <c r="F301" s="443">
        <v>40.583333333333336</v>
      </c>
      <c r="G301" s="443">
        <v>39.966666666666669</v>
      </c>
      <c r="H301" s="443">
        <v>41.966666666666669</v>
      </c>
      <c r="I301" s="443">
        <v>42.583333333333329</v>
      </c>
      <c r="J301" s="443">
        <v>42.966666666666669</v>
      </c>
      <c r="K301" s="442">
        <v>42.2</v>
      </c>
      <c r="L301" s="442">
        <v>41.2</v>
      </c>
      <c r="M301" s="442">
        <v>18.635359999999999</v>
      </c>
    </row>
    <row r="302" spans="1:13">
      <c r="A302" s="245">
        <v>292</v>
      </c>
      <c r="B302" s="445" t="s">
        <v>431</v>
      </c>
      <c r="C302" s="442">
        <v>1570.95</v>
      </c>
      <c r="D302" s="443">
        <v>1580.7333333333333</v>
      </c>
      <c r="E302" s="443">
        <v>1553.2666666666667</v>
      </c>
      <c r="F302" s="443">
        <v>1535.5833333333333</v>
      </c>
      <c r="G302" s="443">
        <v>1508.1166666666666</v>
      </c>
      <c r="H302" s="443">
        <v>1598.4166666666667</v>
      </c>
      <c r="I302" s="443">
        <v>1625.8833333333334</v>
      </c>
      <c r="J302" s="443">
        <v>1643.5666666666668</v>
      </c>
      <c r="K302" s="442">
        <v>1608.2</v>
      </c>
      <c r="L302" s="442">
        <v>1563.05</v>
      </c>
      <c r="M302" s="442">
        <v>0.64048000000000005</v>
      </c>
    </row>
    <row r="303" spans="1:13">
      <c r="A303" s="245">
        <v>293</v>
      </c>
      <c r="B303" s="445" t="s">
        <v>135</v>
      </c>
      <c r="C303" s="442">
        <v>1209.2</v>
      </c>
      <c r="D303" s="443">
        <v>1211.3666666666668</v>
      </c>
      <c r="E303" s="443">
        <v>1197.8333333333335</v>
      </c>
      <c r="F303" s="443">
        <v>1186.4666666666667</v>
      </c>
      <c r="G303" s="443">
        <v>1172.9333333333334</v>
      </c>
      <c r="H303" s="443">
        <v>1222.7333333333336</v>
      </c>
      <c r="I303" s="443">
        <v>1236.2666666666669</v>
      </c>
      <c r="J303" s="443">
        <v>1247.6333333333337</v>
      </c>
      <c r="K303" s="442">
        <v>1224.9000000000001</v>
      </c>
      <c r="L303" s="442">
        <v>1200</v>
      </c>
      <c r="M303" s="442">
        <v>10.623049999999999</v>
      </c>
    </row>
    <row r="304" spans="1:13">
      <c r="A304" s="245">
        <v>294</v>
      </c>
      <c r="B304" s="445" t="s">
        <v>432</v>
      </c>
      <c r="C304" s="442">
        <v>3011.2</v>
      </c>
      <c r="D304" s="443">
        <v>3048.5333333333333</v>
      </c>
      <c r="E304" s="443">
        <v>2907.1666666666665</v>
      </c>
      <c r="F304" s="443">
        <v>2803.1333333333332</v>
      </c>
      <c r="G304" s="443">
        <v>2661.7666666666664</v>
      </c>
      <c r="H304" s="443">
        <v>3152.5666666666666</v>
      </c>
      <c r="I304" s="443">
        <v>3293.9333333333334</v>
      </c>
      <c r="J304" s="443">
        <v>3397.9666666666667</v>
      </c>
      <c r="K304" s="442">
        <v>3189.9</v>
      </c>
      <c r="L304" s="442">
        <v>2944.5</v>
      </c>
      <c r="M304" s="442">
        <v>1.80243</v>
      </c>
    </row>
    <row r="305" spans="1:13">
      <c r="A305" s="245">
        <v>295</v>
      </c>
      <c r="B305" s="445" t="s">
        <v>433</v>
      </c>
      <c r="C305" s="442">
        <v>924.25</v>
      </c>
      <c r="D305" s="443">
        <v>935.41666666666663</v>
      </c>
      <c r="E305" s="443">
        <v>905.83333333333326</v>
      </c>
      <c r="F305" s="443">
        <v>887.41666666666663</v>
      </c>
      <c r="G305" s="443">
        <v>857.83333333333326</v>
      </c>
      <c r="H305" s="443">
        <v>953.83333333333326</v>
      </c>
      <c r="I305" s="443">
        <v>983.41666666666652</v>
      </c>
      <c r="J305" s="443">
        <v>1001.8333333333333</v>
      </c>
      <c r="K305" s="442">
        <v>965</v>
      </c>
      <c r="L305" s="442">
        <v>917</v>
      </c>
      <c r="M305" s="442">
        <v>0.74548000000000003</v>
      </c>
    </row>
    <row r="306" spans="1:13">
      <c r="A306" s="245">
        <v>296</v>
      </c>
      <c r="B306" s="445" t="s">
        <v>434</v>
      </c>
      <c r="C306" s="442">
        <v>57.95</v>
      </c>
      <c r="D306" s="443">
        <v>58.783333333333339</v>
      </c>
      <c r="E306" s="443">
        <v>56.716666666666676</v>
      </c>
      <c r="F306" s="443">
        <v>55.483333333333334</v>
      </c>
      <c r="G306" s="443">
        <v>53.416666666666671</v>
      </c>
      <c r="H306" s="443">
        <v>60.01666666666668</v>
      </c>
      <c r="I306" s="443">
        <v>62.083333333333343</v>
      </c>
      <c r="J306" s="443">
        <v>63.316666666666684</v>
      </c>
      <c r="K306" s="442">
        <v>60.85</v>
      </c>
      <c r="L306" s="442">
        <v>57.55</v>
      </c>
      <c r="M306" s="442">
        <v>93.830340000000007</v>
      </c>
    </row>
    <row r="307" spans="1:13">
      <c r="A307" s="245">
        <v>297</v>
      </c>
      <c r="B307" s="445" t="s">
        <v>435</v>
      </c>
      <c r="C307" s="442">
        <v>178.35</v>
      </c>
      <c r="D307" s="443">
        <v>179.04999999999998</v>
      </c>
      <c r="E307" s="443">
        <v>174.94999999999996</v>
      </c>
      <c r="F307" s="443">
        <v>171.54999999999998</v>
      </c>
      <c r="G307" s="443">
        <v>167.44999999999996</v>
      </c>
      <c r="H307" s="443">
        <v>182.44999999999996</v>
      </c>
      <c r="I307" s="443">
        <v>186.54999999999998</v>
      </c>
      <c r="J307" s="443">
        <v>189.94999999999996</v>
      </c>
      <c r="K307" s="442">
        <v>183.15</v>
      </c>
      <c r="L307" s="442">
        <v>175.65</v>
      </c>
      <c r="M307" s="442">
        <v>8.5871999999999993</v>
      </c>
    </row>
    <row r="308" spans="1:13">
      <c r="A308" s="245">
        <v>298</v>
      </c>
      <c r="B308" s="445" t="s">
        <v>146</v>
      </c>
      <c r="C308" s="442">
        <v>83083.45</v>
      </c>
      <c r="D308" s="443">
        <v>83565.083333333328</v>
      </c>
      <c r="E308" s="443">
        <v>82330.166666666657</v>
      </c>
      <c r="F308" s="443">
        <v>81576.883333333331</v>
      </c>
      <c r="G308" s="443">
        <v>80341.96666666666</v>
      </c>
      <c r="H308" s="443">
        <v>84318.366666666654</v>
      </c>
      <c r="I308" s="443">
        <v>85553.283333333311</v>
      </c>
      <c r="J308" s="443">
        <v>86306.566666666651</v>
      </c>
      <c r="K308" s="442">
        <v>84800</v>
      </c>
      <c r="L308" s="442">
        <v>82811.8</v>
      </c>
      <c r="M308" s="442">
        <v>0.11330999999999999</v>
      </c>
    </row>
    <row r="309" spans="1:13">
      <c r="A309" s="245">
        <v>299</v>
      </c>
      <c r="B309" s="445" t="s">
        <v>143</v>
      </c>
      <c r="C309" s="442">
        <v>1182.95</v>
      </c>
      <c r="D309" s="443">
        <v>1191.3666666666668</v>
      </c>
      <c r="E309" s="443">
        <v>1168.0833333333335</v>
      </c>
      <c r="F309" s="443">
        <v>1153.2166666666667</v>
      </c>
      <c r="G309" s="443">
        <v>1129.9333333333334</v>
      </c>
      <c r="H309" s="443">
        <v>1206.2333333333336</v>
      </c>
      <c r="I309" s="443">
        <v>1229.5166666666669</v>
      </c>
      <c r="J309" s="443">
        <v>1244.3833333333337</v>
      </c>
      <c r="K309" s="442">
        <v>1214.6500000000001</v>
      </c>
      <c r="L309" s="442">
        <v>1176.5</v>
      </c>
      <c r="M309" s="442">
        <v>4.41031</v>
      </c>
    </row>
    <row r="310" spans="1:13">
      <c r="A310" s="245">
        <v>300</v>
      </c>
      <c r="B310" s="445" t="s">
        <v>436</v>
      </c>
      <c r="C310" s="442">
        <v>3750</v>
      </c>
      <c r="D310" s="443">
        <v>3755.5166666666664</v>
      </c>
      <c r="E310" s="443">
        <v>3699.583333333333</v>
      </c>
      <c r="F310" s="443">
        <v>3649.1666666666665</v>
      </c>
      <c r="G310" s="443">
        <v>3593.2333333333331</v>
      </c>
      <c r="H310" s="443">
        <v>3805.9333333333329</v>
      </c>
      <c r="I310" s="443">
        <v>3861.8666666666663</v>
      </c>
      <c r="J310" s="443">
        <v>3912.2833333333328</v>
      </c>
      <c r="K310" s="442">
        <v>3811.45</v>
      </c>
      <c r="L310" s="442">
        <v>3705.1</v>
      </c>
      <c r="M310" s="442">
        <v>4.4269999999999997E-2</v>
      </c>
    </row>
    <row r="311" spans="1:13">
      <c r="A311" s="245">
        <v>301</v>
      </c>
      <c r="B311" s="445" t="s">
        <v>437</v>
      </c>
      <c r="C311" s="442">
        <v>290.8</v>
      </c>
      <c r="D311" s="443">
        <v>292.25</v>
      </c>
      <c r="E311" s="443">
        <v>285.5</v>
      </c>
      <c r="F311" s="443">
        <v>280.2</v>
      </c>
      <c r="G311" s="443">
        <v>273.45</v>
      </c>
      <c r="H311" s="443">
        <v>297.55</v>
      </c>
      <c r="I311" s="443">
        <v>304.3</v>
      </c>
      <c r="J311" s="443">
        <v>309.60000000000002</v>
      </c>
      <c r="K311" s="442">
        <v>299</v>
      </c>
      <c r="L311" s="442">
        <v>286.95</v>
      </c>
      <c r="M311" s="442">
        <v>0.79583999999999999</v>
      </c>
    </row>
    <row r="312" spans="1:13">
      <c r="A312" s="245">
        <v>302</v>
      </c>
      <c r="B312" s="445" t="s">
        <v>137</v>
      </c>
      <c r="C312" s="442">
        <v>160</v>
      </c>
      <c r="D312" s="443">
        <v>160.54999999999998</v>
      </c>
      <c r="E312" s="443">
        <v>157.14999999999998</v>
      </c>
      <c r="F312" s="443">
        <v>154.29999999999998</v>
      </c>
      <c r="G312" s="443">
        <v>150.89999999999998</v>
      </c>
      <c r="H312" s="443">
        <v>163.39999999999998</v>
      </c>
      <c r="I312" s="443">
        <v>166.8</v>
      </c>
      <c r="J312" s="443">
        <v>169.64999999999998</v>
      </c>
      <c r="K312" s="442">
        <v>163.95</v>
      </c>
      <c r="L312" s="442">
        <v>157.69999999999999</v>
      </c>
      <c r="M312" s="442">
        <v>104.86013</v>
      </c>
    </row>
    <row r="313" spans="1:13">
      <c r="A313" s="245">
        <v>303</v>
      </c>
      <c r="B313" s="445" t="s">
        <v>136</v>
      </c>
      <c r="C313" s="442">
        <v>806.3</v>
      </c>
      <c r="D313" s="443">
        <v>808.18333333333339</v>
      </c>
      <c r="E313" s="443">
        <v>798.36666666666679</v>
      </c>
      <c r="F313" s="443">
        <v>790.43333333333339</v>
      </c>
      <c r="G313" s="443">
        <v>780.61666666666679</v>
      </c>
      <c r="H313" s="443">
        <v>816.11666666666679</v>
      </c>
      <c r="I313" s="443">
        <v>825.93333333333339</v>
      </c>
      <c r="J313" s="443">
        <v>833.86666666666679</v>
      </c>
      <c r="K313" s="442">
        <v>818</v>
      </c>
      <c r="L313" s="442">
        <v>800.25</v>
      </c>
      <c r="M313" s="442">
        <v>72.300330000000002</v>
      </c>
    </row>
    <row r="314" spans="1:13">
      <c r="A314" s="245">
        <v>304</v>
      </c>
      <c r="B314" s="445" t="s">
        <v>438</v>
      </c>
      <c r="C314" s="442">
        <v>196.15</v>
      </c>
      <c r="D314" s="443">
        <v>197.98333333333335</v>
      </c>
      <c r="E314" s="443">
        <v>193.26666666666671</v>
      </c>
      <c r="F314" s="443">
        <v>190.38333333333335</v>
      </c>
      <c r="G314" s="443">
        <v>185.66666666666671</v>
      </c>
      <c r="H314" s="443">
        <v>200.8666666666667</v>
      </c>
      <c r="I314" s="443">
        <v>205.58333333333334</v>
      </c>
      <c r="J314" s="443">
        <v>208.4666666666667</v>
      </c>
      <c r="K314" s="442">
        <v>202.7</v>
      </c>
      <c r="L314" s="442">
        <v>195.1</v>
      </c>
      <c r="M314" s="442">
        <v>2.5395300000000001</v>
      </c>
    </row>
    <row r="315" spans="1:13">
      <c r="A315" s="245">
        <v>305</v>
      </c>
      <c r="B315" s="445" t="s">
        <v>439</v>
      </c>
      <c r="C315" s="442">
        <v>250.15</v>
      </c>
      <c r="D315" s="443">
        <v>254.5333333333333</v>
      </c>
      <c r="E315" s="443">
        <v>244.16666666666663</v>
      </c>
      <c r="F315" s="443">
        <v>238.18333333333334</v>
      </c>
      <c r="G315" s="443">
        <v>227.81666666666666</v>
      </c>
      <c r="H315" s="443">
        <v>260.51666666666659</v>
      </c>
      <c r="I315" s="443">
        <v>270.88333333333327</v>
      </c>
      <c r="J315" s="443">
        <v>276.86666666666656</v>
      </c>
      <c r="K315" s="442">
        <v>264.89999999999998</v>
      </c>
      <c r="L315" s="442">
        <v>248.55</v>
      </c>
      <c r="M315" s="442">
        <v>5.0409199999999998</v>
      </c>
    </row>
    <row r="316" spans="1:13">
      <c r="A316" s="245">
        <v>306</v>
      </c>
      <c r="B316" s="445" t="s">
        <v>440</v>
      </c>
      <c r="C316" s="442">
        <v>545.75</v>
      </c>
      <c r="D316" s="443">
        <v>549.30000000000007</v>
      </c>
      <c r="E316" s="443">
        <v>538.60000000000014</v>
      </c>
      <c r="F316" s="443">
        <v>531.45000000000005</v>
      </c>
      <c r="G316" s="443">
        <v>520.75000000000011</v>
      </c>
      <c r="H316" s="443">
        <v>556.45000000000016</v>
      </c>
      <c r="I316" s="443">
        <v>567.1500000000002</v>
      </c>
      <c r="J316" s="443">
        <v>574.30000000000018</v>
      </c>
      <c r="K316" s="442">
        <v>560</v>
      </c>
      <c r="L316" s="442">
        <v>542.15</v>
      </c>
      <c r="M316" s="442">
        <v>2.6528999999999998</v>
      </c>
    </row>
    <row r="317" spans="1:13">
      <c r="A317" s="245">
        <v>307</v>
      </c>
      <c r="B317" s="445" t="s">
        <v>138</v>
      </c>
      <c r="C317" s="442">
        <v>160.69999999999999</v>
      </c>
      <c r="D317" s="443">
        <v>161.4</v>
      </c>
      <c r="E317" s="443">
        <v>158.05000000000001</v>
      </c>
      <c r="F317" s="443">
        <v>155.4</v>
      </c>
      <c r="G317" s="443">
        <v>152.05000000000001</v>
      </c>
      <c r="H317" s="443">
        <v>164.05</v>
      </c>
      <c r="I317" s="443">
        <v>167.39999999999998</v>
      </c>
      <c r="J317" s="443">
        <v>170.05</v>
      </c>
      <c r="K317" s="442">
        <v>164.75</v>
      </c>
      <c r="L317" s="442">
        <v>158.75</v>
      </c>
      <c r="M317" s="442">
        <v>85.454710000000006</v>
      </c>
    </row>
    <row r="318" spans="1:13">
      <c r="A318" s="245">
        <v>308</v>
      </c>
      <c r="B318" s="445" t="s">
        <v>261</v>
      </c>
      <c r="C318" s="442">
        <v>50.2</v>
      </c>
      <c r="D318" s="443">
        <v>50.433333333333337</v>
      </c>
      <c r="E318" s="443">
        <v>49.166666666666671</v>
      </c>
      <c r="F318" s="443">
        <v>48.133333333333333</v>
      </c>
      <c r="G318" s="443">
        <v>46.866666666666667</v>
      </c>
      <c r="H318" s="443">
        <v>51.466666666666676</v>
      </c>
      <c r="I318" s="443">
        <v>52.733333333333341</v>
      </c>
      <c r="J318" s="443">
        <v>53.76666666666668</v>
      </c>
      <c r="K318" s="442">
        <v>51.7</v>
      </c>
      <c r="L318" s="442">
        <v>49.4</v>
      </c>
      <c r="M318" s="442">
        <v>63.427199999999999</v>
      </c>
    </row>
    <row r="319" spans="1:13">
      <c r="A319" s="245">
        <v>309</v>
      </c>
      <c r="B319" s="445" t="s">
        <v>139</v>
      </c>
      <c r="C319" s="442">
        <v>480.7</v>
      </c>
      <c r="D319" s="443">
        <v>479.34999999999997</v>
      </c>
      <c r="E319" s="443">
        <v>475.34999999999991</v>
      </c>
      <c r="F319" s="443">
        <v>469.99999999999994</v>
      </c>
      <c r="G319" s="443">
        <v>465.99999999999989</v>
      </c>
      <c r="H319" s="443">
        <v>484.69999999999993</v>
      </c>
      <c r="I319" s="443">
        <v>488.70000000000005</v>
      </c>
      <c r="J319" s="443">
        <v>494.04999999999995</v>
      </c>
      <c r="K319" s="442">
        <v>483.35</v>
      </c>
      <c r="L319" s="442">
        <v>474</v>
      </c>
      <c r="M319" s="442">
        <v>13.07085</v>
      </c>
    </row>
    <row r="320" spans="1:13">
      <c r="A320" s="245">
        <v>310</v>
      </c>
      <c r="B320" s="445" t="s">
        <v>140</v>
      </c>
      <c r="C320" s="442">
        <v>7091.15</v>
      </c>
      <c r="D320" s="443">
        <v>7093.7333333333336</v>
      </c>
      <c r="E320" s="443">
        <v>7044.4666666666672</v>
      </c>
      <c r="F320" s="443">
        <v>6997.7833333333338</v>
      </c>
      <c r="G320" s="443">
        <v>6948.5166666666673</v>
      </c>
      <c r="H320" s="443">
        <v>7140.416666666667</v>
      </c>
      <c r="I320" s="443">
        <v>7189.6833333333334</v>
      </c>
      <c r="J320" s="443">
        <v>7236.3666666666668</v>
      </c>
      <c r="K320" s="442">
        <v>7143</v>
      </c>
      <c r="L320" s="442">
        <v>7047.05</v>
      </c>
      <c r="M320" s="442">
        <v>6.4284100000000004</v>
      </c>
    </row>
    <row r="321" spans="1:13">
      <c r="A321" s="245">
        <v>311</v>
      </c>
      <c r="B321" s="445" t="s">
        <v>142</v>
      </c>
      <c r="C321" s="442">
        <v>936.45</v>
      </c>
      <c r="D321" s="443">
        <v>936.05000000000007</v>
      </c>
      <c r="E321" s="443">
        <v>929.30000000000018</v>
      </c>
      <c r="F321" s="443">
        <v>922.15000000000009</v>
      </c>
      <c r="G321" s="443">
        <v>915.4000000000002</v>
      </c>
      <c r="H321" s="443">
        <v>943.20000000000016</v>
      </c>
      <c r="I321" s="443">
        <v>949.94999999999993</v>
      </c>
      <c r="J321" s="443">
        <v>957.10000000000014</v>
      </c>
      <c r="K321" s="442">
        <v>942.8</v>
      </c>
      <c r="L321" s="442">
        <v>928.9</v>
      </c>
      <c r="M321" s="442">
        <v>3.2294700000000001</v>
      </c>
    </row>
    <row r="322" spans="1:13">
      <c r="A322" s="245">
        <v>312</v>
      </c>
      <c r="B322" s="445" t="s">
        <v>441</v>
      </c>
      <c r="C322" s="442">
        <v>2500.3000000000002</v>
      </c>
      <c r="D322" s="443">
        <v>2530.1</v>
      </c>
      <c r="E322" s="443">
        <v>2450.1999999999998</v>
      </c>
      <c r="F322" s="443">
        <v>2400.1</v>
      </c>
      <c r="G322" s="443">
        <v>2320.1999999999998</v>
      </c>
      <c r="H322" s="443">
        <v>2580.1999999999998</v>
      </c>
      <c r="I322" s="443">
        <v>2660.1000000000004</v>
      </c>
      <c r="J322" s="443">
        <v>2710.2</v>
      </c>
      <c r="K322" s="442">
        <v>2610</v>
      </c>
      <c r="L322" s="442">
        <v>2480</v>
      </c>
      <c r="M322" s="442">
        <v>1.4119900000000001</v>
      </c>
    </row>
    <row r="323" spans="1:13">
      <c r="A323" s="245">
        <v>313</v>
      </c>
      <c r="B323" s="445" t="s">
        <v>144</v>
      </c>
      <c r="C323" s="442">
        <v>2418.3000000000002</v>
      </c>
      <c r="D323" s="443">
        <v>2404.7833333333333</v>
      </c>
      <c r="E323" s="443">
        <v>2385.5666666666666</v>
      </c>
      <c r="F323" s="443">
        <v>2352.8333333333335</v>
      </c>
      <c r="G323" s="443">
        <v>2333.6166666666668</v>
      </c>
      <c r="H323" s="443">
        <v>2437.5166666666664</v>
      </c>
      <c r="I323" s="443">
        <v>2456.7333333333327</v>
      </c>
      <c r="J323" s="443">
        <v>2489.4666666666662</v>
      </c>
      <c r="K323" s="442">
        <v>2424</v>
      </c>
      <c r="L323" s="442">
        <v>2372.0500000000002</v>
      </c>
      <c r="M323" s="442">
        <v>7.1076800000000002</v>
      </c>
    </row>
    <row r="324" spans="1:13">
      <c r="A324" s="245">
        <v>314</v>
      </c>
      <c r="B324" s="445" t="s">
        <v>442</v>
      </c>
      <c r="C324" s="442">
        <v>125.7</v>
      </c>
      <c r="D324" s="443">
        <v>124.13333333333334</v>
      </c>
      <c r="E324" s="443">
        <v>120.61666666666667</v>
      </c>
      <c r="F324" s="443">
        <v>115.53333333333333</v>
      </c>
      <c r="G324" s="443">
        <v>112.01666666666667</v>
      </c>
      <c r="H324" s="443">
        <v>129.2166666666667</v>
      </c>
      <c r="I324" s="443">
        <v>132.73333333333335</v>
      </c>
      <c r="J324" s="443">
        <v>137.81666666666669</v>
      </c>
      <c r="K324" s="442">
        <v>127.65</v>
      </c>
      <c r="L324" s="442">
        <v>119.05</v>
      </c>
      <c r="M324" s="442">
        <v>26.588750000000001</v>
      </c>
    </row>
    <row r="325" spans="1:13">
      <c r="A325" s="245">
        <v>315</v>
      </c>
      <c r="B325" s="445" t="s">
        <v>443</v>
      </c>
      <c r="C325" s="442">
        <v>590.70000000000005</v>
      </c>
      <c r="D325" s="443">
        <v>596.75</v>
      </c>
      <c r="E325" s="443">
        <v>579.5</v>
      </c>
      <c r="F325" s="443">
        <v>568.29999999999995</v>
      </c>
      <c r="G325" s="443">
        <v>551.04999999999995</v>
      </c>
      <c r="H325" s="443">
        <v>607.95000000000005</v>
      </c>
      <c r="I325" s="443">
        <v>625.20000000000005</v>
      </c>
      <c r="J325" s="443">
        <v>636.40000000000009</v>
      </c>
      <c r="K325" s="442">
        <v>614</v>
      </c>
      <c r="L325" s="442">
        <v>585.54999999999995</v>
      </c>
      <c r="M325" s="442">
        <v>3.2230099999999999</v>
      </c>
    </row>
    <row r="326" spans="1:13">
      <c r="A326" s="245">
        <v>316</v>
      </c>
      <c r="B326" s="445" t="s">
        <v>754</v>
      </c>
      <c r="C326" s="442">
        <v>191.15</v>
      </c>
      <c r="D326" s="443">
        <v>191.54999999999998</v>
      </c>
      <c r="E326" s="443">
        <v>189.59999999999997</v>
      </c>
      <c r="F326" s="443">
        <v>188.04999999999998</v>
      </c>
      <c r="G326" s="443">
        <v>186.09999999999997</v>
      </c>
      <c r="H326" s="443">
        <v>193.09999999999997</v>
      </c>
      <c r="I326" s="443">
        <v>195.04999999999995</v>
      </c>
      <c r="J326" s="443">
        <v>196.59999999999997</v>
      </c>
      <c r="K326" s="442">
        <v>193.5</v>
      </c>
      <c r="L326" s="442">
        <v>190</v>
      </c>
      <c r="M326" s="442">
        <v>5.53186</v>
      </c>
    </row>
    <row r="327" spans="1:13">
      <c r="A327" s="245">
        <v>317</v>
      </c>
      <c r="B327" s="445" t="s">
        <v>145</v>
      </c>
      <c r="C327" s="442">
        <v>237.3</v>
      </c>
      <c r="D327" s="443">
        <v>238.23333333333335</v>
      </c>
      <c r="E327" s="443">
        <v>234.31666666666669</v>
      </c>
      <c r="F327" s="443">
        <v>231.33333333333334</v>
      </c>
      <c r="G327" s="443">
        <v>227.41666666666669</v>
      </c>
      <c r="H327" s="443">
        <v>241.2166666666667</v>
      </c>
      <c r="I327" s="443">
        <v>245.13333333333333</v>
      </c>
      <c r="J327" s="443">
        <v>248.1166666666667</v>
      </c>
      <c r="K327" s="442">
        <v>242.15</v>
      </c>
      <c r="L327" s="442">
        <v>235.25</v>
      </c>
      <c r="M327" s="442">
        <v>84.131129999999999</v>
      </c>
    </row>
    <row r="328" spans="1:13">
      <c r="A328" s="245">
        <v>318</v>
      </c>
      <c r="B328" s="445" t="s">
        <v>444</v>
      </c>
      <c r="C328" s="442">
        <v>785.9</v>
      </c>
      <c r="D328" s="443">
        <v>796.94999999999993</v>
      </c>
      <c r="E328" s="443">
        <v>771.99999999999989</v>
      </c>
      <c r="F328" s="443">
        <v>758.09999999999991</v>
      </c>
      <c r="G328" s="443">
        <v>733.14999999999986</v>
      </c>
      <c r="H328" s="443">
        <v>810.84999999999991</v>
      </c>
      <c r="I328" s="443">
        <v>835.8</v>
      </c>
      <c r="J328" s="443">
        <v>849.69999999999993</v>
      </c>
      <c r="K328" s="442">
        <v>821.9</v>
      </c>
      <c r="L328" s="442">
        <v>783.05</v>
      </c>
      <c r="M328" s="442">
        <v>4.0782499999999997</v>
      </c>
    </row>
    <row r="329" spans="1:13">
      <c r="A329" s="245">
        <v>319</v>
      </c>
      <c r="B329" s="445" t="s">
        <v>262</v>
      </c>
      <c r="C329" s="442">
        <v>1950</v>
      </c>
      <c r="D329" s="443">
        <v>1938.0166666666667</v>
      </c>
      <c r="E329" s="443">
        <v>1917.2333333333333</v>
      </c>
      <c r="F329" s="443">
        <v>1884.4666666666667</v>
      </c>
      <c r="G329" s="443">
        <v>1863.6833333333334</v>
      </c>
      <c r="H329" s="443">
        <v>1970.7833333333333</v>
      </c>
      <c r="I329" s="443">
        <v>1991.5666666666666</v>
      </c>
      <c r="J329" s="443">
        <v>2024.3333333333333</v>
      </c>
      <c r="K329" s="442">
        <v>1958.8</v>
      </c>
      <c r="L329" s="442">
        <v>1905.25</v>
      </c>
      <c r="M329" s="442">
        <v>2.3003100000000001</v>
      </c>
    </row>
    <row r="330" spans="1:13">
      <c r="A330" s="245">
        <v>320</v>
      </c>
      <c r="B330" s="445" t="s">
        <v>445</v>
      </c>
      <c r="C330" s="442">
        <v>1555.7</v>
      </c>
      <c r="D330" s="443">
        <v>1550.2166666666665</v>
      </c>
      <c r="E330" s="443">
        <v>1535.4833333333329</v>
      </c>
      <c r="F330" s="443">
        <v>1515.2666666666664</v>
      </c>
      <c r="G330" s="443">
        <v>1500.5333333333328</v>
      </c>
      <c r="H330" s="443">
        <v>1570.4333333333329</v>
      </c>
      <c r="I330" s="443">
        <v>1585.1666666666665</v>
      </c>
      <c r="J330" s="443">
        <v>1605.383333333333</v>
      </c>
      <c r="K330" s="442">
        <v>1564.95</v>
      </c>
      <c r="L330" s="442">
        <v>1530</v>
      </c>
      <c r="M330" s="442">
        <v>1.2219800000000001</v>
      </c>
    </row>
    <row r="331" spans="1:13">
      <c r="A331" s="245">
        <v>321</v>
      </c>
      <c r="B331" s="445" t="s">
        <v>147</v>
      </c>
      <c r="C331" s="442">
        <v>1308.9000000000001</v>
      </c>
      <c r="D331" s="443">
        <v>1306.4666666666669</v>
      </c>
      <c r="E331" s="443">
        <v>1288.2333333333338</v>
      </c>
      <c r="F331" s="443">
        <v>1267.5666666666668</v>
      </c>
      <c r="G331" s="443">
        <v>1249.3333333333337</v>
      </c>
      <c r="H331" s="443">
        <v>1327.1333333333339</v>
      </c>
      <c r="I331" s="443">
        <v>1345.366666666667</v>
      </c>
      <c r="J331" s="443">
        <v>1366.033333333334</v>
      </c>
      <c r="K331" s="442">
        <v>1324.7</v>
      </c>
      <c r="L331" s="442">
        <v>1285.8</v>
      </c>
      <c r="M331" s="442">
        <v>12.00226</v>
      </c>
    </row>
    <row r="332" spans="1:13">
      <c r="A332" s="245">
        <v>322</v>
      </c>
      <c r="B332" s="445" t="s">
        <v>263</v>
      </c>
      <c r="C332" s="442">
        <v>1045.8</v>
      </c>
      <c r="D332" s="443">
        <v>1049.3999999999999</v>
      </c>
      <c r="E332" s="443">
        <v>1038.1999999999998</v>
      </c>
      <c r="F332" s="443">
        <v>1030.5999999999999</v>
      </c>
      <c r="G332" s="443">
        <v>1019.3999999999999</v>
      </c>
      <c r="H332" s="443">
        <v>1056.9999999999998</v>
      </c>
      <c r="I332" s="443">
        <v>1068.2</v>
      </c>
      <c r="J332" s="443">
        <v>1075.7999999999997</v>
      </c>
      <c r="K332" s="442">
        <v>1060.5999999999999</v>
      </c>
      <c r="L332" s="442">
        <v>1041.8</v>
      </c>
      <c r="M332" s="442">
        <v>2.5253000000000001</v>
      </c>
    </row>
    <row r="333" spans="1:13">
      <c r="A333" s="245">
        <v>323</v>
      </c>
      <c r="B333" s="445" t="s">
        <v>149</v>
      </c>
      <c r="C333" s="442">
        <v>47.1</v>
      </c>
      <c r="D333" s="443">
        <v>47.416666666666664</v>
      </c>
      <c r="E333" s="443">
        <v>46.43333333333333</v>
      </c>
      <c r="F333" s="443">
        <v>45.766666666666666</v>
      </c>
      <c r="G333" s="443">
        <v>44.783333333333331</v>
      </c>
      <c r="H333" s="443">
        <v>48.083333333333329</v>
      </c>
      <c r="I333" s="443">
        <v>49.066666666666663</v>
      </c>
      <c r="J333" s="443">
        <v>49.733333333333327</v>
      </c>
      <c r="K333" s="442">
        <v>48.4</v>
      </c>
      <c r="L333" s="442">
        <v>46.75</v>
      </c>
      <c r="M333" s="442">
        <v>72.229969999999994</v>
      </c>
    </row>
    <row r="334" spans="1:13">
      <c r="A334" s="245">
        <v>324</v>
      </c>
      <c r="B334" s="445" t="s">
        <v>150</v>
      </c>
      <c r="C334" s="442">
        <v>78.2</v>
      </c>
      <c r="D334" s="443">
        <v>79.599999999999994</v>
      </c>
      <c r="E334" s="443">
        <v>76.199999999999989</v>
      </c>
      <c r="F334" s="443">
        <v>74.199999999999989</v>
      </c>
      <c r="G334" s="443">
        <v>70.799999999999983</v>
      </c>
      <c r="H334" s="443">
        <v>81.599999999999994</v>
      </c>
      <c r="I334" s="443">
        <v>85</v>
      </c>
      <c r="J334" s="443">
        <v>87</v>
      </c>
      <c r="K334" s="442">
        <v>83</v>
      </c>
      <c r="L334" s="442">
        <v>77.599999999999994</v>
      </c>
      <c r="M334" s="442">
        <v>87.121420000000001</v>
      </c>
    </row>
    <row r="335" spans="1:13">
      <c r="A335" s="245">
        <v>325</v>
      </c>
      <c r="B335" s="445" t="s">
        <v>446</v>
      </c>
      <c r="C335" s="442">
        <v>547.4</v>
      </c>
      <c r="D335" s="443">
        <v>545.4666666666667</v>
      </c>
      <c r="E335" s="443">
        <v>536.93333333333339</v>
      </c>
      <c r="F335" s="443">
        <v>526.4666666666667</v>
      </c>
      <c r="G335" s="443">
        <v>517.93333333333339</v>
      </c>
      <c r="H335" s="443">
        <v>555.93333333333339</v>
      </c>
      <c r="I335" s="443">
        <v>564.4666666666667</v>
      </c>
      <c r="J335" s="443">
        <v>574.93333333333339</v>
      </c>
      <c r="K335" s="442">
        <v>554</v>
      </c>
      <c r="L335" s="442">
        <v>535</v>
      </c>
      <c r="M335" s="442">
        <v>0.73563999999999996</v>
      </c>
    </row>
    <row r="336" spans="1:13">
      <c r="A336" s="245">
        <v>326</v>
      </c>
      <c r="B336" s="445" t="s">
        <v>264</v>
      </c>
      <c r="C336" s="442">
        <v>25.75</v>
      </c>
      <c r="D336" s="443">
        <v>25.866666666666664</v>
      </c>
      <c r="E336" s="443">
        <v>25.533333333333328</v>
      </c>
      <c r="F336" s="443">
        <v>25.316666666666663</v>
      </c>
      <c r="G336" s="443">
        <v>24.983333333333327</v>
      </c>
      <c r="H336" s="443">
        <v>26.083333333333329</v>
      </c>
      <c r="I336" s="443">
        <v>26.416666666666664</v>
      </c>
      <c r="J336" s="443">
        <v>26.633333333333329</v>
      </c>
      <c r="K336" s="442">
        <v>26.2</v>
      </c>
      <c r="L336" s="442">
        <v>25.65</v>
      </c>
      <c r="M336" s="442">
        <v>27.532859999999999</v>
      </c>
    </row>
    <row r="337" spans="1:13">
      <c r="A337" s="245">
        <v>327</v>
      </c>
      <c r="B337" s="445" t="s">
        <v>447</v>
      </c>
      <c r="C337" s="442">
        <v>60.15</v>
      </c>
      <c r="D337" s="443">
        <v>61.133333333333326</v>
      </c>
      <c r="E337" s="443">
        <v>58.716666666666654</v>
      </c>
      <c r="F337" s="443">
        <v>57.283333333333331</v>
      </c>
      <c r="G337" s="443">
        <v>54.86666666666666</v>
      </c>
      <c r="H337" s="443">
        <v>62.566666666666649</v>
      </c>
      <c r="I337" s="443">
        <v>64.98333333333332</v>
      </c>
      <c r="J337" s="443">
        <v>66.416666666666643</v>
      </c>
      <c r="K337" s="442">
        <v>63.55</v>
      </c>
      <c r="L337" s="442">
        <v>59.7</v>
      </c>
      <c r="M337" s="442">
        <v>121.25029000000001</v>
      </c>
    </row>
    <row r="338" spans="1:13">
      <c r="A338" s="245">
        <v>328</v>
      </c>
      <c r="B338" s="445" t="s">
        <v>152</v>
      </c>
      <c r="C338" s="442">
        <v>181.4</v>
      </c>
      <c r="D338" s="443">
        <v>181.2166666666667</v>
      </c>
      <c r="E338" s="443">
        <v>178.88333333333338</v>
      </c>
      <c r="F338" s="443">
        <v>176.36666666666667</v>
      </c>
      <c r="G338" s="443">
        <v>174.03333333333336</v>
      </c>
      <c r="H338" s="443">
        <v>183.73333333333341</v>
      </c>
      <c r="I338" s="443">
        <v>186.06666666666672</v>
      </c>
      <c r="J338" s="443">
        <v>188.58333333333343</v>
      </c>
      <c r="K338" s="442">
        <v>183.55</v>
      </c>
      <c r="L338" s="442">
        <v>178.7</v>
      </c>
      <c r="M338" s="442">
        <v>72.417969999999997</v>
      </c>
    </row>
    <row r="339" spans="1:13">
      <c r="A339" s="245">
        <v>329</v>
      </c>
      <c r="B339" s="445" t="s">
        <v>694</v>
      </c>
      <c r="C339" s="442">
        <v>202.35</v>
      </c>
      <c r="D339" s="443">
        <v>203.75</v>
      </c>
      <c r="E339" s="443">
        <v>199.6</v>
      </c>
      <c r="F339" s="443">
        <v>196.85</v>
      </c>
      <c r="G339" s="443">
        <v>192.7</v>
      </c>
      <c r="H339" s="443">
        <v>206.5</v>
      </c>
      <c r="I339" s="443">
        <v>210.64999999999998</v>
      </c>
      <c r="J339" s="443">
        <v>213.4</v>
      </c>
      <c r="K339" s="442">
        <v>207.9</v>
      </c>
      <c r="L339" s="442">
        <v>201</v>
      </c>
      <c r="M339" s="442">
        <v>6.5913500000000003</v>
      </c>
    </row>
    <row r="340" spans="1:13">
      <c r="A340" s="245">
        <v>330</v>
      </c>
      <c r="B340" s="445" t="s">
        <v>153</v>
      </c>
      <c r="C340" s="442">
        <v>110.2</v>
      </c>
      <c r="D340" s="443">
        <v>110.38333333333333</v>
      </c>
      <c r="E340" s="443">
        <v>109.31666666666665</v>
      </c>
      <c r="F340" s="443">
        <v>108.43333333333332</v>
      </c>
      <c r="G340" s="443">
        <v>107.36666666666665</v>
      </c>
      <c r="H340" s="443">
        <v>111.26666666666665</v>
      </c>
      <c r="I340" s="443">
        <v>112.33333333333331</v>
      </c>
      <c r="J340" s="443">
        <v>113.21666666666665</v>
      </c>
      <c r="K340" s="442">
        <v>111.45</v>
      </c>
      <c r="L340" s="442">
        <v>109.5</v>
      </c>
      <c r="M340" s="442">
        <v>102.71211</v>
      </c>
    </row>
    <row r="341" spans="1:13">
      <c r="A341" s="245">
        <v>331</v>
      </c>
      <c r="B341" s="445" t="s">
        <v>448</v>
      </c>
      <c r="C341" s="442">
        <v>492.9</v>
      </c>
      <c r="D341" s="443">
        <v>489.84999999999997</v>
      </c>
      <c r="E341" s="443">
        <v>456.04999999999995</v>
      </c>
      <c r="F341" s="443">
        <v>419.2</v>
      </c>
      <c r="G341" s="443">
        <v>385.4</v>
      </c>
      <c r="H341" s="443">
        <v>526.69999999999993</v>
      </c>
      <c r="I341" s="443">
        <v>560.5</v>
      </c>
      <c r="J341" s="443">
        <v>597.34999999999991</v>
      </c>
      <c r="K341" s="442">
        <v>523.65</v>
      </c>
      <c r="L341" s="442">
        <v>453</v>
      </c>
      <c r="M341" s="442">
        <v>87.464510000000004</v>
      </c>
    </row>
    <row r="342" spans="1:13">
      <c r="A342" s="245">
        <v>332</v>
      </c>
      <c r="B342" s="445" t="s">
        <v>148</v>
      </c>
      <c r="C342" s="442">
        <v>72.349999999999994</v>
      </c>
      <c r="D342" s="443">
        <v>72.966666666666669</v>
      </c>
      <c r="E342" s="443">
        <v>71.533333333333331</v>
      </c>
      <c r="F342" s="443">
        <v>70.716666666666669</v>
      </c>
      <c r="G342" s="443">
        <v>69.283333333333331</v>
      </c>
      <c r="H342" s="443">
        <v>73.783333333333331</v>
      </c>
      <c r="I342" s="443">
        <v>75.216666666666669</v>
      </c>
      <c r="J342" s="443">
        <v>76.033333333333331</v>
      </c>
      <c r="K342" s="442">
        <v>74.400000000000006</v>
      </c>
      <c r="L342" s="442">
        <v>72.150000000000006</v>
      </c>
      <c r="M342" s="442">
        <v>216.6953</v>
      </c>
    </row>
    <row r="343" spans="1:13">
      <c r="A343" s="245">
        <v>333</v>
      </c>
      <c r="B343" s="445" t="s">
        <v>449</v>
      </c>
      <c r="C343" s="442">
        <v>68.099999999999994</v>
      </c>
      <c r="D343" s="443">
        <v>68.733333333333334</v>
      </c>
      <c r="E343" s="443">
        <v>67.066666666666663</v>
      </c>
      <c r="F343" s="443">
        <v>66.033333333333331</v>
      </c>
      <c r="G343" s="443">
        <v>64.36666666666666</v>
      </c>
      <c r="H343" s="443">
        <v>69.766666666666666</v>
      </c>
      <c r="I343" s="443">
        <v>71.433333333333323</v>
      </c>
      <c r="J343" s="443">
        <v>72.466666666666669</v>
      </c>
      <c r="K343" s="442">
        <v>70.400000000000006</v>
      </c>
      <c r="L343" s="442">
        <v>67.7</v>
      </c>
      <c r="M343" s="442">
        <v>23.778649999999999</v>
      </c>
    </row>
    <row r="344" spans="1:13">
      <c r="A344" s="245">
        <v>334</v>
      </c>
      <c r="B344" s="445" t="s">
        <v>450</v>
      </c>
      <c r="C344" s="442">
        <v>3200</v>
      </c>
      <c r="D344" s="443">
        <v>3195</v>
      </c>
      <c r="E344" s="443">
        <v>3150</v>
      </c>
      <c r="F344" s="443">
        <v>3100</v>
      </c>
      <c r="G344" s="443">
        <v>3055</v>
      </c>
      <c r="H344" s="443">
        <v>3245</v>
      </c>
      <c r="I344" s="443">
        <v>3290</v>
      </c>
      <c r="J344" s="443">
        <v>3340</v>
      </c>
      <c r="K344" s="442">
        <v>3240</v>
      </c>
      <c r="L344" s="442">
        <v>3145</v>
      </c>
      <c r="M344" s="442">
        <v>1.7022600000000001</v>
      </c>
    </row>
    <row r="345" spans="1:13">
      <c r="A345" s="245">
        <v>335</v>
      </c>
      <c r="B345" s="445" t="s">
        <v>755</v>
      </c>
      <c r="C345" s="442">
        <v>85.4</v>
      </c>
      <c r="D345" s="443">
        <v>84.983333333333334</v>
      </c>
      <c r="E345" s="443">
        <v>83.616666666666674</v>
      </c>
      <c r="F345" s="443">
        <v>81.833333333333343</v>
      </c>
      <c r="G345" s="443">
        <v>80.466666666666683</v>
      </c>
      <c r="H345" s="443">
        <v>86.766666666666666</v>
      </c>
      <c r="I345" s="443">
        <v>88.133333333333312</v>
      </c>
      <c r="J345" s="443">
        <v>89.916666666666657</v>
      </c>
      <c r="K345" s="442">
        <v>86.35</v>
      </c>
      <c r="L345" s="442">
        <v>83.2</v>
      </c>
      <c r="M345" s="442">
        <v>2.5178099999999999</v>
      </c>
    </row>
    <row r="346" spans="1:13">
      <c r="A346" s="245">
        <v>336</v>
      </c>
      <c r="B346" s="445" t="s">
        <v>151</v>
      </c>
      <c r="C346" s="442">
        <v>17758.5</v>
      </c>
      <c r="D346" s="443">
        <v>17682.55</v>
      </c>
      <c r="E346" s="443">
        <v>17555.099999999999</v>
      </c>
      <c r="F346" s="443">
        <v>17351.7</v>
      </c>
      <c r="G346" s="443">
        <v>17224.25</v>
      </c>
      <c r="H346" s="443">
        <v>17885.949999999997</v>
      </c>
      <c r="I346" s="443">
        <v>18013.400000000001</v>
      </c>
      <c r="J346" s="443">
        <v>18216.799999999996</v>
      </c>
      <c r="K346" s="442">
        <v>17810</v>
      </c>
      <c r="L346" s="442">
        <v>17479.150000000001</v>
      </c>
      <c r="M346" s="442">
        <v>0.57750999999999997</v>
      </c>
    </row>
    <row r="347" spans="1:13">
      <c r="A347" s="245">
        <v>337</v>
      </c>
      <c r="B347" s="445" t="s">
        <v>791</v>
      </c>
      <c r="C347" s="442">
        <v>40.450000000000003</v>
      </c>
      <c r="D347" s="443">
        <v>40.716666666666669</v>
      </c>
      <c r="E347" s="443">
        <v>39.933333333333337</v>
      </c>
      <c r="F347" s="443">
        <v>39.416666666666671</v>
      </c>
      <c r="G347" s="443">
        <v>38.63333333333334</v>
      </c>
      <c r="H347" s="443">
        <v>41.233333333333334</v>
      </c>
      <c r="I347" s="443">
        <v>42.016666666666666</v>
      </c>
      <c r="J347" s="443">
        <v>42.533333333333331</v>
      </c>
      <c r="K347" s="442">
        <v>41.5</v>
      </c>
      <c r="L347" s="442">
        <v>40.200000000000003</v>
      </c>
      <c r="M347" s="442">
        <v>11.308450000000001</v>
      </c>
    </row>
    <row r="348" spans="1:13">
      <c r="A348" s="245">
        <v>338</v>
      </c>
      <c r="B348" s="445" t="s">
        <v>451</v>
      </c>
      <c r="C348" s="442">
        <v>2216</v>
      </c>
      <c r="D348" s="443">
        <v>2230.6666666666665</v>
      </c>
      <c r="E348" s="443">
        <v>2190.333333333333</v>
      </c>
      <c r="F348" s="443">
        <v>2164.6666666666665</v>
      </c>
      <c r="G348" s="443">
        <v>2124.333333333333</v>
      </c>
      <c r="H348" s="443">
        <v>2256.333333333333</v>
      </c>
      <c r="I348" s="443">
        <v>2296.6666666666661</v>
      </c>
      <c r="J348" s="443">
        <v>2322.333333333333</v>
      </c>
      <c r="K348" s="442">
        <v>2271</v>
      </c>
      <c r="L348" s="442">
        <v>2205</v>
      </c>
      <c r="M348" s="442">
        <v>0.16001000000000001</v>
      </c>
    </row>
    <row r="349" spans="1:13">
      <c r="A349" s="245">
        <v>339</v>
      </c>
      <c r="B349" s="445" t="s">
        <v>790</v>
      </c>
      <c r="C349" s="442">
        <v>367.5</v>
      </c>
      <c r="D349" s="443">
        <v>369.05</v>
      </c>
      <c r="E349" s="443">
        <v>362.1</v>
      </c>
      <c r="F349" s="443">
        <v>356.7</v>
      </c>
      <c r="G349" s="443">
        <v>349.75</v>
      </c>
      <c r="H349" s="443">
        <v>374.45000000000005</v>
      </c>
      <c r="I349" s="443">
        <v>381.4</v>
      </c>
      <c r="J349" s="443">
        <v>386.80000000000007</v>
      </c>
      <c r="K349" s="442">
        <v>376</v>
      </c>
      <c r="L349" s="442">
        <v>363.65</v>
      </c>
      <c r="M349" s="442">
        <v>16.934180000000001</v>
      </c>
    </row>
    <row r="350" spans="1:13">
      <c r="A350" s="245">
        <v>340</v>
      </c>
      <c r="B350" s="445" t="s">
        <v>265</v>
      </c>
      <c r="C350" s="442">
        <v>605.04999999999995</v>
      </c>
      <c r="D350" s="443">
        <v>603.93333333333328</v>
      </c>
      <c r="E350" s="443">
        <v>593.86666666666656</v>
      </c>
      <c r="F350" s="443">
        <v>582.68333333333328</v>
      </c>
      <c r="G350" s="443">
        <v>572.61666666666656</v>
      </c>
      <c r="H350" s="443">
        <v>615.11666666666656</v>
      </c>
      <c r="I350" s="443">
        <v>625.18333333333339</v>
      </c>
      <c r="J350" s="443">
        <v>636.36666666666656</v>
      </c>
      <c r="K350" s="442">
        <v>614</v>
      </c>
      <c r="L350" s="442">
        <v>592.75</v>
      </c>
      <c r="M350" s="442">
        <v>4.1541800000000002</v>
      </c>
    </row>
    <row r="351" spans="1:13">
      <c r="A351" s="245">
        <v>341</v>
      </c>
      <c r="B351" s="445" t="s">
        <v>155</v>
      </c>
      <c r="C351" s="442">
        <v>117.6</v>
      </c>
      <c r="D351" s="443">
        <v>116.75</v>
      </c>
      <c r="E351" s="443">
        <v>115.05</v>
      </c>
      <c r="F351" s="443">
        <v>112.5</v>
      </c>
      <c r="G351" s="443">
        <v>110.8</v>
      </c>
      <c r="H351" s="443">
        <v>119.3</v>
      </c>
      <c r="I351" s="443">
        <v>120.99999999999999</v>
      </c>
      <c r="J351" s="443">
        <v>123.55</v>
      </c>
      <c r="K351" s="442">
        <v>118.45</v>
      </c>
      <c r="L351" s="442">
        <v>114.2</v>
      </c>
      <c r="M351" s="442">
        <v>516.20011</v>
      </c>
    </row>
    <row r="352" spans="1:13">
      <c r="A352" s="245">
        <v>342</v>
      </c>
      <c r="B352" s="445" t="s">
        <v>154</v>
      </c>
      <c r="C352" s="442">
        <v>136.1</v>
      </c>
      <c r="D352" s="443">
        <v>136.1</v>
      </c>
      <c r="E352" s="443">
        <v>133</v>
      </c>
      <c r="F352" s="443">
        <v>129.9</v>
      </c>
      <c r="G352" s="443">
        <v>126.80000000000001</v>
      </c>
      <c r="H352" s="443">
        <v>139.19999999999999</v>
      </c>
      <c r="I352" s="443">
        <v>142.29999999999995</v>
      </c>
      <c r="J352" s="443">
        <v>145.39999999999998</v>
      </c>
      <c r="K352" s="442">
        <v>139.19999999999999</v>
      </c>
      <c r="L352" s="442">
        <v>133</v>
      </c>
      <c r="M352" s="442">
        <v>25.97617</v>
      </c>
    </row>
    <row r="353" spans="1:13">
      <c r="A353" s="245">
        <v>343</v>
      </c>
      <c r="B353" s="445" t="s">
        <v>452</v>
      </c>
      <c r="C353" s="442">
        <v>80.599999999999994</v>
      </c>
      <c r="D353" s="443">
        <v>81.016666666666666</v>
      </c>
      <c r="E353" s="443">
        <v>79.133333333333326</v>
      </c>
      <c r="F353" s="443">
        <v>77.666666666666657</v>
      </c>
      <c r="G353" s="443">
        <v>75.783333333333317</v>
      </c>
      <c r="H353" s="443">
        <v>82.483333333333334</v>
      </c>
      <c r="I353" s="443">
        <v>84.366666666666688</v>
      </c>
      <c r="J353" s="443">
        <v>85.833333333333343</v>
      </c>
      <c r="K353" s="442">
        <v>82.9</v>
      </c>
      <c r="L353" s="442">
        <v>79.55</v>
      </c>
      <c r="M353" s="442">
        <v>0.85507999999999995</v>
      </c>
    </row>
    <row r="354" spans="1:13">
      <c r="A354" s="245">
        <v>344</v>
      </c>
      <c r="B354" s="445" t="s">
        <v>266</v>
      </c>
      <c r="C354" s="442">
        <v>3510.8</v>
      </c>
      <c r="D354" s="443">
        <v>3503.9500000000003</v>
      </c>
      <c r="E354" s="443">
        <v>3479.8500000000004</v>
      </c>
      <c r="F354" s="443">
        <v>3448.9</v>
      </c>
      <c r="G354" s="443">
        <v>3424.8</v>
      </c>
      <c r="H354" s="443">
        <v>3534.9000000000005</v>
      </c>
      <c r="I354" s="443">
        <v>3559</v>
      </c>
      <c r="J354" s="443">
        <v>3589.9500000000007</v>
      </c>
      <c r="K354" s="442">
        <v>3528.05</v>
      </c>
      <c r="L354" s="442">
        <v>3473</v>
      </c>
      <c r="M354" s="442">
        <v>0.58779000000000003</v>
      </c>
    </row>
    <row r="355" spans="1:13">
      <c r="A355" s="245">
        <v>345</v>
      </c>
      <c r="B355" s="445" t="s">
        <v>453</v>
      </c>
      <c r="C355" s="442">
        <v>133.85</v>
      </c>
      <c r="D355" s="443">
        <v>135.68333333333331</v>
      </c>
      <c r="E355" s="443">
        <v>131.16666666666663</v>
      </c>
      <c r="F355" s="443">
        <v>128.48333333333332</v>
      </c>
      <c r="G355" s="443">
        <v>123.96666666666664</v>
      </c>
      <c r="H355" s="443">
        <v>138.36666666666662</v>
      </c>
      <c r="I355" s="443">
        <v>142.88333333333333</v>
      </c>
      <c r="J355" s="443">
        <v>145.56666666666661</v>
      </c>
      <c r="K355" s="442">
        <v>140.19999999999999</v>
      </c>
      <c r="L355" s="442">
        <v>133</v>
      </c>
      <c r="M355" s="442">
        <v>6.2650699999999997</v>
      </c>
    </row>
    <row r="356" spans="1:13">
      <c r="A356" s="245">
        <v>346</v>
      </c>
      <c r="B356" s="445" t="s">
        <v>454</v>
      </c>
      <c r="C356" s="442">
        <v>300.55</v>
      </c>
      <c r="D356" s="443">
        <v>302.41666666666669</v>
      </c>
      <c r="E356" s="443">
        <v>297.68333333333339</v>
      </c>
      <c r="F356" s="443">
        <v>294.81666666666672</v>
      </c>
      <c r="G356" s="443">
        <v>290.08333333333343</v>
      </c>
      <c r="H356" s="443">
        <v>305.28333333333336</v>
      </c>
      <c r="I356" s="443">
        <v>310.01666666666659</v>
      </c>
      <c r="J356" s="443">
        <v>312.88333333333333</v>
      </c>
      <c r="K356" s="442">
        <v>307.14999999999998</v>
      </c>
      <c r="L356" s="442">
        <v>299.55</v>
      </c>
      <c r="M356" s="442">
        <v>3.6913999999999998</v>
      </c>
    </row>
    <row r="357" spans="1:13">
      <c r="A357" s="245">
        <v>347</v>
      </c>
      <c r="B357" s="445" t="s">
        <v>455</v>
      </c>
      <c r="C357" s="442">
        <v>307</v>
      </c>
      <c r="D357" s="443">
        <v>309.84999999999997</v>
      </c>
      <c r="E357" s="443">
        <v>302.39999999999992</v>
      </c>
      <c r="F357" s="443">
        <v>297.79999999999995</v>
      </c>
      <c r="G357" s="443">
        <v>290.34999999999991</v>
      </c>
      <c r="H357" s="443">
        <v>314.44999999999993</v>
      </c>
      <c r="I357" s="443">
        <v>321.89999999999998</v>
      </c>
      <c r="J357" s="443">
        <v>326.49999999999994</v>
      </c>
      <c r="K357" s="442">
        <v>317.3</v>
      </c>
      <c r="L357" s="442">
        <v>305.25</v>
      </c>
      <c r="M357" s="442">
        <v>0.88771999999999995</v>
      </c>
    </row>
    <row r="358" spans="1:13">
      <c r="A358" s="245">
        <v>348</v>
      </c>
      <c r="B358" s="445" t="s">
        <v>267</v>
      </c>
      <c r="C358" s="442">
        <v>2613.6</v>
      </c>
      <c r="D358" s="443">
        <v>2611.4</v>
      </c>
      <c r="E358" s="443">
        <v>2588.75</v>
      </c>
      <c r="F358" s="443">
        <v>2563.9</v>
      </c>
      <c r="G358" s="443">
        <v>2541.25</v>
      </c>
      <c r="H358" s="443">
        <v>2636.25</v>
      </c>
      <c r="I358" s="443">
        <v>2658.9000000000005</v>
      </c>
      <c r="J358" s="443">
        <v>2683.75</v>
      </c>
      <c r="K358" s="442">
        <v>2634.05</v>
      </c>
      <c r="L358" s="442">
        <v>2586.5500000000002</v>
      </c>
      <c r="M358" s="442">
        <v>2.40381</v>
      </c>
    </row>
    <row r="359" spans="1:13">
      <c r="A359" s="245">
        <v>349</v>
      </c>
      <c r="B359" s="445" t="s">
        <v>268</v>
      </c>
      <c r="C359" s="442">
        <v>630.75</v>
      </c>
      <c r="D359" s="443">
        <v>630.75</v>
      </c>
      <c r="E359" s="443">
        <v>630.75</v>
      </c>
      <c r="F359" s="443">
        <v>630.75</v>
      </c>
      <c r="G359" s="443">
        <v>630.75</v>
      </c>
      <c r="H359" s="443">
        <v>630.75</v>
      </c>
      <c r="I359" s="443">
        <v>630.75</v>
      </c>
      <c r="J359" s="443">
        <v>630.75</v>
      </c>
      <c r="K359" s="442">
        <v>630.75</v>
      </c>
      <c r="L359" s="442">
        <v>630.75</v>
      </c>
      <c r="M359" s="442">
        <v>4.1262800000000004</v>
      </c>
    </row>
    <row r="360" spans="1:13">
      <c r="A360" s="245">
        <v>350</v>
      </c>
      <c r="B360" s="445" t="s">
        <v>456</v>
      </c>
      <c r="C360" s="442">
        <v>251.15</v>
      </c>
      <c r="D360" s="443">
        <v>254.13333333333333</v>
      </c>
      <c r="E360" s="443">
        <v>247.26666666666665</v>
      </c>
      <c r="F360" s="443">
        <v>243.38333333333333</v>
      </c>
      <c r="G360" s="443">
        <v>236.51666666666665</v>
      </c>
      <c r="H360" s="443">
        <v>258.01666666666665</v>
      </c>
      <c r="I360" s="443">
        <v>264.88333333333333</v>
      </c>
      <c r="J360" s="443">
        <v>268.76666666666665</v>
      </c>
      <c r="K360" s="442">
        <v>261</v>
      </c>
      <c r="L360" s="442">
        <v>250.25</v>
      </c>
      <c r="M360" s="442">
        <v>2.8258000000000001</v>
      </c>
    </row>
    <row r="361" spans="1:13">
      <c r="A361" s="245">
        <v>351</v>
      </c>
      <c r="B361" s="445" t="s">
        <v>758</v>
      </c>
      <c r="C361" s="442">
        <v>399.75</v>
      </c>
      <c r="D361" s="443">
        <v>402.01666666666665</v>
      </c>
      <c r="E361" s="443">
        <v>396.68333333333328</v>
      </c>
      <c r="F361" s="443">
        <v>393.61666666666662</v>
      </c>
      <c r="G361" s="443">
        <v>388.28333333333325</v>
      </c>
      <c r="H361" s="443">
        <v>405.08333333333331</v>
      </c>
      <c r="I361" s="443">
        <v>410.41666666666669</v>
      </c>
      <c r="J361" s="443">
        <v>413.48333333333335</v>
      </c>
      <c r="K361" s="442">
        <v>407.35</v>
      </c>
      <c r="L361" s="442">
        <v>398.95</v>
      </c>
      <c r="M361" s="442">
        <v>0.50287000000000004</v>
      </c>
    </row>
    <row r="362" spans="1:13">
      <c r="A362" s="245">
        <v>352</v>
      </c>
      <c r="B362" s="445" t="s">
        <v>457</v>
      </c>
      <c r="C362" s="442">
        <v>87.45</v>
      </c>
      <c r="D362" s="443">
        <v>88.033333333333346</v>
      </c>
      <c r="E362" s="443">
        <v>86.516666666666694</v>
      </c>
      <c r="F362" s="443">
        <v>85.583333333333343</v>
      </c>
      <c r="G362" s="443">
        <v>84.066666666666691</v>
      </c>
      <c r="H362" s="443">
        <v>88.966666666666697</v>
      </c>
      <c r="I362" s="443">
        <v>90.483333333333348</v>
      </c>
      <c r="J362" s="443">
        <v>91.4166666666667</v>
      </c>
      <c r="K362" s="442">
        <v>89.55</v>
      </c>
      <c r="L362" s="442">
        <v>87.1</v>
      </c>
      <c r="M362" s="442">
        <v>5.6686399999999999</v>
      </c>
    </row>
    <row r="363" spans="1:13">
      <c r="A363" s="245">
        <v>353</v>
      </c>
      <c r="B363" s="445" t="s">
        <v>163</v>
      </c>
      <c r="C363" s="442">
        <v>1307.3499999999999</v>
      </c>
      <c r="D363" s="443">
        <v>1313.5666666666666</v>
      </c>
      <c r="E363" s="443">
        <v>1298.1333333333332</v>
      </c>
      <c r="F363" s="443">
        <v>1288.9166666666665</v>
      </c>
      <c r="G363" s="443">
        <v>1273.4833333333331</v>
      </c>
      <c r="H363" s="443">
        <v>1322.7833333333333</v>
      </c>
      <c r="I363" s="443">
        <v>1338.2166666666667</v>
      </c>
      <c r="J363" s="443">
        <v>1347.4333333333334</v>
      </c>
      <c r="K363" s="442">
        <v>1329</v>
      </c>
      <c r="L363" s="442">
        <v>1304.3499999999999</v>
      </c>
      <c r="M363" s="442">
        <v>9.56846</v>
      </c>
    </row>
    <row r="364" spans="1:13">
      <c r="A364" s="245">
        <v>354</v>
      </c>
      <c r="B364" s="445" t="s">
        <v>156</v>
      </c>
      <c r="C364" s="442">
        <v>31055.4</v>
      </c>
      <c r="D364" s="443">
        <v>30938.933333333334</v>
      </c>
      <c r="E364" s="443">
        <v>30702.866666666669</v>
      </c>
      <c r="F364" s="443">
        <v>30350.333333333336</v>
      </c>
      <c r="G364" s="443">
        <v>30114.26666666667</v>
      </c>
      <c r="H364" s="443">
        <v>31291.466666666667</v>
      </c>
      <c r="I364" s="443">
        <v>31527.533333333333</v>
      </c>
      <c r="J364" s="443">
        <v>31880.066666666666</v>
      </c>
      <c r="K364" s="442">
        <v>31175</v>
      </c>
      <c r="L364" s="442">
        <v>30586.400000000001</v>
      </c>
      <c r="M364" s="442">
        <v>0.25113000000000002</v>
      </c>
    </row>
    <row r="365" spans="1:13">
      <c r="A365" s="245">
        <v>355</v>
      </c>
      <c r="B365" s="445" t="s">
        <v>458</v>
      </c>
      <c r="C365" s="442">
        <v>2494.1</v>
      </c>
      <c r="D365" s="443">
        <v>2511.7166666666667</v>
      </c>
      <c r="E365" s="443">
        <v>2463.4333333333334</v>
      </c>
      <c r="F365" s="443">
        <v>2432.7666666666669</v>
      </c>
      <c r="G365" s="443">
        <v>2384.4833333333336</v>
      </c>
      <c r="H365" s="443">
        <v>2542.3833333333332</v>
      </c>
      <c r="I365" s="443">
        <v>2590.666666666667</v>
      </c>
      <c r="J365" s="443">
        <v>2621.333333333333</v>
      </c>
      <c r="K365" s="442">
        <v>2560</v>
      </c>
      <c r="L365" s="442">
        <v>2481.0500000000002</v>
      </c>
      <c r="M365" s="442">
        <v>0.99983999999999995</v>
      </c>
    </row>
    <row r="366" spans="1:13">
      <c r="A366" s="245">
        <v>356</v>
      </c>
      <c r="B366" s="445" t="s">
        <v>158</v>
      </c>
      <c r="C366" s="442">
        <v>241.1</v>
      </c>
      <c r="D366" s="443">
        <v>242.30000000000004</v>
      </c>
      <c r="E366" s="443">
        <v>239.60000000000008</v>
      </c>
      <c r="F366" s="443">
        <v>238.10000000000005</v>
      </c>
      <c r="G366" s="443">
        <v>235.40000000000009</v>
      </c>
      <c r="H366" s="443">
        <v>243.80000000000007</v>
      </c>
      <c r="I366" s="443">
        <v>246.50000000000006</v>
      </c>
      <c r="J366" s="443">
        <v>248.00000000000006</v>
      </c>
      <c r="K366" s="442">
        <v>245</v>
      </c>
      <c r="L366" s="442">
        <v>240.8</v>
      </c>
      <c r="M366" s="442">
        <v>33.194749999999999</v>
      </c>
    </row>
    <row r="367" spans="1:13">
      <c r="A367" s="245">
        <v>357</v>
      </c>
      <c r="B367" s="445" t="s">
        <v>269</v>
      </c>
      <c r="C367" s="442">
        <v>5124.5</v>
      </c>
      <c r="D367" s="443">
        <v>5137.5333333333338</v>
      </c>
      <c r="E367" s="443">
        <v>5106.9666666666672</v>
      </c>
      <c r="F367" s="443">
        <v>5089.4333333333334</v>
      </c>
      <c r="G367" s="443">
        <v>5058.8666666666668</v>
      </c>
      <c r="H367" s="443">
        <v>5155.0666666666675</v>
      </c>
      <c r="I367" s="443">
        <v>5185.633333333335</v>
      </c>
      <c r="J367" s="443">
        <v>5203.1666666666679</v>
      </c>
      <c r="K367" s="442">
        <v>5168.1000000000004</v>
      </c>
      <c r="L367" s="442">
        <v>5120</v>
      </c>
      <c r="M367" s="442">
        <v>0.23849999999999999</v>
      </c>
    </row>
    <row r="368" spans="1:13">
      <c r="A368" s="245">
        <v>358</v>
      </c>
      <c r="B368" s="445" t="s">
        <v>459</v>
      </c>
      <c r="C368" s="442">
        <v>211.4</v>
      </c>
      <c r="D368" s="443">
        <v>213.20000000000002</v>
      </c>
      <c r="E368" s="443">
        <v>205.80000000000004</v>
      </c>
      <c r="F368" s="443">
        <v>200.20000000000002</v>
      </c>
      <c r="G368" s="443">
        <v>192.80000000000004</v>
      </c>
      <c r="H368" s="443">
        <v>218.80000000000004</v>
      </c>
      <c r="I368" s="443">
        <v>226.20000000000002</v>
      </c>
      <c r="J368" s="443">
        <v>231.80000000000004</v>
      </c>
      <c r="K368" s="442">
        <v>220.6</v>
      </c>
      <c r="L368" s="442">
        <v>207.6</v>
      </c>
      <c r="M368" s="442">
        <v>16.547840000000001</v>
      </c>
    </row>
    <row r="369" spans="1:13">
      <c r="A369" s="245">
        <v>359</v>
      </c>
      <c r="B369" s="445" t="s">
        <v>460</v>
      </c>
      <c r="C369" s="442">
        <v>790.5</v>
      </c>
      <c r="D369" s="443">
        <v>792.83333333333337</v>
      </c>
      <c r="E369" s="443">
        <v>782.66666666666674</v>
      </c>
      <c r="F369" s="443">
        <v>774.83333333333337</v>
      </c>
      <c r="G369" s="443">
        <v>764.66666666666674</v>
      </c>
      <c r="H369" s="443">
        <v>800.66666666666674</v>
      </c>
      <c r="I369" s="443">
        <v>810.83333333333348</v>
      </c>
      <c r="J369" s="443">
        <v>818.66666666666674</v>
      </c>
      <c r="K369" s="442">
        <v>803</v>
      </c>
      <c r="L369" s="442">
        <v>785</v>
      </c>
      <c r="M369" s="442">
        <v>0.68971000000000005</v>
      </c>
    </row>
    <row r="370" spans="1:13">
      <c r="A370" s="245">
        <v>360</v>
      </c>
      <c r="B370" s="445" t="s">
        <v>160</v>
      </c>
      <c r="C370" s="442">
        <v>2067.1</v>
      </c>
      <c r="D370" s="443">
        <v>2078</v>
      </c>
      <c r="E370" s="443">
        <v>2051.1</v>
      </c>
      <c r="F370" s="443">
        <v>2035.1</v>
      </c>
      <c r="G370" s="443">
        <v>2008.1999999999998</v>
      </c>
      <c r="H370" s="443">
        <v>2094</v>
      </c>
      <c r="I370" s="443">
        <v>2120.8999999999996</v>
      </c>
      <c r="J370" s="443">
        <v>2136.9</v>
      </c>
      <c r="K370" s="442">
        <v>2104.9</v>
      </c>
      <c r="L370" s="442">
        <v>2062</v>
      </c>
      <c r="M370" s="442">
        <v>2.52827</v>
      </c>
    </row>
    <row r="371" spans="1:13">
      <c r="A371" s="245">
        <v>361</v>
      </c>
      <c r="B371" s="445" t="s">
        <v>157</v>
      </c>
      <c r="C371" s="442">
        <v>1796.95</v>
      </c>
      <c r="D371" s="443">
        <v>1806.6000000000001</v>
      </c>
      <c r="E371" s="443">
        <v>1766.3500000000004</v>
      </c>
      <c r="F371" s="443">
        <v>1735.7500000000002</v>
      </c>
      <c r="G371" s="443">
        <v>1695.5000000000005</v>
      </c>
      <c r="H371" s="443">
        <v>1837.2000000000003</v>
      </c>
      <c r="I371" s="443">
        <v>1877.4499999999998</v>
      </c>
      <c r="J371" s="443">
        <v>1908.0500000000002</v>
      </c>
      <c r="K371" s="442">
        <v>1846.85</v>
      </c>
      <c r="L371" s="442">
        <v>1776</v>
      </c>
      <c r="M371" s="442">
        <v>8.2545199999999994</v>
      </c>
    </row>
    <row r="372" spans="1:13">
      <c r="A372" s="245">
        <v>362</v>
      </c>
      <c r="B372" s="445" t="s">
        <v>756</v>
      </c>
      <c r="C372" s="442">
        <v>1009.95</v>
      </c>
      <c r="D372" s="443">
        <v>1016.0666666666666</v>
      </c>
      <c r="E372" s="443">
        <v>998.68333333333317</v>
      </c>
      <c r="F372" s="443">
        <v>987.41666666666652</v>
      </c>
      <c r="G372" s="443">
        <v>970.03333333333308</v>
      </c>
      <c r="H372" s="443">
        <v>1027.3333333333333</v>
      </c>
      <c r="I372" s="443">
        <v>1044.7166666666665</v>
      </c>
      <c r="J372" s="443">
        <v>1055.9833333333333</v>
      </c>
      <c r="K372" s="442">
        <v>1033.45</v>
      </c>
      <c r="L372" s="442">
        <v>1004.8</v>
      </c>
      <c r="M372" s="442">
        <v>1.10991</v>
      </c>
    </row>
    <row r="373" spans="1:13">
      <c r="A373" s="245">
        <v>363</v>
      </c>
      <c r="B373" s="445" t="s">
        <v>461</v>
      </c>
      <c r="C373" s="442">
        <v>1678.15</v>
      </c>
      <c r="D373" s="443">
        <v>1680.5833333333333</v>
      </c>
      <c r="E373" s="443">
        <v>1668.5666666666666</v>
      </c>
      <c r="F373" s="443">
        <v>1658.9833333333333</v>
      </c>
      <c r="G373" s="443">
        <v>1646.9666666666667</v>
      </c>
      <c r="H373" s="443">
        <v>1690.1666666666665</v>
      </c>
      <c r="I373" s="443">
        <v>1702.1833333333334</v>
      </c>
      <c r="J373" s="443">
        <v>1711.7666666666664</v>
      </c>
      <c r="K373" s="442">
        <v>1692.6</v>
      </c>
      <c r="L373" s="442">
        <v>1671</v>
      </c>
      <c r="M373" s="442">
        <v>1.41493</v>
      </c>
    </row>
    <row r="374" spans="1:13">
      <c r="A374" s="245">
        <v>364</v>
      </c>
      <c r="B374" s="445" t="s">
        <v>757</v>
      </c>
      <c r="C374" s="442">
        <v>1107.7</v>
      </c>
      <c r="D374" s="443">
        <v>1113.0166666666667</v>
      </c>
      <c r="E374" s="443">
        <v>1087.0833333333333</v>
      </c>
      <c r="F374" s="443">
        <v>1066.4666666666667</v>
      </c>
      <c r="G374" s="443">
        <v>1040.5333333333333</v>
      </c>
      <c r="H374" s="443">
        <v>1133.6333333333332</v>
      </c>
      <c r="I374" s="443">
        <v>1159.5666666666666</v>
      </c>
      <c r="J374" s="443">
        <v>1180.1833333333332</v>
      </c>
      <c r="K374" s="442">
        <v>1138.95</v>
      </c>
      <c r="L374" s="442">
        <v>1092.4000000000001</v>
      </c>
      <c r="M374" s="442">
        <v>0.67296</v>
      </c>
    </row>
    <row r="375" spans="1:13">
      <c r="A375" s="245">
        <v>365</v>
      </c>
      <c r="B375" s="445" t="s">
        <v>159</v>
      </c>
      <c r="C375" s="442">
        <v>119.15</v>
      </c>
      <c r="D375" s="443">
        <v>119.53333333333335</v>
      </c>
      <c r="E375" s="443">
        <v>117.81666666666669</v>
      </c>
      <c r="F375" s="443">
        <v>116.48333333333335</v>
      </c>
      <c r="G375" s="443">
        <v>114.76666666666669</v>
      </c>
      <c r="H375" s="443">
        <v>120.86666666666669</v>
      </c>
      <c r="I375" s="443">
        <v>122.58333333333336</v>
      </c>
      <c r="J375" s="443">
        <v>123.91666666666669</v>
      </c>
      <c r="K375" s="442">
        <v>121.25</v>
      </c>
      <c r="L375" s="442">
        <v>118.2</v>
      </c>
      <c r="M375" s="442">
        <v>30.91376</v>
      </c>
    </row>
    <row r="376" spans="1:13">
      <c r="A376" s="245">
        <v>366</v>
      </c>
      <c r="B376" s="445" t="s">
        <v>162</v>
      </c>
      <c r="C376" s="442">
        <v>224.4</v>
      </c>
      <c r="D376" s="443">
        <v>225.43333333333331</v>
      </c>
      <c r="E376" s="443">
        <v>222.86666666666662</v>
      </c>
      <c r="F376" s="443">
        <v>221.33333333333331</v>
      </c>
      <c r="G376" s="443">
        <v>218.76666666666662</v>
      </c>
      <c r="H376" s="443">
        <v>226.96666666666661</v>
      </c>
      <c r="I376" s="443">
        <v>229.53333333333327</v>
      </c>
      <c r="J376" s="443">
        <v>231.06666666666661</v>
      </c>
      <c r="K376" s="442">
        <v>228</v>
      </c>
      <c r="L376" s="442">
        <v>223.9</v>
      </c>
      <c r="M376" s="442">
        <v>88.502260000000007</v>
      </c>
    </row>
    <row r="377" spans="1:13">
      <c r="A377" s="245">
        <v>367</v>
      </c>
      <c r="B377" s="445" t="s">
        <v>462</v>
      </c>
      <c r="C377" s="442">
        <v>326.8</v>
      </c>
      <c r="D377" s="443">
        <v>328.68333333333334</v>
      </c>
      <c r="E377" s="443">
        <v>317.56666666666666</v>
      </c>
      <c r="F377" s="443">
        <v>308.33333333333331</v>
      </c>
      <c r="G377" s="443">
        <v>297.21666666666664</v>
      </c>
      <c r="H377" s="443">
        <v>337.91666666666669</v>
      </c>
      <c r="I377" s="443">
        <v>349.03333333333336</v>
      </c>
      <c r="J377" s="443">
        <v>358.26666666666671</v>
      </c>
      <c r="K377" s="442">
        <v>339.8</v>
      </c>
      <c r="L377" s="442">
        <v>319.45</v>
      </c>
      <c r="M377" s="442">
        <v>23.506019999999999</v>
      </c>
    </row>
    <row r="378" spans="1:13">
      <c r="A378" s="245">
        <v>368</v>
      </c>
      <c r="B378" s="445" t="s">
        <v>270</v>
      </c>
      <c r="C378" s="442">
        <v>271.95</v>
      </c>
      <c r="D378" s="443">
        <v>272.46666666666664</v>
      </c>
      <c r="E378" s="443">
        <v>269.48333333333329</v>
      </c>
      <c r="F378" s="443">
        <v>267.01666666666665</v>
      </c>
      <c r="G378" s="443">
        <v>264.0333333333333</v>
      </c>
      <c r="H378" s="443">
        <v>274.93333333333328</v>
      </c>
      <c r="I378" s="443">
        <v>277.91666666666663</v>
      </c>
      <c r="J378" s="443">
        <v>280.38333333333327</v>
      </c>
      <c r="K378" s="442">
        <v>275.45</v>
      </c>
      <c r="L378" s="442">
        <v>270</v>
      </c>
      <c r="M378" s="442">
        <v>2.9499499999999999</v>
      </c>
    </row>
    <row r="379" spans="1:13">
      <c r="A379" s="245">
        <v>369</v>
      </c>
      <c r="B379" s="445" t="s">
        <v>463</v>
      </c>
      <c r="C379" s="442">
        <v>124.35</v>
      </c>
      <c r="D379" s="443">
        <v>125.88333333333333</v>
      </c>
      <c r="E379" s="443">
        <v>121.56666666666666</v>
      </c>
      <c r="F379" s="443">
        <v>118.78333333333333</v>
      </c>
      <c r="G379" s="443">
        <v>114.46666666666667</v>
      </c>
      <c r="H379" s="443">
        <v>128.66666666666666</v>
      </c>
      <c r="I379" s="443">
        <v>132.98333333333332</v>
      </c>
      <c r="J379" s="443">
        <v>135.76666666666665</v>
      </c>
      <c r="K379" s="442">
        <v>130.19999999999999</v>
      </c>
      <c r="L379" s="442">
        <v>123.1</v>
      </c>
      <c r="M379" s="442">
        <v>5.09687</v>
      </c>
    </row>
    <row r="380" spans="1:13">
      <c r="A380" s="245">
        <v>370</v>
      </c>
      <c r="B380" s="445" t="s">
        <v>464</v>
      </c>
      <c r="C380" s="442">
        <v>5847.95</v>
      </c>
      <c r="D380" s="443">
        <v>5880.916666666667</v>
      </c>
      <c r="E380" s="443">
        <v>5793.9333333333343</v>
      </c>
      <c r="F380" s="443">
        <v>5739.916666666667</v>
      </c>
      <c r="G380" s="443">
        <v>5652.9333333333343</v>
      </c>
      <c r="H380" s="443">
        <v>5934.9333333333343</v>
      </c>
      <c r="I380" s="443">
        <v>6021.9166666666661</v>
      </c>
      <c r="J380" s="443">
        <v>6075.9333333333343</v>
      </c>
      <c r="K380" s="442">
        <v>5967.9</v>
      </c>
      <c r="L380" s="442">
        <v>5826.9</v>
      </c>
      <c r="M380" s="442">
        <v>8.1280000000000005E-2</v>
      </c>
    </row>
    <row r="381" spans="1:13">
      <c r="A381" s="245">
        <v>371</v>
      </c>
      <c r="B381" s="445" t="s">
        <v>271</v>
      </c>
      <c r="C381" s="442">
        <v>12992.6</v>
      </c>
      <c r="D381" s="443">
        <v>13042.533333333333</v>
      </c>
      <c r="E381" s="443">
        <v>12920.066666666666</v>
      </c>
      <c r="F381" s="443">
        <v>12847.533333333333</v>
      </c>
      <c r="G381" s="443">
        <v>12725.066666666666</v>
      </c>
      <c r="H381" s="443">
        <v>13115.066666666666</v>
      </c>
      <c r="I381" s="443">
        <v>13237.533333333333</v>
      </c>
      <c r="J381" s="443">
        <v>13310.066666666666</v>
      </c>
      <c r="K381" s="442">
        <v>13165</v>
      </c>
      <c r="L381" s="442">
        <v>12970</v>
      </c>
      <c r="M381" s="442">
        <v>3.7319999999999999E-2</v>
      </c>
    </row>
    <row r="382" spans="1:13">
      <c r="A382" s="245">
        <v>372</v>
      </c>
      <c r="B382" s="445" t="s">
        <v>161</v>
      </c>
      <c r="C382" s="442">
        <v>41.65</v>
      </c>
      <c r="D382" s="443">
        <v>41.800000000000004</v>
      </c>
      <c r="E382" s="443">
        <v>40.95000000000001</v>
      </c>
      <c r="F382" s="443">
        <v>40.250000000000007</v>
      </c>
      <c r="G382" s="443">
        <v>39.400000000000013</v>
      </c>
      <c r="H382" s="443">
        <v>42.500000000000007</v>
      </c>
      <c r="I382" s="443">
        <v>43.35</v>
      </c>
      <c r="J382" s="443">
        <v>44.050000000000004</v>
      </c>
      <c r="K382" s="442">
        <v>42.65</v>
      </c>
      <c r="L382" s="442">
        <v>41.1</v>
      </c>
      <c r="M382" s="442">
        <v>1727.1483599999999</v>
      </c>
    </row>
    <row r="383" spans="1:13">
      <c r="A383" s="245">
        <v>373</v>
      </c>
      <c r="B383" s="445" t="s">
        <v>272</v>
      </c>
      <c r="C383" s="442">
        <v>689.05</v>
      </c>
      <c r="D383" s="443">
        <v>691.01666666666677</v>
      </c>
      <c r="E383" s="443">
        <v>684.03333333333353</v>
      </c>
      <c r="F383" s="443">
        <v>679.01666666666677</v>
      </c>
      <c r="G383" s="443">
        <v>672.03333333333353</v>
      </c>
      <c r="H383" s="443">
        <v>696.03333333333353</v>
      </c>
      <c r="I383" s="443">
        <v>703.01666666666688</v>
      </c>
      <c r="J383" s="443">
        <v>708.03333333333353</v>
      </c>
      <c r="K383" s="442">
        <v>698</v>
      </c>
      <c r="L383" s="442">
        <v>686</v>
      </c>
      <c r="M383" s="442">
        <v>2.0425900000000001</v>
      </c>
    </row>
    <row r="384" spans="1:13">
      <c r="A384" s="245">
        <v>374</v>
      </c>
      <c r="B384" s="445" t="s">
        <v>165</v>
      </c>
      <c r="C384" s="442">
        <v>211.3</v>
      </c>
      <c r="D384" s="443">
        <v>212.55000000000004</v>
      </c>
      <c r="E384" s="443">
        <v>208.80000000000007</v>
      </c>
      <c r="F384" s="443">
        <v>206.30000000000004</v>
      </c>
      <c r="G384" s="443">
        <v>202.55000000000007</v>
      </c>
      <c r="H384" s="443">
        <v>215.05000000000007</v>
      </c>
      <c r="I384" s="443">
        <v>218.8</v>
      </c>
      <c r="J384" s="443">
        <v>221.30000000000007</v>
      </c>
      <c r="K384" s="442">
        <v>216.3</v>
      </c>
      <c r="L384" s="442">
        <v>210.05</v>
      </c>
      <c r="M384" s="442">
        <v>69.008650000000003</v>
      </c>
    </row>
    <row r="385" spans="1:13">
      <c r="A385" s="245">
        <v>375</v>
      </c>
      <c r="B385" s="445" t="s">
        <v>166</v>
      </c>
      <c r="C385" s="442">
        <v>145.44999999999999</v>
      </c>
      <c r="D385" s="443">
        <v>145.54999999999998</v>
      </c>
      <c r="E385" s="443">
        <v>143.59999999999997</v>
      </c>
      <c r="F385" s="443">
        <v>141.74999999999997</v>
      </c>
      <c r="G385" s="443">
        <v>139.79999999999995</v>
      </c>
      <c r="H385" s="443">
        <v>147.39999999999998</v>
      </c>
      <c r="I385" s="443">
        <v>149.34999999999997</v>
      </c>
      <c r="J385" s="443">
        <v>151.19999999999999</v>
      </c>
      <c r="K385" s="442">
        <v>147.5</v>
      </c>
      <c r="L385" s="442">
        <v>143.69999999999999</v>
      </c>
      <c r="M385" s="442">
        <v>26.205110000000001</v>
      </c>
    </row>
    <row r="386" spans="1:13">
      <c r="A386" s="245">
        <v>376</v>
      </c>
      <c r="B386" s="445" t="s">
        <v>465</v>
      </c>
      <c r="C386" s="442">
        <v>243.95</v>
      </c>
      <c r="D386" s="443">
        <v>244.83333333333334</v>
      </c>
      <c r="E386" s="443">
        <v>242.7166666666667</v>
      </c>
      <c r="F386" s="443">
        <v>241.48333333333335</v>
      </c>
      <c r="G386" s="443">
        <v>239.3666666666667</v>
      </c>
      <c r="H386" s="443">
        <v>246.06666666666669</v>
      </c>
      <c r="I386" s="443">
        <v>248.18333333333331</v>
      </c>
      <c r="J386" s="443">
        <v>249.41666666666669</v>
      </c>
      <c r="K386" s="442">
        <v>246.95</v>
      </c>
      <c r="L386" s="442">
        <v>243.6</v>
      </c>
      <c r="M386" s="442">
        <v>1.9430099999999999</v>
      </c>
    </row>
    <row r="387" spans="1:13">
      <c r="A387" s="245">
        <v>377</v>
      </c>
      <c r="B387" s="445" t="s">
        <v>466</v>
      </c>
      <c r="C387" s="442">
        <v>616.85</v>
      </c>
      <c r="D387" s="443">
        <v>619.2833333333333</v>
      </c>
      <c r="E387" s="443">
        <v>604.56666666666661</v>
      </c>
      <c r="F387" s="443">
        <v>592.2833333333333</v>
      </c>
      <c r="G387" s="443">
        <v>577.56666666666661</v>
      </c>
      <c r="H387" s="443">
        <v>631.56666666666661</v>
      </c>
      <c r="I387" s="443">
        <v>646.2833333333333</v>
      </c>
      <c r="J387" s="443">
        <v>658.56666666666661</v>
      </c>
      <c r="K387" s="442">
        <v>634</v>
      </c>
      <c r="L387" s="442">
        <v>607</v>
      </c>
      <c r="M387" s="442">
        <v>27.929220000000001</v>
      </c>
    </row>
    <row r="388" spans="1:13">
      <c r="A388" s="245">
        <v>378</v>
      </c>
      <c r="B388" s="445" t="s">
        <v>467</v>
      </c>
      <c r="C388" s="442">
        <v>29.3</v>
      </c>
      <c r="D388" s="443">
        <v>29.450000000000003</v>
      </c>
      <c r="E388" s="443">
        <v>29.050000000000004</v>
      </c>
      <c r="F388" s="443">
        <v>28.8</v>
      </c>
      <c r="G388" s="443">
        <v>28.400000000000002</v>
      </c>
      <c r="H388" s="443">
        <v>29.700000000000006</v>
      </c>
      <c r="I388" s="443">
        <v>30.100000000000005</v>
      </c>
      <c r="J388" s="443">
        <v>30.350000000000009</v>
      </c>
      <c r="K388" s="442">
        <v>29.85</v>
      </c>
      <c r="L388" s="442">
        <v>29.2</v>
      </c>
      <c r="M388" s="442">
        <v>19.907820000000001</v>
      </c>
    </row>
    <row r="389" spans="1:13">
      <c r="A389" s="245">
        <v>379</v>
      </c>
      <c r="B389" s="445" t="s">
        <v>468</v>
      </c>
      <c r="C389" s="442">
        <v>177.85</v>
      </c>
      <c r="D389" s="443">
        <v>178.61666666666667</v>
      </c>
      <c r="E389" s="443">
        <v>175.23333333333335</v>
      </c>
      <c r="F389" s="443">
        <v>172.61666666666667</v>
      </c>
      <c r="G389" s="443">
        <v>169.23333333333335</v>
      </c>
      <c r="H389" s="443">
        <v>181.23333333333335</v>
      </c>
      <c r="I389" s="443">
        <v>184.61666666666667</v>
      </c>
      <c r="J389" s="443">
        <v>187.23333333333335</v>
      </c>
      <c r="K389" s="442">
        <v>182</v>
      </c>
      <c r="L389" s="442">
        <v>176</v>
      </c>
      <c r="M389" s="442">
        <v>35.292470000000002</v>
      </c>
    </row>
    <row r="390" spans="1:13">
      <c r="A390" s="245">
        <v>380</v>
      </c>
      <c r="B390" s="445" t="s">
        <v>273</v>
      </c>
      <c r="C390" s="442">
        <v>520.95000000000005</v>
      </c>
      <c r="D390" s="443">
        <v>521.04999999999995</v>
      </c>
      <c r="E390" s="443">
        <v>518.44999999999993</v>
      </c>
      <c r="F390" s="443">
        <v>515.94999999999993</v>
      </c>
      <c r="G390" s="443">
        <v>513.34999999999991</v>
      </c>
      <c r="H390" s="443">
        <v>523.54999999999995</v>
      </c>
      <c r="I390" s="443">
        <v>526.14999999999986</v>
      </c>
      <c r="J390" s="443">
        <v>528.65</v>
      </c>
      <c r="K390" s="442">
        <v>523.65</v>
      </c>
      <c r="L390" s="442">
        <v>518.54999999999995</v>
      </c>
      <c r="M390" s="442">
        <v>1.88706</v>
      </c>
    </row>
    <row r="391" spans="1:13">
      <c r="A391" s="245">
        <v>381</v>
      </c>
      <c r="B391" s="445" t="s">
        <v>469</v>
      </c>
      <c r="C391" s="442">
        <v>310.60000000000002</v>
      </c>
      <c r="D391" s="443">
        <v>311.36666666666667</v>
      </c>
      <c r="E391" s="443">
        <v>305.48333333333335</v>
      </c>
      <c r="F391" s="443">
        <v>300.36666666666667</v>
      </c>
      <c r="G391" s="443">
        <v>294.48333333333335</v>
      </c>
      <c r="H391" s="443">
        <v>316.48333333333335</v>
      </c>
      <c r="I391" s="443">
        <v>322.36666666666667</v>
      </c>
      <c r="J391" s="443">
        <v>327.48333333333335</v>
      </c>
      <c r="K391" s="442">
        <v>317.25</v>
      </c>
      <c r="L391" s="442">
        <v>306.25</v>
      </c>
      <c r="M391" s="442">
        <v>6.9415399999999998</v>
      </c>
    </row>
    <row r="392" spans="1:13">
      <c r="A392" s="245">
        <v>382</v>
      </c>
      <c r="B392" s="445" t="s">
        <v>470</v>
      </c>
      <c r="C392" s="442">
        <v>81.25</v>
      </c>
      <c r="D392" s="443">
        <v>81.899999999999991</v>
      </c>
      <c r="E392" s="443">
        <v>80.34999999999998</v>
      </c>
      <c r="F392" s="443">
        <v>79.449999999999989</v>
      </c>
      <c r="G392" s="443">
        <v>77.899999999999977</v>
      </c>
      <c r="H392" s="443">
        <v>82.799999999999983</v>
      </c>
      <c r="I392" s="443">
        <v>84.35</v>
      </c>
      <c r="J392" s="443">
        <v>85.249999999999986</v>
      </c>
      <c r="K392" s="442">
        <v>83.45</v>
      </c>
      <c r="L392" s="442">
        <v>81</v>
      </c>
      <c r="M392" s="442">
        <v>31.395720000000001</v>
      </c>
    </row>
    <row r="393" spans="1:13">
      <c r="A393" s="245">
        <v>383</v>
      </c>
      <c r="B393" s="445" t="s">
        <v>471</v>
      </c>
      <c r="C393" s="442">
        <v>1915.75</v>
      </c>
      <c r="D393" s="443">
        <v>1938.5833333333333</v>
      </c>
      <c r="E393" s="443">
        <v>1877.1666666666665</v>
      </c>
      <c r="F393" s="443">
        <v>1838.5833333333333</v>
      </c>
      <c r="G393" s="443">
        <v>1777.1666666666665</v>
      </c>
      <c r="H393" s="443">
        <v>1977.1666666666665</v>
      </c>
      <c r="I393" s="443">
        <v>2038.583333333333</v>
      </c>
      <c r="J393" s="443">
        <v>2077.1666666666665</v>
      </c>
      <c r="K393" s="442">
        <v>2000</v>
      </c>
      <c r="L393" s="442">
        <v>1900</v>
      </c>
      <c r="M393" s="442">
        <v>0.25688</v>
      </c>
    </row>
    <row r="394" spans="1:13">
      <c r="A394" s="245">
        <v>384</v>
      </c>
      <c r="B394" s="445" t="s">
        <v>472</v>
      </c>
      <c r="C394" s="442">
        <v>365.75</v>
      </c>
      <c r="D394" s="443">
        <v>365.64999999999992</v>
      </c>
      <c r="E394" s="443">
        <v>360.24999999999983</v>
      </c>
      <c r="F394" s="443">
        <v>354.74999999999989</v>
      </c>
      <c r="G394" s="443">
        <v>349.3499999999998</v>
      </c>
      <c r="H394" s="443">
        <v>371.14999999999986</v>
      </c>
      <c r="I394" s="443">
        <v>376.54999999999995</v>
      </c>
      <c r="J394" s="443">
        <v>382.0499999999999</v>
      </c>
      <c r="K394" s="442">
        <v>371.05</v>
      </c>
      <c r="L394" s="442">
        <v>360.15</v>
      </c>
      <c r="M394" s="442">
        <v>5.5723099999999999</v>
      </c>
    </row>
    <row r="395" spans="1:13">
      <c r="A395" s="245">
        <v>385</v>
      </c>
      <c r="B395" s="445" t="s">
        <v>473</v>
      </c>
      <c r="C395" s="442">
        <v>246.6</v>
      </c>
      <c r="D395" s="443">
        <v>251.48333333333335</v>
      </c>
      <c r="E395" s="443">
        <v>235.11666666666667</v>
      </c>
      <c r="F395" s="443">
        <v>223.63333333333333</v>
      </c>
      <c r="G395" s="443">
        <v>207.26666666666665</v>
      </c>
      <c r="H395" s="443">
        <v>262.9666666666667</v>
      </c>
      <c r="I395" s="443">
        <v>279.33333333333337</v>
      </c>
      <c r="J395" s="443">
        <v>290.81666666666672</v>
      </c>
      <c r="K395" s="442">
        <v>267.85000000000002</v>
      </c>
      <c r="L395" s="442">
        <v>240</v>
      </c>
      <c r="M395" s="442">
        <v>52.66751</v>
      </c>
    </row>
    <row r="396" spans="1:13">
      <c r="A396" s="245">
        <v>386</v>
      </c>
      <c r="B396" s="445" t="s">
        <v>474</v>
      </c>
      <c r="C396" s="442">
        <v>1087.4000000000001</v>
      </c>
      <c r="D396" s="443">
        <v>1103.05</v>
      </c>
      <c r="E396" s="443">
        <v>1061.0999999999999</v>
      </c>
      <c r="F396" s="443">
        <v>1034.8</v>
      </c>
      <c r="G396" s="443">
        <v>992.84999999999991</v>
      </c>
      <c r="H396" s="443">
        <v>1129.3499999999999</v>
      </c>
      <c r="I396" s="443">
        <v>1171.3000000000002</v>
      </c>
      <c r="J396" s="443">
        <v>1197.5999999999999</v>
      </c>
      <c r="K396" s="442">
        <v>1145</v>
      </c>
      <c r="L396" s="442">
        <v>1076.75</v>
      </c>
      <c r="M396" s="442">
        <v>3.72763</v>
      </c>
    </row>
    <row r="397" spans="1:13">
      <c r="A397" s="245">
        <v>387</v>
      </c>
      <c r="B397" s="445" t="s">
        <v>167</v>
      </c>
      <c r="C397" s="442">
        <v>2168.9</v>
      </c>
      <c r="D397" s="443">
        <v>2172.4666666666667</v>
      </c>
      <c r="E397" s="443">
        <v>2142.9333333333334</v>
      </c>
      <c r="F397" s="443">
        <v>2116.9666666666667</v>
      </c>
      <c r="G397" s="443">
        <v>2087.4333333333334</v>
      </c>
      <c r="H397" s="443">
        <v>2198.4333333333334</v>
      </c>
      <c r="I397" s="443">
        <v>2227.9666666666672</v>
      </c>
      <c r="J397" s="443">
        <v>2253.9333333333334</v>
      </c>
      <c r="K397" s="442">
        <v>2202</v>
      </c>
      <c r="L397" s="442">
        <v>2146.5</v>
      </c>
      <c r="M397" s="442">
        <v>129.28379000000001</v>
      </c>
    </row>
    <row r="398" spans="1:13">
      <c r="A398" s="245">
        <v>388</v>
      </c>
      <c r="B398" s="445" t="s">
        <v>814</v>
      </c>
      <c r="C398" s="442">
        <v>1045.95</v>
      </c>
      <c r="D398" s="443">
        <v>1049.6000000000001</v>
      </c>
      <c r="E398" s="443">
        <v>1035.2500000000002</v>
      </c>
      <c r="F398" s="443">
        <v>1024.5500000000002</v>
      </c>
      <c r="G398" s="443">
        <v>1010.2000000000003</v>
      </c>
      <c r="H398" s="443">
        <v>1060.3000000000002</v>
      </c>
      <c r="I398" s="443">
        <v>1074.6500000000001</v>
      </c>
      <c r="J398" s="443">
        <v>1085.3500000000001</v>
      </c>
      <c r="K398" s="442">
        <v>1063.95</v>
      </c>
      <c r="L398" s="442">
        <v>1038.9000000000001</v>
      </c>
      <c r="M398" s="442">
        <v>8.6775099999999998</v>
      </c>
    </row>
    <row r="399" spans="1:13">
      <c r="A399" s="245">
        <v>389</v>
      </c>
      <c r="B399" s="445" t="s">
        <v>274</v>
      </c>
      <c r="C399" s="442">
        <v>966.3</v>
      </c>
      <c r="D399" s="443">
        <v>969.4666666666667</v>
      </c>
      <c r="E399" s="443">
        <v>956.93333333333339</v>
      </c>
      <c r="F399" s="443">
        <v>947.56666666666672</v>
      </c>
      <c r="G399" s="443">
        <v>935.03333333333342</v>
      </c>
      <c r="H399" s="443">
        <v>978.83333333333337</v>
      </c>
      <c r="I399" s="443">
        <v>991.36666666666667</v>
      </c>
      <c r="J399" s="443">
        <v>1000.7333333333333</v>
      </c>
      <c r="K399" s="442">
        <v>982</v>
      </c>
      <c r="L399" s="442">
        <v>960.1</v>
      </c>
      <c r="M399" s="442">
        <v>14.206250000000001</v>
      </c>
    </row>
    <row r="400" spans="1:13">
      <c r="A400" s="245">
        <v>390</v>
      </c>
      <c r="B400" s="445" t="s">
        <v>476</v>
      </c>
      <c r="C400" s="442">
        <v>27.3</v>
      </c>
      <c r="D400" s="443">
        <v>27.583333333333332</v>
      </c>
      <c r="E400" s="443">
        <v>26.916666666666664</v>
      </c>
      <c r="F400" s="443">
        <v>26.533333333333331</v>
      </c>
      <c r="G400" s="443">
        <v>25.866666666666664</v>
      </c>
      <c r="H400" s="443">
        <v>27.966666666666665</v>
      </c>
      <c r="I400" s="443">
        <v>28.633333333333329</v>
      </c>
      <c r="J400" s="443">
        <v>29.016666666666666</v>
      </c>
      <c r="K400" s="442">
        <v>28.25</v>
      </c>
      <c r="L400" s="442">
        <v>27.2</v>
      </c>
      <c r="M400" s="442">
        <v>27.066929999999999</v>
      </c>
    </row>
    <row r="401" spans="1:13">
      <c r="A401" s="245">
        <v>391</v>
      </c>
      <c r="B401" s="445" t="s">
        <v>477</v>
      </c>
      <c r="C401" s="442">
        <v>2350.35</v>
      </c>
      <c r="D401" s="443">
        <v>2342.1166666666668</v>
      </c>
      <c r="E401" s="443">
        <v>2310.2333333333336</v>
      </c>
      <c r="F401" s="443">
        <v>2270.1166666666668</v>
      </c>
      <c r="G401" s="443">
        <v>2238.2333333333336</v>
      </c>
      <c r="H401" s="443">
        <v>2382.2333333333336</v>
      </c>
      <c r="I401" s="443">
        <v>2414.1166666666668</v>
      </c>
      <c r="J401" s="443">
        <v>2454.2333333333336</v>
      </c>
      <c r="K401" s="442">
        <v>2374</v>
      </c>
      <c r="L401" s="442">
        <v>2302</v>
      </c>
      <c r="M401" s="442">
        <v>0.187</v>
      </c>
    </row>
    <row r="402" spans="1:13">
      <c r="A402" s="245">
        <v>392</v>
      </c>
      <c r="B402" s="445" t="s">
        <v>172</v>
      </c>
      <c r="C402" s="442">
        <v>6558.6</v>
      </c>
      <c r="D402" s="443">
        <v>6530.4666666666672</v>
      </c>
      <c r="E402" s="443">
        <v>6489.8333333333339</v>
      </c>
      <c r="F402" s="443">
        <v>6421.0666666666666</v>
      </c>
      <c r="G402" s="443">
        <v>6380.4333333333334</v>
      </c>
      <c r="H402" s="443">
        <v>6599.2333333333345</v>
      </c>
      <c r="I402" s="443">
        <v>6639.8666666666677</v>
      </c>
      <c r="J402" s="443">
        <v>6708.633333333335</v>
      </c>
      <c r="K402" s="442">
        <v>6571.1</v>
      </c>
      <c r="L402" s="442">
        <v>6461.7</v>
      </c>
      <c r="M402" s="442">
        <v>0.96335000000000004</v>
      </c>
    </row>
    <row r="403" spans="1:13">
      <c r="A403" s="245">
        <v>393</v>
      </c>
      <c r="B403" s="445" t="s">
        <v>478</v>
      </c>
      <c r="C403" s="442">
        <v>7745.5</v>
      </c>
      <c r="D403" s="443">
        <v>7740.5166666666664</v>
      </c>
      <c r="E403" s="443">
        <v>7714.9833333333327</v>
      </c>
      <c r="F403" s="443">
        <v>7684.4666666666662</v>
      </c>
      <c r="G403" s="443">
        <v>7658.9333333333325</v>
      </c>
      <c r="H403" s="443">
        <v>7771.0333333333328</v>
      </c>
      <c r="I403" s="443">
        <v>7796.5666666666657</v>
      </c>
      <c r="J403" s="443">
        <v>7827.083333333333</v>
      </c>
      <c r="K403" s="442">
        <v>7766.05</v>
      </c>
      <c r="L403" s="442">
        <v>7710</v>
      </c>
      <c r="M403" s="442">
        <v>8.3099999999999993E-2</v>
      </c>
    </row>
    <row r="404" spans="1:13">
      <c r="A404" s="245">
        <v>394</v>
      </c>
      <c r="B404" s="445" t="s">
        <v>479</v>
      </c>
      <c r="C404" s="442">
        <v>5201.3500000000004</v>
      </c>
      <c r="D404" s="443">
        <v>5242.8166666666666</v>
      </c>
      <c r="E404" s="443">
        <v>5129.2333333333336</v>
      </c>
      <c r="F404" s="443">
        <v>5057.1166666666668</v>
      </c>
      <c r="G404" s="443">
        <v>4943.5333333333338</v>
      </c>
      <c r="H404" s="443">
        <v>5314.9333333333334</v>
      </c>
      <c r="I404" s="443">
        <v>5428.5166666666673</v>
      </c>
      <c r="J404" s="443">
        <v>5500.6333333333332</v>
      </c>
      <c r="K404" s="442">
        <v>5356.4</v>
      </c>
      <c r="L404" s="442">
        <v>5170.7</v>
      </c>
      <c r="M404" s="442">
        <v>7.0639999999999994E-2</v>
      </c>
    </row>
    <row r="405" spans="1:13">
      <c r="A405" s="245">
        <v>395</v>
      </c>
      <c r="B405" s="445" t="s">
        <v>759</v>
      </c>
      <c r="C405" s="442">
        <v>126.15</v>
      </c>
      <c r="D405" s="443">
        <v>127.31666666666668</v>
      </c>
      <c r="E405" s="443">
        <v>121.43333333333337</v>
      </c>
      <c r="F405" s="443">
        <v>116.71666666666668</v>
      </c>
      <c r="G405" s="443">
        <v>110.83333333333337</v>
      </c>
      <c r="H405" s="443">
        <v>132.03333333333336</v>
      </c>
      <c r="I405" s="443">
        <v>137.91666666666666</v>
      </c>
      <c r="J405" s="443">
        <v>142.63333333333335</v>
      </c>
      <c r="K405" s="442">
        <v>133.19999999999999</v>
      </c>
      <c r="L405" s="442">
        <v>122.6</v>
      </c>
      <c r="M405" s="442">
        <v>13.05264</v>
      </c>
    </row>
    <row r="406" spans="1:13">
      <c r="A406" s="245">
        <v>396</v>
      </c>
      <c r="B406" s="445" t="s">
        <v>480</v>
      </c>
      <c r="C406" s="442">
        <v>441.75</v>
      </c>
      <c r="D406" s="443">
        <v>442.08333333333331</v>
      </c>
      <c r="E406" s="443">
        <v>435.71666666666664</v>
      </c>
      <c r="F406" s="443">
        <v>429.68333333333334</v>
      </c>
      <c r="G406" s="443">
        <v>423.31666666666666</v>
      </c>
      <c r="H406" s="443">
        <v>448.11666666666662</v>
      </c>
      <c r="I406" s="443">
        <v>454.48333333333329</v>
      </c>
      <c r="J406" s="443">
        <v>460.51666666666659</v>
      </c>
      <c r="K406" s="442">
        <v>448.45</v>
      </c>
      <c r="L406" s="442">
        <v>436.05</v>
      </c>
      <c r="M406" s="442">
        <v>4.4485999999999999</v>
      </c>
    </row>
    <row r="407" spans="1:13">
      <c r="A407" s="245">
        <v>397</v>
      </c>
      <c r="B407" s="445" t="s">
        <v>761</v>
      </c>
      <c r="C407" s="442">
        <v>270.14999999999998</v>
      </c>
      <c r="D407" s="443">
        <v>272.18333333333334</v>
      </c>
      <c r="E407" s="443">
        <v>264.41666666666669</v>
      </c>
      <c r="F407" s="443">
        <v>258.68333333333334</v>
      </c>
      <c r="G407" s="443">
        <v>250.91666666666669</v>
      </c>
      <c r="H407" s="443">
        <v>277.91666666666669</v>
      </c>
      <c r="I407" s="443">
        <v>285.68333333333334</v>
      </c>
      <c r="J407" s="443">
        <v>291.41666666666669</v>
      </c>
      <c r="K407" s="442">
        <v>279.95</v>
      </c>
      <c r="L407" s="442">
        <v>266.45</v>
      </c>
      <c r="M407" s="442">
        <v>6.13774</v>
      </c>
    </row>
    <row r="408" spans="1:13">
      <c r="A408" s="245">
        <v>398</v>
      </c>
      <c r="B408" s="445" t="s">
        <v>481</v>
      </c>
      <c r="C408" s="442">
        <v>2043.35</v>
      </c>
      <c r="D408" s="443">
        <v>2063.3333333333335</v>
      </c>
      <c r="E408" s="443">
        <v>2001.666666666667</v>
      </c>
      <c r="F408" s="443">
        <v>1959.9833333333336</v>
      </c>
      <c r="G408" s="443">
        <v>1898.3166666666671</v>
      </c>
      <c r="H408" s="443">
        <v>2105.0166666666669</v>
      </c>
      <c r="I408" s="443">
        <v>2166.6833333333338</v>
      </c>
      <c r="J408" s="443">
        <v>2208.3666666666668</v>
      </c>
      <c r="K408" s="442">
        <v>2125</v>
      </c>
      <c r="L408" s="442">
        <v>2021.65</v>
      </c>
      <c r="M408" s="442">
        <v>0.61539999999999995</v>
      </c>
    </row>
    <row r="409" spans="1:13">
      <c r="A409" s="245">
        <v>399</v>
      </c>
      <c r="B409" s="445" t="s">
        <v>482</v>
      </c>
      <c r="C409" s="442">
        <v>494.2</v>
      </c>
      <c r="D409" s="443">
        <v>498.88333333333338</v>
      </c>
      <c r="E409" s="443">
        <v>487.31666666666678</v>
      </c>
      <c r="F409" s="443">
        <v>480.43333333333339</v>
      </c>
      <c r="G409" s="443">
        <v>468.86666666666679</v>
      </c>
      <c r="H409" s="443">
        <v>505.76666666666677</v>
      </c>
      <c r="I409" s="443">
        <v>517.33333333333337</v>
      </c>
      <c r="J409" s="443">
        <v>524.2166666666667</v>
      </c>
      <c r="K409" s="442">
        <v>510.45</v>
      </c>
      <c r="L409" s="442">
        <v>492</v>
      </c>
      <c r="M409" s="442">
        <v>11.96429</v>
      </c>
    </row>
    <row r="410" spans="1:13">
      <c r="A410" s="245">
        <v>400</v>
      </c>
      <c r="B410" s="445" t="s">
        <v>760</v>
      </c>
      <c r="C410" s="442">
        <v>113.05</v>
      </c>
      <c r="D410" s="443">
        <v>113.91666666666667</v>
      </c>
      <c r="E410" s="443">
        <v>111.63333333333334</v>
      </c>
      <c r="F410" s="443">
        <v>110.21666666666667</v>
      </c>
      <c r="G410" s="443">
        <v>107.93333333333334</v>
      </c>
      <c r="H410" s="443">
        <v>115.33333333333334</v>
      </c>
      <c r="I410" s="443">
        <v>117.61666666666667</v>
      </c>
      <c r="J410" s="443">
        <v>119.03333333333335</v>
      </c>
      <c r="K410" s="442">
        <v>116.2</v>
      </c>
      <c r="L410" s="442">
        <v>112.5</v>
      </c>
      <c r="M410" s="442">
        <v>25.335439999999998</v>
      </c>
    </row>
    <row r="411" spans="1:13">
      <c r="A411" s="245">
        <v>401</v>
      </c>
      <c r="B411" s="445" t="s">
        <v>483</v>
      </c>
      <c r="C411" s="442">
        <v>223.65</v>
      </c>
      <c r="D411" s="443">
        <v>225.5</v>
      </c>
      <c r="E411" s="443">
        <v>220.2</v>
      </c>
      <c r="F411" s="443">
        <v>216.75</v>
      </c>
      <c r="G411" s="443">
        <v>211.45</v>
      </c>
      <c r="H411" s="443">
        <v>228.95</v>
      </c>
      <c r="I411" s="443">
        <v>234.25</v>
      </c>
      <c r="J411" s="443">
        <v>237.7</v>
      </c>
      <c r="K411" s="442">
        <v>230.8</v>
      </c>
      <c r="L411" s="442">
        <v>222.05</v>
      </c>
      <c r="M411" s="442">
        <v>1.4907699999999999</v>
      </c>
    </row>
    <row r="412" spans="1:13">
      <c r="A412" s="245">
        <v>402</v>
      </c>
      <c r="B412" s="445" t="s">
        <v>170</v>
      </c>
      <c r="C412" s="442">
        <v>27623.15</v>
      </c>
      <c r="D412" s="443">
        <v>27707.916666666668</v>
      </c>
      <c r="E412" s="443">
        <v>27330.133333333335</v>
      </c>
      <c r="F412" s="443">
        <v>27037.116666666669</v>
      </c>
      <c r="G412" s="443">
        <v>26659.333333333336</v>
      </c>
      <c r="H412" s="443">
        <v>28000.933333333334</v>
      </c>
      <c r="I412" s="443">
        <v>28378.716666666667</v>
      </c>
      <c r="J412" s="443">
        <v>28671.733333333334</v>
      </c>
      <c r="K412" s="442">
        <v>28085.7</v>
      </c>
      <c r="L412" s="442">
        <v>27414.9</v>
      </c>
      <c r="M412" s="442">
        <v>0.41313</v>
      </c>
    </row>
    <row r="413" spans="1:13">
      <c r="A413" s="245">
        <v>403</v>
      </c>
      <c r="B413" s="445" t="s">
        <v>484</v>
      </c>
      <c r="C413" s="442">
        <v>1673.75</v>
      </c>
      <c r="D413" s="443">
        <v>1679.7</v>
      </c>
      <c r="E413" s="443">
        <v>1659.0500000000002</v>
      </c>
      <c r="F413" s="443">
        <v>1644.3500000000001</v>
      </c>
      <c r="G413" s="443">
        <v>1623.7000000000003</v>
      </c>
      <c r="H413" s="443">
        <v>1694.4</v>
      </c>
      <c r="I413" s="443">
        <v>1715.0500000000002</v>
      </c>
      <c r="J413" s="443">
        <v>1729.75</v>
      </c>
      <c r="K413" s="442">
        <v>1700.35</v>
      </c>
      <c r="L413" s="442">
        <v>1665</v>
      </c>
      <c r="M413" s="442">
        <v>0.15381</v>
      </c>
    </row>
    <row r="414" spans="1:13">
      <c r="A414" s="245">
        <v>404</v>
      </c>
      <c r="B414" s="445" t="s">
        <v>173</v>
      </c>
      <c r="C414" s="442">
        <v>1411.3</v>
      </c>
      <c r="D414" s="443">
        <v>1411.6166666666668</v>
      </c>
      <c r="E414" s="443">
        <v>1388.0333333333335</v>
      </c>
      <c r="F414" s="443">
        <v>1364.7666666666667</v>
      </c>
      <c r="G414" s="443">
        <v>1341.1833333333334</v>
      </c>
      <c r="H414" s="443">
        <v>1434.8833333333337</v>
      </c>
      <c r="I414" s="443">
        <v>1458.4666666666667</v>
      </c>
      <c r="J414" s="443">
        <v>1481.7333333333338</v>
      </c>
      <c r="K414" s="442">
        <v>1435.2</v>
      </c>
      <c r="L414" s="442">
        <v>1388.35</v>
      </c>
      <c r="M414" s="442">
        <v>18.645869999999999</v>
      </c>
    </row>
    <row r="415" spans="1:13">
      <c r="A415" s="245">
        <v>405</v>
      </c>
      <c r="B415" s="445" t="s">
        <v>171</v>
      </c>
      <c r="C415" s="442">
        <v>2059.3000000000002</v>
      </c>
      <c r="D415" s="443">
        <v>2070.7666666666669</v>
      </c>
      <c r="E415" s="443">
        <v>2041.5333333333338</v>
      </c>
      <c r="F415" s="443">
        <v>2023.7666666666669</v>
      </c>
      <c r="G415" s="443">
        <v>1994.5333333333338</v>
      </c>
      <c r="H415" s="443">
        <v>2088.5333333333338</v>
      </c>
      <c r="I415" s="443">
        <v>2117.7666666666664</v>
      </c>
      <c r="J415" s="443">
        <v>2135.5333333333338</v>
      </c>
      <c r="K415" s="442">
        <v>2100</v>
      </c>
      <c r="L415" s="442">
        <v>2053</v>
      </c>
      <c r="M415" s="442">
        <v>2.3729300000000002</v>
      </c>
    </row>
    <row r="416" spans="1:13">
      <c r="A416" s="245">
        <v>406</v>
      </c>
      <c r="B416" s="445" t="s">
        <v>485</v>
      </c>
      <c r="C416" s="442">
        <v>496.3</v>
      </c>
      <c r="D416" s="443">
        <v>495.26666666666665</v>
      </c>
      <c r="E416" s="443">
        <v>483.0333333333333</v>
      </c>
      <c r="F416" s="443">
        <v>469.76666666666665</v>
      </c>
      <c r="G416" s="443">
        <v>457.5333333333333</v>
      </c>
      <c r="H416" s="443">
        <v>508.5333333333333</v>
      </c>
      <c r="I416" s="443">
        <v>520.76666666666665</v>
      </c>
      <c r="J416" s="443">
        <v>534.0333333333333</v>
      </c>
      <c r="K416" s="442">
        <v>507.5</v>
      </c>
      <c r="L416" s="442">
        <v>482</v>
      </c>
      <c r="M416" s="442">
        <v>5.2416299999999998</v>
      </c>
    </row>
    <row r="417" spans="1:13">
      <c r="A417" s="245">
        <v>407</v>
      </c>
      <c r="B417" s="445" t="s">
        <v>486</v>
      </c>
      <c r="C417" s="442">
        <v>1494.8</v>
      </c>
      <c r="D417" s="443">
        <v>1531.05</v>
      </c>
      <c r="E417" s="443">
        <v>1417.1</v>
      </c>
      <c r="F417" s="443">
        <v>1339.3999999999999</v>
      </c>
      <c r="G417" s="443">
        <v>1225.4499999999998</v>
      </c>
      <c r="H417" s="443">
        <v>1608.75</v>
      </c>
      <c r="I417" s="443">
        <v>1722.7000000000003</v>
      </c>
      <c r="J417" s="443">
        <v>1800.4</v>
      </c>
      <c r="K417" s="442">
        <v>1645</v>
      </c>
      <c r="L417" s="442">
        <v>1453.35</v>
      </c>
      <c r="M417" s="442">
        <v>6.7373099999999999</v>
      </c>
    </row>
    <row r="418" spans="1:13">
      <c r="A418" s="245">
        <v>408</v>
      </c>
      <c r="B418" s="445" t="s">
        <v>762</v>
      </c>
      <c r="C418" s="442">
        <v>1768.55</v>
      </c>
      <c r="D418" s="443">
        <v>1782.1499999999999</v>
      </c>
      <c r="E418" s="443">
        <v>1744.3999999999996</v>
      </c>
      <c r="F418" s="443">
        <v>1720.2499999999998</v>
      </c>
      <c r="G418" s="443">
        <v>1682.4999999999995</v>
      </c>
      <c r="H418" s="443">
        <v>1806.2999999999997</v>
      </c>
      <c r="I418" s="443">
        <v>1844.0500000000002</v>
      </c>
      <c r="J418" s="443">
        <v>1868.1999999999998</v>
      </c>
      <c r="K418" s="442">
        <v>1819.9</v>
      </c>
      <c r="L418" s="442">
        <v>1758</v>
      </c>
      <c r="M418" s="442">
        <v>1.2107399999999999</v>
      </c>
    </row>
    <row r="419" spans="1:13">
      <c r="A419" s="245">
        <v>409</v>
      </c>
      <c r="B419" s="445" t="s">
        <v>487</v>
      </c>
      <c r="C419" s="442">
        <v>660.4</v>
      </c>
      <c r="D419" s="443">
        <v>664.80000000000007</v>
      </c>
      <c r="E419" s="443">
        <v>650.60000000000014</v>
      </c>
      <c r="F419" s="443">
        <v>640.80000000000007</v>
      </c>
      <c r="G419" s="443">
        <v>626.60000000000014</v>
      </c>
      <c r="H419" s="443">
        <v>674.60000000000014</v>
      </c>
      <c r="I419" s="443">
        <v>688.80000000000018</v>
      </c>
      <c r="J419" s="443">
        <v>698.60000000000014</v>
      </c>
      <c r="K419" s="442">
        <v>679</v>
      </c>
      <c r="L419" s="442">
        <v>655</v>
      </c>
      <c r="M419" s="442">
        <v>1.25901</v>
      </c>
    </row>
    <row r="420" spans="1:13">
      <c r="A420" s="245">
        <v>410</v>
      </c>
      <c r="B420" s="445" t="s">
        <v>488</v>
      </c>
      <c r="C420" s="442">
        <v>10.050000000000001</v>
      </c>
      <c r="D420" s="443">
        <v>10.166666666666666</v>
      </c>
      <c r="E420" s="443">
        <v>9.8333333333333321</v>
      </c>
      <c r="F420" s="443">
        <v>9.6166666666666654</v>
      </c>
      <c r="G420" s="443">
        <v>9.2833333333333314</v>
      </c>
      <c r="H420" s="443">
        <v>10.383333333333333</v>
      </c>
      <c r="I420" s="443">
        <v>10.716666666666665</v>
      </c>
      <c r="J420" s="443">
        <v>10.933333333333334</v>
      </c>
      <c r="K420" s="442">
        <v>10.5</v>
      </c>
      <c r="L420" s="442">
        <v>9.9499999999999993</v>
      </c>
      <c r="M420" s="442">
        <v>236.40719000000001</v>
      </c>
    </row>
    <row r="421" spans="1:13">
      <c r="A421" s="245">
        <v>411</v>
      </c>
      <c r="B421" s="445" t="s">
        <v>763</v>
      </c>
      <c r="C421" s="442">
        <v>76.2</v>
      </c>
      <c r="D421" s="443">
        <v>77.333333333333329</v>
      </c>
      <c r="E421" s="443">
        <v>74.666666666666657</v>
      </c>
      <c r="F421" s="443">
        <v>73.133333333333326</v>
      </c>
      <c r="G421" s="443">
        <v>70.466666666666654</v>
      </c>
      <c r="H421" s="443">
        <v>78.86666666666666</v>
      </c>
      <c r="I421" s="443">
        <v>81.533333333333317</v>
      </c>
      <c r="J421" s="443">
        <v>83.066666666666663</v>
      </c>
      <c r="K421" s="442">
        <v>80</v>
      </c>
      <c r="L421" s="442">
        <v>75.8</v>
      </c>
      <c r="M421" s="442">
        <v>52.075530000000001</v>
      </c>
    </row>
    <row r="422" spans="1:13">
      <c r="A422" s="245">
        <v>412</v>
      </c>
      <c r="B422" s="445" t="s">
        <v>489</v>
      </c>
      <c r="C422" s="442">
        <v>109.05</v>
      </c>
      <c r="D422" s="443">
        <v>110.05</v>
      </c>
      <c r="E422" s="443">
        <v>107.19999999999999</v>
      </c>
      <c r="F422" s="443">
        <v>105.35</v>
      </c>
      <c r="G422" s="443">
        <v>102.49999999999999</v>
      </c>
      <c r="H422" s="443">
        <v>111.89999999999999</v>
      </c>
      <c r="I422" s="443">
        <v>114.74999999999999</v>
      </c>
      <c r="J422" s="443">
        <v>116.6</v>
      </c>
      <c r="K422" s="442">
        <v>112.9</v>
      </c>
      <c r="L422" s="442">
        <v>108.2</v>
      </c>
      <c r="M422" s="442">
        <v>3.7034899999999999</v>
      </c>
    </row>
    <row r="423" spans="1:13">
      <c r="A423" s="245">
        <v>413</v>
      </c>
      <c r="B423" s="445" t="s">
        <v>169</v>
      </c>
      <c r="C423" s="442">
        <v>432.55</v>
      </c>
      <c r="D423" s="443">
        <v>431.16666666666669</v>
      </c>
      <c r="E423" s="443">
        <v>426.98333333333335</v>
      </c>
      <c r="F423" s="443">
        <v>421.41666666666669</v>
      </c>
      <c r="G423" s="443">
        <v>417.23333333333335</v>
      </c>
      <c r="H423" s="443">
        <v>436.73333333333335</v>
      </c>
      <c r="I423" s="443">
        <v>440.91666666666663</v>
      </c>
      <c r="J423" s="443">
        <v>446.48333333333335</v>
      </c>
      <c r="K423" s="442">
        <v>435.35</v>
      </c>
      <c r="L423" s="442">
        <v>425.6</v>
      </c>
      <c r="M423" s="442">
        <v>592.99647000000004</v>
      </c>
    </row>
    <row r="424" spans="1:13">
      <c r="A424" s="245">
        <v>414</v>
      </c>
      <c r="B424" s="445" t="s">
        <v>168</v>
      </c>
      <c r="C424" s="442">
        <v>121.2</v>
      </c>
      <c r="D424" s="443">
        <v>122.98333333333333</v>
      </c>
      <c r="E424" s="443">
        <v>118.26666666666667</v>
      </c>
      <c r="F424" s="443">
        <v>115.33333333333333</v>
      </c>
      <c r="G424" s="443">
        <v>110.61666666666666</v>
      </c>
      <c r="H424" s="443">
        <v>125.91666666666667</v>
      </c>
      <c r="I424" s="443">
        <v>130.63333333333333</v>
      </c>
      <c r="J424" s="443">
        <v>133.56666666666666</v>
      </c>
      <c r="K424" s="442">
        <v>127.7</v>
      </c>
      <c r="L424" s="442">
        <v>120.05</v>
      </c>
      <c r="M424" s="442">
        <v>1102.6908000000001</v>
      </c>
    </row>
    <row r="425" spans="1:13">
      <c r="A425" s="245">
        <v>415</v>
      </c>
      <c r="B425" s="445" t="s">
        <v>766</v>
      </c>
      <c r="C425" s="442">
        <v>220.9</v>
      </c>
      <c r="D425" s="443">
        <v>223.06666666666669</v>
      </c>
      <c r="E425" s="443">
        <v>217.88333333333338</v>
      </c>
      <c r="F425" s="443">
        <v>214.8666666666667</v>
      </c>
      <c r="G425" s="443">
        <v>209.68333333333339</v>
      </c>
      <c r="H425" s="443">
        <v>226.08333333333337</v>
      </c>
      <c r="I425" s="443">
        <v>231.26666666666671</v>
      </c>
      <c r="J425" s="443">
        <v>234.28333333333336</v>
      </c>
      <c r="K425" s="442">
        <v>228.25</v>
      </c>
      <c r="L425" s="442">
        <v>220.05</v>
      </c>
      <c r="M425" s="442">
        <v>11.18139</v>
      </c>
    </row>
    <row r="426" spans="1:13">
      <c r="A426" s="245">
        <v>416</v>
      </c>
      <c r="B426" s="445" t="s">
        <v>833</v>
      </c>
      <c r="C426" s="442">
        <v>256.05</v>
      </c>
      <c r="D426" s="443">
        <v>255.65</v>
      </c>
      <c r="E426" s="443">
        <v>248.40000000000003</v>
      </c>
      <c r="F426" s="443">
        <v>240.75000000000003</v>
      </c>
      <c r="G426" s="443">
        <v>233.50000000000006</v>
      </c>
      <c r="H426" s="443">
        <v>263.3</v>
      </c>
      <c r="I426" s="443">
        <v>270.54999999999995</v>
      </c>
      <c r="J426" s="443">
        <v>278.2</v>
      </c>
      <c r="K426" s="442">
        <v>262.89999999999998</v>
      </c>
      <c r="L426" s="442">
        <v>248</v>
      </c>
      <c r="M426" s="442">
        <v>13.30298</v>
      </c>
    </row>
    <row r="427" spans="1:13">
      <c r="A427" s="245">
        <v>417</v>
      </c>
      <c r="B427" s="445" t="s">
        <v>174</v>
      </c>
      <c r="C427" s="442">
        <v>763.25</v>
      </c>
      <c r="D427" s="443">
        <v>765.31666666666661</v>
      </c>
      <c r="E427" s="443">
        <v>752.93333333333317</v>
      </c>
      <c r="F427" s="443">
        <v>742.61666666666656</v>
      </c>
      <c r="G427" s="443">
        <v>730.23333333333312</v>
      </c>
      <c r="H427" s="443">
        <v>775.63333333333321</v>
      </c>
      <c r="I427" s="443">
        <v>788.01666666666665</v>
      </c>
      <c r="J427" s="443">
        <v>798.33333333333326</v>
      </c>
      <c r="K427" s="442">
        <v>777.7</v>
      </c>
      <c r="L427" s="442">
        <v>755</v>
      </c>
      <c r="M427" s="442">
        <v>5.5604500000000003</v>
      </c>
    </row>
    <row r="428" spans="1:13">
      <c r="A428" s="245">
        <v>418</v>
      </c>
      <c r="B428" s="445" t="s">
        <v>490</v>
      </c>
      <c r="C428" s="442">
        <v>668.7</v>
      </c>
      <c r="D428" s="443">
        <v>667.73333333333346</v>
      </c>
      <c r="E428" s="443">
        <v>654.3666666666669</v>
      </c>
      <c r="F428" s="443">
        <v>640.03333333333342</v>
      </c>
      <c r="G428" s="443">
        <v>626.66666666666686</v>
      </c>
      <c r="H428" s="443">
        <v>682.06666666666695</v>
      </c>
      <c r="I428" s="443">
        <v>695.43333333333351</v>
      </c>
      <c r="J428" s="443">
        <v>709.76666666666699</v>
      </c>
      <c r="K428" s="442">
        <v>681.1</v>
      </c>
      <c r="L428" s="442">
        <v>653.4</v>
      </c>
      <c r="M428" s="442">
        <v>4.7799500000000004</v>
      </c>
    </row>
    <row r="429" spans="1:13">
      <c r="A429" s="245">
        <v>419</v>
      </c>
      <c r="B429" s="445" t="s">
        <v>793</v>
      </c>
      <c r="C429" s="442">
        <v>319.45</v>
      </c>
      <c r="D429" s="443">
        <v>321.23333333333329</v>
      </c>
      <c r="E429" s="443">
        <v>314.61666666666656</v>
      </c>
      <c r="F429" s="443">
        <v>309.78333333333325</v>
      </c>
      <c r="G429" s="443">
        <v>303.16666666666652</v>
      </c>
      <c r="H429" s="443">
        <v>326.06666666666661</v>
      </c>
      <c r="I429" s="443">
        <v>332.68333333333328</v>
      </c>
      <c r="J429" s="443">
        <v>337.51666666666665</v>
      </c>
      <c r="K429" s="442">
        <v>327.85</v>
      </c>
      <c r="L429" s="442">
        <v>316.39999999999998</v>
      </c>
      <c r="M429" s="442">
        <v>4.5796999999999999</v>
      </c>
    </row>
    <row r="430" spans="1:13">
      <c r="A430" s="245">
        <v>420</v>
      </c>
      <c r="B430" s="445" t="s">
        <v>491</v>
      </c>
      <c r="C430" s="442">
        <v>220.05</v>
      </c>
      <c r="D430" s="443">
        <v>221.76666666666665</v>
      </c>
      <c r="E430" s="443">
        <v>217.0333333333333</v>
      </c>
      <c r="F430" s="443">
        <v>214.01666666666665</v>
      </c>
      <c r="G430" s="443">
        <v>209.2833333333333</v>
      </c>
      <c r="H430" s="443">
        <v>224.7833333333333</v>
      </c>
      <c r="I430" s="443">
        <v>229.51666666666665</v>
      </c>
      <c r="J430" s="443">
        <v>232.5333333333333</v>
      </c>
      <c r="K430" s="442">
        <v>226.5</v>
      </c>
      <c r="L430" s="442">
        <v>218.75</v>
      </c>
      <c r="M430" s="442">
        <v>8.7026900000000005</v>
      </c>
    </row>
    <row r="431" spans="1:13">
      <c r="A431" s="245">
        <v>421</v>
      </c>
      <c r="B431" s="445" t="s">
        <v>175</v>
      </c>
      <c r="C431" s="442">
        <v>671.05</v>
      </c>
      <c r="D431" s="443">
        <v>669.55</v>
      </c>
      <c r="E431" s="443">
        <v>665.8</v>
      </c>
      <c r="F431" s="443">
        <v>660.55</v>
      </c>
      <c r="G431" s="443">
        <v>656.8</v>
      </c>
      <c r="H431" s="443">
        <v>674.8</v>
      </c>
      <c r="I431" s="443">
        <v>678.55</v>
      </c>
      <c r="J431" s="443">
        <v>683.8</v>
      </c>
      <c r="K431" s="442">
        <v>673.3</v>
      </c>
      <c r="L431" s="442">
        <v>664.3</v>
      </c>
      <c r="M431" s="442">
        <v>64.430840000000003</v>
      </c>
    </row>
    <row r="432" spans="1:13">
      <c r="A432" s="245">
        <v>422</v>
      </c>
      <c r="B432" s="445" t="s">
        <v>176</v>
      </c>
      <c r="C432" s="442">
        <v>525.65</v>
      </c>
      <c r="D432" s="443">
        <v>531.05000000000007</v>
      </c>
      <c r="E432" s="443">
        <v>517.10000000000014</v>
      </c>
      <c r="F432" s="443">
        <v>508.55000000000007</v>
      </c>
      <c r="G432" s="443">
        <v>494.60000000000014</v>
      </c>
      <c r="H432" s="443">
        <v>539.60000000000014</v>
      </c>
      <c r="I432" s="443">
        <v>553.55000000000018</v>
      </c>
      <c r="J432" s="443">
        <v>562.10000000000014</v>
      </c>
      <c r="K432" s="442">
        <v>545</v>
      </c>
      <c r="L432" s="442">
        <v>522.5</v>
      </c>
      <c r="M432" s="442">
        <v>17.982890000000001</v>
      </c>
    </row>
    <row r="433" spans="1:13">
      <c r="A433" s="245">
        <v>423</v>
      </c>
      <c r="B433" s="445" t="s">
        <v>492</v>
      </c>
      <c r="C433" s="442">
        <v>2489.9499999999998</v>
      </c>
      <c r="D433" s="443">
        <v>2489.8166666666671</v>
      </c>
      <c r="E433" s="443">
        <v>2455.733333333334</v>
      </c>
      <c r="F433" s="443">
        <v>2421.5166666666669</v>
      </c>
      <c r="G433" s="443">
        <v>2387.4333333333338</v>
      </c>
      <c r="H433" s="443">
        <v>2524.0333333333342</v>
      </c>
      <c r="I433" s="443">
        <v>2558.1166666666672</v>
      </c>
      <c r="J433" s="443">
        <v>2592.3333333333344</v>
      </c>
      <c r="K433" s="442">
        <v>2523.9</v>
      </c>
      <c r="L433" s="442">
        <v>2455.6</v>
      </c>
      <c r="M433" s="442">
        <v>0.26256000000000002</v>
      </c>
    </row>
    <row r="434" spans="1:13">
      <c r="A434" s="245">
        <v>424</v>
      </c>
      <c r="B434" s="445" t="s">
        <v>493</v>
      </c>
      <c r="C434" s="442">
        <v>785.8</v>
      </c>
      <c r="D434" s="443">
        <v>786.59999999999991</v>
      </c>
      <c r="E434" s="443">
        <v>771.54999999999984</v>
      </c>
      <c r="F434" s="443">
        <v>757.3</v>
      </c>
      <c r="G434" s="443">
        <v>742.24999999999989</v>
      </c>
      <c r="H434" s="443">
        <v>800.8499999999998</v>
      </c>
      <c r="I434" s="443">
        <v>815.9</v>
      </c>
      <c r="J434" s="443">
        <v>830.14999999999975</v>
      </c>
      <c r="K434" s="442">
        <v>801.65</v>
      </c>
      <c r="L434" s="442">
        <v>772.35</v>
      </c>
      <c r="M434" s="442">
        <v>0.99775000000000003</v>
      </c>
    </row>
    <row r="435" spans="1:13">
      <c r="A435" s="245">
        <v>425</v>
      </c>
      <c r="B435" s="445" t="s">
        <v>494</v>
      </c>
      <c r="C435" s="442">
        <v>278.5</v>
      </c>
      <c r="D435" s="443">
        <v>281.59999999999997</v>
      </c>
      <c r="E435" s="443">
        <v>273.79999999999995</v>
      </c>
      <c r="F435" s="443">
        <v>269.09999999999997</v>
      </c>
      <c r="G435" s="443">
        <v>261.29999999999995</v>
      </c>
      <c r="H435" s="443">
        <v>286.29999999999995</v>
      </c>
      <c r="I435" s="443">
        <v>294.10000000000002</v>
      </c>
      <c r="J435" s="443">
        <v>298.79999999999995</v>
      </c>
      <c r="K435" s="442">
        <v>289.39999999999998</v>
      </c>
      <c r="L435" s="442">
        <v>276.89999999999998</v>
      </c>
      <c r="M435" s="442">
        <v>4.2176200000000001</v>
      </c>
    </row>
    <row r="436" spans="1:13">
      <c r="A436" s="245">
        <v>426</v>
      </c>
      <c r="B436" s="445" t="s">
        <v>495</v>
      </c>
      <c r="C436" s="442">
        <v>268.7</v>
      </c>
      <c r="D436" s="443">
        <v>269.18333333333334</v>
      </c>
      <c r="E436" s="443">
        <v>265.11666666666667</v>
      </c>
      <c r="F436" s="443">
        <v>261.53333333333336</v>
      </c>
      <c r="G436" s="443">
        <v>257.4666666666667</v>
      </c>
      <c r="H436" s="443">
        <v>272.76666666666665</v>
      </c>
      <c r="I436" s="443">
        <v>276.83333333333337</v>
      </c>
      <c r="J436" s="443">
        <v>280.41666666666663</v>
      </c>
      <c r="K436" s="442">
        <v>273.25</v>
      </c>
      <c r="L436" s="442">
        <v>265.60000000000002</v>
      </c>
      <c r="M436" s="442">
        <v>1.6674500000000001</v>
      </c>
    </row>
    <row r="437" spans="1:13">
      <c r="A437" s="245">
        <v>427</v>
      </c>
      <c r="B437" s="445" t="s">
        <v>496</v>
      </c>
      <c r="C437" s="442">
        <v>2243.4</v>
      </c>
      <c r="D437" s="443">
        <v>2254.1666666666665</v>
      </c>
      <c r="E437" s="443">
        <v>2219.333333333333</v>
      </c>
      <c r="F437" s="443">
        <v>2195.2666666666664</v>
      </c>
      <c r="G437" s="443">
        <v>2160.4333333333329</v>
      </c>
      <c r="H437" s="443">
        <v>2278.2333333333331</v>
      </c>
      <c r="I437" s="443">
        <v>2313.0666666666662</v>
      </c>
      <c r="J437" s="443">
        <v>2337.1333333333332</v>
      </c>
      <c r="K437" s="442">
        <v>2289</v>
      </c>
      <c r="L437" s="442">
        <v>2230.1</v>
      </c>
      <c r="M437" s="442">
        <v>0.44280000000000003</v>
      </c>
    </row>
    <row r="438" spans="1:13">
      <c r="A438" s="245">
        <v>428</v>
      </c>
      <c r="B438" s="445" t="s">
        <v>764</v>
      </c>
      <c r="C438" s="442">
        <v>771.55</v>
      </c>
      <c r="D438" s="443">
        <v>776.06666666666661</v>
      </c>
      <c r="E438" s="443">
        <v>757.43333333333317</v>
      </c>
      <c r="F438" s="443">
        <v>743.31666666666661</v>
      </c>
      <c r="G438" s="443">
        <v>724.68333333333317</v>
      </c>
      <c r="H438" s="443">
        <v>790.18333333333317</v>
      </c>
      <c r="I438" s="443">
        <v>808.81666666666661</v>
      </c>
      <c r="J438" s="443">
        <v>822.93333333333317</v>
      </c>
      <c r="K438" s="442">
        <v>794.7</v>
      </c>
      <c r="L438" s="442">
        <v>761.95</v>
      </c>
      <c r="M438" s="442">
        <v>0.95359000000000005</v>
      </c>
    </row>
    <row r="439" spans="1:13">
      <c r="A439" s="245">
        <v>429</v>
      </c>
      <c r="B439" s="445" t="s">
        <v>813</v>
      </c>
      <c r="C439" s="442">
        <v>504.4</v>
      </c>
      <c r="D439" s="443">
        <v>509.54999999999995</v>
      </c>
      <c r="E439" s="443">
        <v>496.04999999999995</v>
      </c>
      <c r="F439" s="443">
        <v>487.7</v>
      </c>
      <c r="G439" s="443">
        <v>474.2</v>
      </c>
      <c r="H439" s="443">
        <v>517.89999999999986</v>
      </c>
      <c r="I439" s="443">
        <v>531.39999999999986</v>
      </c>
      <c r="J439" s="443">
        <v>539.74999999999989</v>
      </c>
      <c r="K439" s="442">
        <v>523.04999999999995</v>
      </c>
      <c r="L439" s="442">
        <v>501.2</v>
      </c>
      <c r="M439" s="442">
        <v>1.36327</v>
      </c>
    </row>
    <row r="440" spans="1:13">
      <c r="A440" s="245">
        <v>430</v>
      </c>
      <c r="B440" s="445" t="s">
        <v>497</v>
      </c>
      <c r="C440" s="442">
        <v>5.9</v>
      </c>
      <c r="D440" s="443">
        <v>5.8666666666666671</v>
      </c>
      <c r="E440" s="443">
        <v>5.6833333333333345</v>
      </c>
      <c r="F440" s="443">
        <v>5.4666666666666677</v>
      </c>
      <c r="G440" s="443">
        <v>5.283333333333335</v>
      </c>
      <c r="H440" s="443">
        <v>6.0833333333333339</v>
      </c>
      <c r="I440" s="443">
        <v>6.2666666666666675</v>
      </c>
      <c r="J440" s="443">
        <v>6.4833333333333334</v>
      </c>
      <c r="K440" s="442">
        <v>6.05</v>
      </c>
      <c r="L440" s="442">
        <v>5.65</v>
      </c>
      <c r="M440" s="442">
        <v>461.23604999999998</v>
      </c>
    </row>
    <row r="441" spans="1:13">
      <c r="A441" s="245">
        <v>431</v>
      </c>
      <c r="B441" s="445" t="s">
        <v>498</v>
      </c>
      <c r="C441" s="442">
        <v>136.69999999999999</v>
      </c>
      <c r="D441" s="443">
        <v>136.81666666666669</v>
      </c>
      <c r="E441" s="443">
        <v>135.23333333333338</v>
      </c>
      <c r="F441" s="443">
        <v>133.76666666666668</v>
      </c>
      <c r="G441" s="443">
        <v>132.18333333333337</v>
      </c>
      <c r="H441" s="443">
        <v>138.28333333333339</v>
      </c>
      <c r="I441" s="443">
        <v>139.8666666666667</v>
      </c>
      <c r="J441" s="443">
        <v>141.3333333333334</v>
      </c>
      <c r="K441" s="442">
        <v>138.4</v>
      </c>
      <c r="L441" s="442">
        <v>135.35</v>
      </c>
      <c r="M441" s="442">
        <v>1.3290900000000001</v>
      </c>
    </row>
    <row r="442" spans="1:13">
      <c r="A442" s="245">
        <v>432</v>
      </c>
      <c r="B442" s="445" t="s">
        <v>765</v>
      </c>
      <c r="C442" s="442">
        <v>1528.4</v>
      </c>
      <c r="D442" s="443">
        <v>1534.0833333333333</v>
      </c>
      <c r="E442" s="443">
        <v>1519.3166666666666</v>
      </c>
      <c r="F442" s="443">
        <v>1510.2333333333333</v>
      </c>
      <c r="G442" s="443">
        <v>1495.4666666666667</v>
      </c>
      <c r="H442" s="443">
        <v>1543.1666666666665</v>
      </c>
      <c r="I442" s="443">
        <v>1557.9333333333334</v>
      </c>
      <c r="J442" s="443">
        <v>1567.0166666666664</v>
      </c>
      <c r="K442" s="442">
        <v>1548.85</v>
      </c>
      <c r="L442" s="442">
        <v>1525</v>
      </c>
      <c r="M442" s="442">
        <v>7.6980000000000007E-2</v>
      </c>
    </row>
    <row r="443" spans="1:13">
      <c r="A443" s="245">
        <v>433</v>
      </c>
      <c r="B443" s="445" t="s">
        <v>499</v>
      </c>
      <c r="C443" s="442">
        <v>1068.8</v>
      </c>
      <c r="D443" s="443">
        <v>1071.8500000000001</v>
      </c>
      <c r="E443" s="443">
        <v>1058.9500000000003</v>
      </c>
      <c r="F443" s="443">
        <v>1049.1000000000001</v>
      </c>
      <c r="G443" s="443">
        <v>1036.2000000000003</v>
      </c>
      <c r="H443" s="443">
        <v>1081.7000000000003</v>
      </c>
      <c r="I443" s="443">
        <v>1094.6000000000004</v>
      </c>
      <c r="J443" s="443">
        <v>1104.4500000000003</v>
      </c>
      <c r="K443" s="442">
        <v>1084.75</v>
      </c>
      <c r="L443" s="442">
        <v>1062</v>
      </c>
      <c r="M443" s="442">
        <v>0.78542999999999996</v>
      </c>
    </row>
    <row r="444" spans="1:13">
      <c r="A444" s="245">
        <v>434</v>
      </c>
      <c r="B444" s="445" t="s">
        <v>275</v>
      </c>
      <c r="C444" s="442">
        <v>584.15</v>
      </c>
      <c r="D444" s="443">
        <v>585.68333333333328</v>
      </c>
      <c r="E444" s="443">
        <v>578.91666666666652</v>
      </c>
      <c r="F444" s="443">
        <v>573.68333333333328</v>
      </c>
      <c r="G444" s="443">
        <v>566.91666666666652</v>
      </c>
      <c r="H444" s="443">
        <v>590.91666666666652</v>
      </c>
      <c r="I444" s="443">
        <v>597.68333333333317</v>
      </c>
      <c r="J444" s="443">
        <v>602.91666666666652</v>
      </c>
      <c r="K444" s="442">
        <v>592.45000000000005</v>
      </c>
      <c r="L444" s="442">
        <v>580.45000000000005</v>
      </c>
      <c r="M444" s="442">
        <v>1.8854299999999999</v>
      </c>
    </row>
    <row r="445" spans="1:13">
      <c r="A445" s="245">
        <v>435</v>
      </c>
      <c r="B445" s="445" t="s">
        <v>500</v>
      </c>
      <c r="C445" s="442">
        <v>1417.8</v>
      </c>
      <c r="D445" s="443">
        <v>1449.6000000000001</v>
      </c>
      <c r="E445" s="443">
        <v>1374.2000000000003</v>
      </c>
      <c r="F445" s="443">
        <v>1330.6000000000001</v>
      </c>
      <c r="G445" s="443">
        <v>1255.2000000000003</v>
      </c>
      <c r="H445" s="443">
        <v>1493.2000000000003</v>
      </c>
      <c r="I445" s="443">
        <v>1568.6000000000004</v>
      </c>
      <c r="J445" s="443">
        <v>1612.2000000000003</v>
      </c>
      <c r="K445" s="442">
        <v>1525</v>
      </c>
      <c r="L445" s="442">
        <v>1406</v>
      </c>
      <c r="M445" s="442">
        <v>2.6797499999999999</v>
      </c>
    </row>
    <row r="446" spans="1:13">
      <c r="A446" s="245">
        <v>436</v>
      </c>
      <c r="B446" s="445" t="s">
        <v>501</v>
      </c>
      <c r="C446" s="442">
        <v>535.25</v>
      </c>
      <c r="D446" s="443">
        <v>541.69999999999993</v>
      </c>
      <c r="E446" s="443">
        <v>525.39999999999986</v>
      </c>
      <c r="F446" s="443">
        <v>515.54999999999995</v>
      </c>
      <c r="G446" s="443">
        <v>499.24999999999989</v>
      </c>
      <c r="H446" s="443">
        <v>551.54999999999984</v>
      </c>
      <c r="I446" s="443">
        <v>567.8499999999998</v>
      </c>
      <c r="J446" s="443">
        <v>577.69999999999982</v>
      </c>
      <c r="K446" s="442">
        <v>558</v>
      </c>
      <c r="L446" s="442">
        <v>531.85</v>
      </c>
      <c r="M446" s="442">
        <v>0.24659</v>
      </c>
    </row>
    <row r="447" spans="1:13">
      <c r="A447" s="245">
        <v>437</v>
      </c>
      <c r="B447" s="445" t="s">
        <v>502</v>
      </c>
      <c r="C447" s="442">
        <v>8775.6</v>
      </c>
      <c r="D447" s="443">
        <v>8755.1999999999989</v>
      </c>
      <c r="E447" s="443">
        <v>8670.3999999999978</v>
      </c>
      <c r="F447" s="443">
        <v>8565.1999999999989</v>
      </c>
      <c r="G447" s="443">
        <v>8480.3999999999978</v>
      </c>
      <c r="H447" s="443">
        <v>8860.3999999999978</v>
      </c>
      <c r="I447" s="443">
        <v>8945.1999999999971</v>
      </c>
      <c r="J447" s="443">
        <v>9050.3999999999978</v>
      </c>
      <c r="K447" s="442">
        <v>8840</v>
      </c>
      <c r="L447" s="442">
        <v>8650</v>
      </c>
      <c r="M447" s="442">
        <v>0.22817999999999999</v>
      </c>
    </row>
    <row r="448" spans="1:13">
      <c r="A448" s="245">
        <v>438</v>
      </c>
      <c r="B448" s="445" t="s">
        <v>503</v>
      </c>
      <c r="C448" s="442">
        <v>295.55</v>
      </c>
      <c r="D448" s="443">
        <v>295.21666666666664</v>
      </c>
      <c r="E448" s="443">
        <v>290.43333333333328</v>
      </c>
      <c r="F448" s="443">
        <v>285.31666666666666</v>
      </c>
      <c r="G448" s="443">
        <v>280.5333333333333</v>
      </c>
      <c r="H448" s="443">
        <v>300.33333333333326</v>
      </c>
      <c r="I448" s="443">
        <v>305.11666666666667</v>
      </c>
      <c r="J448" s="443">
        <v>310.23333333333323</v>
      </c>
      <c r="K448" s="442">
        <v>300</v>
      </c>
      <c r="L448" s="442">
        <v>290.10000000000002</v>
      </c>
      <c r="M448" s="442">
        <v>1.9318</v>
      </c>
    </row>
    <row r="449" spans="1:13">
      <c r="A449" s="245">
        <v>439</v>
      </c>
      <c r="B449" s="445" t="s">
        <v>504</v>
      </c>
      <c r="C449" s="442">
        <v>41.2</v>
      </c>
      <c r="D449" s="443">
        <v>41.766666666666666</v>
      </c>
      <c r="E449" s="443">
        <v>40.133333333333333</v>
      </c>
      <c r="F449" s="443">
        <v>39.06666666666667</v>
      </c>
      <c r="G449" s="443">
        <v>37.433333333333337</v>
      </c>
      <c r="H449" s="443">
        <v>42.833333333333329</v>
      </c>
      <c r="I449" s="443">
        <v>44.466666666666654</v>
      </c>
      <c r="J449" s="443">
        <v>45.533333333333324</v>
      </c>
      <c r="K449" s="442">
        <v>43.4</v>
      </c>
      <c r="L449" s="442">
        <v>40.700000000000003</v>
      </c>
      <c r="M449" s="442">
        <v>207.9359</v>
      </c>
    </row>
    <row r="450" spans="1:13">
      <c r="A450" s="245">
        <v>440</v>
      </c>
      <c r="B450" s="445" t="s">
        <v>188</v>
      </c>
      <c r="C450" s="442">
        <v>612.70000000000005</v>
      </c>
      <c r="D450" s="443">
        <v>616.9666666666667</v>
      </c>
      <c r="E450" s="443">
        <v>605.98333333333335</v>
      </c>
      <c r="F450" s="443">
        <v>599.26666666666665</v>
      </c>
      <c r="G450" s="443">
        <v>588.2833333333333</v>
      </c>
      <c r="H450" s="443">
        <v>623.68333333333339</v>
      </c>
      <c r="I450" s="443">
        <v>634.66666666666674</v>
      </c>
      <c r="J450" s="443">
        <v>641.38333333333344</v>
      </c>
      <c r="K450" s="442">
        <v>627.95000000000005</v>
      </c>
      <c r="L450" s="442">
        <v>610.25</v>
      </c>
      <c r="M450" s="442">
        <v>26.546119999999998</v>
      </c>
    </row>
    <row r="451" spans="1:13">
      <c r="A451" s="245">
        <v>441</v>
      </c>
      <c r="B451" s="445" t="s">
        <v>767</v>
      </c>
      <c r="C451" s="442">
        <v>15716.25</v>
      </c>
      <c r="D451" s="443">
        <v>15678.75</v>
      </c>
      <c r="E451" s="443">
        <v>15557.5</v>
      </c>
      <c r="F451" s="443">
        <v>15398.75</v>
      </c>
      <c r="G451" s="443">
        <v>15277.5</v>
      </c>
      <c r="H451" s="443">
        <v>15837.5</v>
      </c>
      <c r="I451" s="443">
        <v>15958.75</v>
      </c>
      <c r="J451" s="443">
        <v>16117.5</v>
      </c>
      <c r="K451" s="442">
        <v>15800</v>
      </c>
      <c r="L451" s="442">
        <v>15520</v>
      </c>
      <c r="M451" s="442">
        <v>1.5859999999999999E-2</v>
      </c>
    </row>
    <row r="452" spans="1:13">
      <c r="A452" s="245">
        <v>442</v>
      </c>
      <c r="B452" s="445" t="s">
        <v>177</v>
      </c>
      <c r="C452" s="442">
        <v>706.4</v>
      </c>
      <c r="D452" s="443">
        <v>708.36666666666679</v>
      </c>
      <c r="E452" s="443">
        <v>700.23333333333358</v>
      </c>
      <c r="F452" s="443">
        <v>694.06666666666683</v>
      </c>
      <c r="G452" s="443">
        <v>685.93333333333362</v>
      </c>
      <c r="H452" s="443">
        <v>714.53333333333353</v>
      </c>
      <c r="I452" s="443">
        <v>722.66666666666674</v>
      </c>
      <c r="J452" s="443">
        <v>728.83333333333348</v>
      </c>
      <c r="K452" s="442">
        <v>716.5</v>
      </c>
      <c r="L452" s="442">
        <v>702.2</v>
      </c>
      <c r="M452" s="442">
        <v>22.17052</v>
      </c>
    </row>
    <row r="453" spans="1:13">
      <c r="A453" s="245">
        <v>443</v>
      </c>
      <c r="B453" s="445" t="s">
        <v>768</v>
      </c>
      <c r="C453" s="442">
        <v>174.25</v>
      </c>
      <c r="D453" s="443">
        <v>176.08333333333334</v>
      </c>
      <c r="E453" s="443">
        <v>170.81666666666669</v>
      </c>
      <c r="F453" s="443">
        <v>167.38333333333335</v>
      </c>
      <c r="G453" s="443">
        <v>162.1166666666667</v>
      </c>
      <c r="H453" s="443">
        <v>179.51666666666668</v>
      </c>
      <c r="I453" s="443">
        <v>184.78333333333333</v>
      </c>
      <c r="J453" s="443">
        <v>188.21666666666667</v>
      </c>
      <c r="K453" s="442">
        <v>181.35</v>
      </c>
      <c r="L453" s="442">
        <v>172.65</v>
      </c>
      <c r="M453" s="442">
        <v>29.526219999999999</v>
      </c>
    </row>
    <row r="454" spans="1:13">
      <c r="A454" s="245">
        <v>444</v>
      </c>
      <c r="B454" s="445" t="s">
        <v>769</v>
      </c>
      <c r="C454" s="442">
        <v>1122.95</v>
      </c>
      <c r="D454" s="443">
        <v>1110.9166666666667</v>
      </c>
      <c r="E454" s="443">
        <v>1087.0333333333335</v>
      </c>
      <c r="F454" s="443">
        <v>1051.1166666666668</v>
      </c>
      <c r="G454" s="443">
        <v>1027.2333333333336</v>
      </c>
      <c r="H454" s="443">
        <v>1146.8333333333335</v>
      </c>
      <c r="I454" s="443">
        <v>1170.7166666666667</v>
      </c>
      <c r="J454" s="443">
        <v>1206.6333333333334</v>
      </c>
      <c r="K454" s="442">
        <v>1134.8</v>
      </c>
      <c r="L454" s="442">
        <v>1075</v>
      </c>
      <c r="M454" s="442">
        <v>8.36252</v>
      </c>
    </row>
    <row r="455" spans="1:13">
      <c r="A455" s="245">
        <v>445</v>
      </c>
      <c r="B455" s="445" t="s">
        <v>183</v>
      </c>
      <c r="C455" s="442">
        <v>3153</v>
      </c>
      <c r="D455" s="443">
        <v>3151.65</v>
      </c>
      <c r="E455" s="443">
        <v>3133.3500000000004</v>
      </c>
      <c r="F455" s="443">
        <v>3113.7000000000003</v>
      </c>
      <c r="G455" s="443">
        <v>3095.4000000000005</v>
      </c>
      <c r="H455" s="443">
        <v>3171.3</v>
      </c>
      <c r="I455" s="443">
        <v>3189.6000000000004</v>
      </c>
      <c r="J455" s="443">
        <v>3209.25</v>
      </c>
      <c r="K455" s="442">
        <v>3169.95</v>
      </c>
      <c r="L455" s="442">
        <v>3132</v>
      </c>
      <c r="M455" s="442">
        <v>13.77441</v>
      </c>
    </row>
    <row r="456" spans="1:13">
      <c r="A456" s="245">
        <v>446</v>
      </c>
      <c r="B456" s="445" t="s">
        <v>804</v>
      </c>
      <c r="C456" s="442">
        <v>665.8</v>
      </c>
      <c r="D456" s="443">
        <v>663.2833333333333</v>
      </c>
      <c r="E456" s="443">
        <v>659.31666666666661</v>
      </c>
      <c r="F456" s="443">
        <v>652.83333333333326</v>
      </c>
      <c r="G456" s="443">
        <v>648.86666666666656</v>
      </c>
      <c r="H456" s="443">
        <v>669.76666666666665</v>
      </c>
      <c r="I456" s="443">
        <v>673.73333333333335</v>
      </c>
      <c r="J456" s="443">
        <v>680.2166666666667</v>
      </c>
      <c r="K456" s="442">
        <v>667.25</v>
      </c>
      <c r="L456" s="442">
        <v>656.8</v>
      </c>
      <c r="M456" s="442">
        <v>23.554839999999999</v>
      </c>
    </row>
    <row r="457" spans="1:13">
      <c r="A457" s="245">
        <v>447</v>
      </c>
      <c r="B457" s="445" t="s">
        <v>178</v>
      </c>
      <c r="C457" s="442">
        <v>3609.4</v>
      </c>
      <c r="D457" s="443">
        <v>3625.4666666666667</v>
      </c>
      <c r="E457" s="443">
        <v>3580.9333333333334</v>
      </c>
      <c r="F457" s="443">
        <v>3552.4666666666667</v>
      </c>
      <c r="G457" s="443">
        <v>3507.9333333333334</v>
      </c>
      <c r="H457" s="443">
        <v>3653.9333333333334</v>
      </c>
      <c r="I457" s="443">
        <v>3698.4666666666672</v>
      </c>
      <c r="J457" s="443">
        <v>3726.9333333333334</v>
      </c>
      <c r="K457" s="442">
        <v>3670</v>
      </c>
      <c r="L457" s="442">
        <v>3597</v>
      </c>
      <c r="M457" s="442">
        <v>1.26715</v>
      </c>
    </row>
    <row r="458" spans="1:13">
      <c r="A458" s="245">
        <v>448</v>
      </c>
      <c r="B458" s="445" t="s">
        <v>505</v>
      </c>
      <c r="C458" s="442">
        <v>1056.2</v>
      </c>
      <c r="D458" s="443">
        <v>1057.8</v>
      </c>
      <c r="E458" s="443">
        <v>1052.3999999999999</v>
      </c>
      <c r="F458" s="443">
        <v>1048.5999999999999</v>
      </c>
      <c r="G458" s="443">
        <v>1043.1999999999998</v>
      </c>
      <c r="H458" s="443">
        <v>1061.5999999999999</v>
      </c>
      <c r="I458" s="443">
        <v>1067</v>
      </c>
      <c r="J458" s="443">
        <v>1070.8</v>
      </c>
      <c r="K458" s="442">
        <v>1063.2</v>
      </c>
      <c r="L458" s="442">
        <v>1054</v>
      </c>
      <c r="M458" s="442">
        <v>0.32758999999999999</v>
      </c>
    </row>
    <row r="459" spans="1:13">
      <c r="A459" s="245">
        <v>449</v>
      </c>
      <c r="B459" s="445" t="s">
        <v>180</v>
      </c>
      <c r="C459" s="442">
        <v>143.80000000000001</v>
      </c>
      <c r="D459" s="443">
        <v>146.53333333333333</v>
      </c>
      <c r="E459" s="443">
        <v>139.56666666666666</v>
      </c>
      <c r="F459" s="443">
        <v>135.33333333333334</v>
      </c>
      <c r="G459" s="443">
        <v>128.36666666666667</v>
      </c>
      <c r="H459" s="443">
        <v>150.76666666666665</v>
      </c>
      <c r="I459" s="443">
        <v>157.73333333333329</v>
      </c>
      <c r="J459" s="443">
        <v>161.96666666666664</v>
      </c>
      <c r="K459" s="442">
        <v>153.5</v>
      </c>
      <c r="L459" s="442">
        <v>142.30000000000001</v>
      </c>
      <c r="M459" s="442">
        <v>165.53047000000001</v>
      </c>
    </row>
    <row r="460" spans="1:13">
      <c r="A460" s="245">
        <v>450</v>
      </c>
      <c r="B460" s="445" t="s">
        <v>179</v>
      </c>
      <c r="C460" s="442">
        <v>318.10000000000002</v>
      </c>
      <c r="D460" s="443">
        <v>320.36666666666662</v>
      </c>
      <c r="E460" s="443">
        <v>315.03333333333325</v>
      </c>
      <c r="F460" s="443">
        <v>311.96666666666664</v>
      </c>
      <c r="G460" s="443">
        <v>306.63333333333327</v>
      </c>
      <c r="H460" s="443">
        <v>323.43333333333322</v>
      </c>
      <c r="I460" s="443">
        <v>328.76666666666659</v>
      </c>
      <c r="J460" s="443">
        <v>331.8333333333332</v>
      </c>
      <c r="K460" s="442">
        <v>325.7</v>
      </c>
      <c r="L460" s="442">
        <v>317.3</v>
      </c>
      <c r="M460" s="442">
        <v>325.95728000000003</v>
      </c>
    </row>
    <row r="461" spans="1:13">
      <c r="A461" s="245">
        <v>451</v>
      </c>
      <c r="B461" s="445" t="s">
        <v>181</v>
      </c>
      <c r="C461" s="442">
        <v>104.65</v>
      </c>
      <c r="D461" s="443">
        <v>104.91666666666667</v>
      </c>
      <c r="E461" s="443">
        <v>103.43333333333334</v>
      </c>
      <c r="F461" s="443">
        <v>102.21666666666667</v>
      </c>
      <c r="G461" s="443">
        <v>100.73333333333333</v>
      </c>
      <c r="H461" s="443">
        <v>106.13333333333334</v>
      </c>
      <c r="I461" s="443">
        <v>107.61666666666666</v>
      </c>
      <c r="J461" s="443">
        <v>108.83333333333334</v>
      </c>
      <c r="K461" s="442">
        <v>106.4</v>
      </c>
      <c r="L461" s="442">
        <v>103.7</v>
      </c>
      <c r="M461" s="442">
        <v>250.38</v>
      </c>
    </row>
    <row r="462" spans="1:13">
      <c r="A462" s="245">
        <v>452</v>
      </c>
      <c r="B462" s="445" t="s">
        <v>770</v>
      </c>
      <c r="C462" s="442">
        <v>95.7</v>
      </c>
      <c r="D462" s="443">
        <v>96.333333333333329</v>
      </c>
      <c r="E462" s="443">
        <v>94.36666666666666</v>
      </c>
      <c r="F462" s="443">
        <v>93.033333333333331</v>
      </c>
      <c r="G462" s="443">
        <v>91.066666666666663</v>
      </c>
      <c r="H462" s="443">
        <v>97.666666666666657</v>
      </c>
      <c r="I462" s="443">
        <v>99.633333333333326</v>
      </c>
      <c r="J462" s="443">
        <v>100.96666666666665</v>
      </c>
      <c r="K462" s="442">
        <v>98.3</v>
      </c>
      <c r="L462" s="442">
        <v>95</v>
      </c>
      <c r="M462" s="442">
        <v>38.247660000000003</v>
      </c>
    </row>
    <row r="463" spans="1:13">
      <c r="A463" s="245">
        <v>453</v>
      </c>
      <c r="B463" s="445" t="s">
        <v>182</v>
      </c>
      <c r="C463" s="442">
        <v>1100.9000000000001</v>
      </c>
      <c r="D463" s="443">
        <v>1103.1333333333334</v>
      </c>
      <c r="E463" s="443">
        <v>1083.2666666666669</v>
      </c>
      <c r="F463" s="443">
        <v>1065.6333333333334</v>
      </c>
      <c r="G463" s="443">
        <v>1045.7666666666669</v>
      </c>
      <c r="H463" s="443">
        <v>1120.7666666666669</v>
      </c>
      <c r="I463" s="443">
        <v>1140.6333333333332</v>
      </c>
      <c r="J463" s="443">
        <v>1158.2666666666669</v>
      </c>
      <c r="K463" s="442">
        <v>1123</v>
      </c>
      <c r="L463" s="442">
        <v>1085.5</v>
      </c>
      <c r="M463" s="442">
        <v>176.90924999999999</v>
      </c>
    </row>
    <row r="464" spans="1:13">
      <c r="A464" s="245">
        <v>454</v>
      </c>
      <c r="B464" s="445" t="s">
        <v>506</v>
      </c>
      <c r="C464" s="442">
        <v>3422.6</v>
      </c>
      <c r="D464" s="443">
        <v>3452.8666666666668</v>
      </c>
      <c r="E464" s="443">
        <v>3385.7333333333336</v>
      </c>
      <c r="F464" s="443">
        <v>3348.8666666666668</v>
      </c>
      <c r="G464" s="443">
        <v>3281.7333333333336</v>
      </c>
      <c r="H464" s="443">
        <v>3489.7333333333336</v>
      </c>
      <c r="I464" s="443">
        <v>3556.8666666666668</v>
      </c>
      <c r="J464" s="443">
        <v>3593.7333333333336</v>
      </c>
      <c r="K464" s="442">
        <v>3520</v>
      </c>
      <c r="L464" s="442">
        <v>3416</v>
      </c>
      <c r="M464" s="442">
        <v>5.5539999999999999E-2</v>
      </c>
    </row>
    <row r="465" spans="1:13">
      <c r="A465" s="245">
        <v>455</v>
      </c>
      <c r="B465" s="445" t="s">
        <v>184</v>
      </c>
      <c r="C465" s="442">
        <v>1030.5</v>
      </c>
      <c r="D465" s="443">
        <v>1025.2833333333333</v>
      </c>
      <c r="E465" s="443">
        <v>1018.5666666666666</v>
      </c>
      <c r="F465" s="443">
        <v>1006.6333333333333</v>
      </c>
      <c r="G465" s="443">
        <v>999.91666666666663</v>
      </c>
      <c r="H465" s="443">
        <v>1037.2166666666667</v>
      </c>
      <c r="I465" s="443">
        <v>1043.9333333333334</v>
      </c>
      <c r="J465" s="443">
        <v>1055.8666666666666</v>
      </c>
      <c r="K465" s="442">
        <v>1032</v>
      </c>
      <c r="L465" s="442">
        <v>1013.35</v>
      </c>
      <c r="M465" s="442">
        <v>12.62702</v>
      </c>
    </row>
    <row r="466" spans="1:13">
      <c r="A466" s="245">
        <v>456</v>
      </c>
      <c r="B466" s="445" t="s">
        <v>276</v>
      </c>
      <c r="C466" s="442">
        <v>162.25</v>
      </c>
      <c r="D466" s="443">
        <v>162.51666666666668</v>
      </c>
      <c r="E466" s="443">
        <v>159.73333333333335</v>
      </c>
      <c r="F466" s="443">
        <v>157.21666666666667</v>
      </c>
      <c r="G466" s="443">
        <v>154.43333333333334</v>
      </c>
      <c r="H466" s="443">
        <v>165.03333333333336</v>
      </c>
      <c r="I466" s="443">
        <v>167.81666666666672</v>
      </c>
      <c r="J466" s="443">
        <v>170.33333333333337</v>
      </c>
      <c r="K466" s="442">
        <v>165.3</v>
      </c>
      <c r="L466" s="442">
        <v>160</v>
      </c>
      <c r="M466" s="442">
        <v>6.0332600000000003</v>
      </c>
    </row>
    <row r="467" spans="1:13">
      <c r="A467" s="245">
        <v>457</v>
      </c>
      <c r="B467" s="445" t="s">
        <v>164</v>
      </c>
      <c r="C467" s="442">
        <v>950.3</v>
      </c>
      <c r="D467" s="443">
        <v>956.85</v>
      </c>
      <c r="E467" s="443">
        <v>941.7</v>
      </c>
      <c r="F467" s="443">
        <v>933.1</v>
      </c>
      <c r="G467" s="443">
        <v>917.95</v>
      </c>
      <c r="H467" s="443">
        <v>965.45</v>
      </c>
      <c r="I467" s="443">
        <v>980.59999999999991</v>
      </c>
      <c r="J467" s="443">
        <v>989.2</v>
      </c>
      <c r="K467" s="442">
        <v>972</v>
      </c>
      <c r="L467" s="442">
        <v>948.25</v>
      </c>
      <c r="M467" s="442">
        <v>2.9389400000000001</v>
      </c>
    </row>
    <row r="468" spans="1:13">
      <c r="A468" s="245">
        <v>458</v>
      </c>
      <c r="B468" s="445" t="s">
        <v>507</v>
      </c>
      <c r="C468" s="442">
        <v>1411.6</v>
      </c>
      <c r="D468" s="443">
        <v>1421.3999999999999</v>
      </c>
      <c r="E468" s="443">
        <v>1392.7999999999997</v>
      </c>
      <c r="F468" s="443">
        <v>1373.9999999999998</v>
      </c>
      <c r="G468" s="443">
        <v>1345.3999999999996</v>
      </c>
      <c r="H468" s="443">
        <v>1440.1999999999998</v>
      </c>
      <c r="I468" s="443">
        <v>1468.7999999999997</v>
      </c>
      <c r="J468" s="443">
        <v>1487.6</v>
      </c>
      <c r="K468" s="442">
        <v>1450</v>
      </c>
      <c r="L468" s="442">
        <v>1402.6</v>
      </c>
      <c r="M468" s="442">
        <v>0.41288000000000002</v>
      </c>
    </row>
    <row r="469" spans="1:13">
      <c r="A469" s="245">
        <v>459</v>
      </c>
      <c r="B469" s="445" t="s">
        <v>508</v>
      </c>
      <c r="C469" s="442">
        <v>1042.1500000000001</v>
      </c>
      <c r="D469" s="443">
        <v>1049.8166666666666</v>
      </c>
      <c r="E469" s="443">
        <v>1026.3333333333333</v>
      </c>
      <c r="F469" s="443">
        <v>1010.5166666666667</v>
      </c>
      <c r="G469" s="443">
        <v>987.0333333333333</v>
      </c>
      <c r="H469" s="443">
        <v>1065.6333333333332</v>
      </c>
      <c r="I469" s="443">
        <v>1089.1166666666668</v>
      </c>
      <c r="J469" s="443">
        <v>1104.9333333333332</v>
      </c>
      <c r="K469" s="442">
        <v>1073.3</v>
      </c>
      <c r="L469" s="442">
        <v>1034</v>
      </c>
      <c r="M469" s="442">
        <v>1.18882</v>
      </c>
    </row>
    <row r="470" spans="1:13">
      <c r="A470" s="245">
        <v>460</v>
      </c>
      <c r="B470" s="445" t="s">
        <v>509</v>
      </c>
      <c r="C470" s="442">
        <v>1309.75</v>
      </c>
      <c r="D470" s="443">
        <v>1324.9166666666667</v>
      </c>
      <c r="E470" s="443">
        <v>1287.8333333333335</v>
      </c>
      <c r="F470" s="443">
        <v>1265.9166666666667</v>
      </c>
      <c r="G470" s="443">
        <v>1228.8333333333335</v>
      </c>
      <c r="H470" s="443">
        <v>1346.8333333333335</v>
      </c>
      <c r="I470" s="443">
        <v>1383.916666666667</v>
      </c>
      <c r="J470" s="443">
        <v>1405.8333333333335</v>
      </c>
      <c r="K470" s="442">
        <v>1362</v>
      </c>
      <c r="L470" s="442">
        <v>1303</v>
      </c>
      <c r="M470" s="442">
        <v>0.17649999999999999</v>
      </c>
    </row>
    <row r="471" spans="1:13">
      <c r="A471" s="245">
        <v>461</v>
      </c>
      <c r="B471" s="445" t="s">
        <v>185</v>
      </c>
      <c r="C471" s="442">
        <v>1591.4</v>
      </c>
      <c r="D471" s="443">
        <v>1597.5666666666666</v>
      </c>
      <c r="E471" s="443">
        <v>1583.1333333333332</v>
      </c>
      <c r="F471" s="443">
        <v>1574.8666666666666</v>
      </c>
      <c r="G471" s="443">
        <v>1560.4333333333332</v>
      </c>
      <c r="H471" s="443">
        <v>1605.8333333333333</v>
      </c>
      <c r="I471" s="443">
        <v>1620.2666666666667</v>
      </c>
      <c r="J471" s="443">
        <v>1628.5333333333333</v>
      </c>
      <c r="K471" s="442">
        <v>1612</v>
      </c>
      <c r="L471" s="442">
        <v>1589.3</v>
      </c>
      <c r="M471" s="442">
        <v>11.11933</v>
      </c>
    </row>
    <row r="472" spans="1:13">
      <c r="A472" s="245">
        <v>462</v>
      </c>
      <c r="B472" s="445" t="s">
        <v>186</v>
      </c>
      <c r="C472" s="442">
        <v>2785.65</v>
      </c>
      <c r="D472" s="443">
        <v>2764.5499999999997</v>
      </c>
      <c r="E472" s="443">
        <v>2736.0999999999995</v>
      </c>
      <c r="F472" s="443">
        <v>2686.5499999999997</v>
      </c>
      <c r="G472" s="443">
        <v>2658.0999999999995</v>
      </c>
      <c r="H472" s="443">
        <v>2814.0999999999995</v>
      </c>
      <c r="I472" s="443">
        <v>2842.5499999999993</v>
      </c>
      <c r="J472" s="443">
        <v>2892.0999999999995</v>
      </c>
      <c r="K472" s="442">
        <v>2793</v>
      </c>
      <c r="L472" s="442">
        <v>2715</v>
      </c>
      <c r="M472" s="442">
        <v>3.8261400000000001</v>
      </c>
    </row>
    <row r="473" spans="1:13">
      <c r="A473" s="245">
        <v>463</v>
      </c>
      <c r="B473" s="445" t="s">
        <v>187</v>
      </c>
      <c r="C473" s="442">
        <v>432.5</v>
      </c>
      <c r="D473" s="443">
        <v>432.48333333333335</v>
      </c>
      <c r="E473" s="443">
        <v>429.01666666666671</v>
      </c>
      <c r="F473" s="443">
        <v>425.53333333333336</v>
      </c>
      <c r="G473" s="443">
        <v>422.06666666666672</v>
      </c>
      <c r="H473" s="443">
        <v>435.9666666666667</v>
      </c>
      <c r="I473" s="443">
        <v>439.43333333333339</v>
      </c>
      <c r="J473" s="443">
        <v>442.91666666666669</v>
      </c>
      <c r="K473" s="442">
        <v>435.95</v>
      </c>
      <c r="L473" s="442">
        <v>429</v>
      </c>
      <c r="M473" s="442">
        <v>5.4385700000000003</v>
      </c>
    </row>
    <row r="474" spans="1:13">
      <c r="A474" s="245">
        <v>464</v>
      </c>
      <c r="B474" s="445" t="s">
        <v>510</v>
      </c>
      <c r="C474" s="442">
        <v>840.2</v>
      </c>
      <c r="D474" s="443">
        <v>845.44999999999993</v>
      </c>
      <c r="E474" s="443">
        <v>828.09999999999991</v>
      </c>
      <c r="F474" s="443">
        <v>816</v>
      </c>
      <c r="G474" s="443">
        <v>798.65</v>
      </c>
      <c r="H474" s="443">
        <v>857.54999999999984</v>
      </c>
      <c r="I474" s="443">
        <v>874.9</v>
      </c>
      <c r="J474" s="443">
        <v>886.99999999999977</v>
      </c>
      <c r="K474" s="442">
        <v>862.8</v>
      </c>
      <c r="L474" s="442">
        <v>833.35</v>
      </c>
      <c r="M474" s="442">
        <v>6.9719499999999996</v>
      </c>
    </row>
    <row r="475" spans="1:13">
      <c r="A475" s="245">
        <v>465</v>
      </c>
      <c r="B475" s="445" t="s">
        <v>511</v>
      </c>
      <c r="C475" s="442">
        <v>15.85</v>
      </c>
      <c r="D475" s="443">
        <v>15.916666666666666</v>
      </c>
      <c r="E475" s="443">
        <v>15.633333333333333</v>
      </c>
      <c r="F475" s="443">
        <v>15.416666666666666</v>
      </c>
      <c r="G475" s="443">
        <v>15.133333333333333</v>
      </c>
      <c r="H475" s="443">
        <v>16.133333333333333</v>
      </c>
      <c r="I475" s="443">
        <v>16.416666666666668</v>
      </c>
      <c r="J475" s="443">
        <v>16.633333333333333</v>
      </c>
      <c r="K475" s="442">
        <v>16.2</v>
      </c>
      <c r="L475" s="442">
        <v>15.7</v>
      </c>
      <c r="M475" s="442">
        <v>92.645330000000001</v>
      </c>
    </row>
    <row r="476" spans="1:13">
      <c r="A476" s="245">
        <v>466</v>
      </c>
      <c r="B476" s="445" t="s">
        <v>512</v>
      </c>
      <c r="C476" s="442">
        <v>1189.3499999999999</v>
      </c>
      <c r="D476" s="443">
        <v>1187.2166666666665</v>
      </c>
      <c r="E476" s="443">
        <v>1177.4333333333329</v>
      </c>
      <c r="F476" s="443">
        <v>1165.5166666666664</v>
      </c>
      <c r="G476" s="443">
        <v>1155.7333333333329</v>
      </c>
      <c r="H476" s="443">
        <v>1199.133333333333</v>
      </c>
      <c r="I476" s="443">
        <v>1208.9166666666663</v>
      </c>
      <c r="J476" s="443">
        <v>1220.833333333333</v>
      </c>
      <c r="K476" s="442">
        <v>1197</v>
      </c>
      <c r="L476" s="442">
        <v>1175.3</v>
      </c>
      <c r="M476" s="442">
        <v>0.55750999999999995</v>
      </c>
    </row>
    <row r="477" spans="1:13">
      <c r="A477" s="245">
        <v>467</v>
      </c>
      <c r="B477" s="445" t="s">
        <v>513</v>
      </c>
      <c r="C477" s="442">
        <v>13.2</v>
      </c>
      <c r="D477" s="443">
        <v>13.316666666666668</v>
      </c>
      <c r="E477" s="443">
        <v>12.883333333333336</v>
      </c>
      <c r="F477" s="443">
        <v>12.566666666666668</v>
      </c>
      <c r="G477" s="443">
        <v>12.133333333333336</v>
      </c>
      <c r="H477" s="443">
        <v>13.633333333333336</v>
      </c>
      <c r="I477" s="443">
        <v>14.06666666666667</v>
      </c>
      <c r="J477" s="443">
        <v>14.383333333333336</v>
      </c>
      <c r="K477" s="442">
        <v>13.75</v>
      </c>
      <c r="L477" s="442">
        <v>13</v>
      </c>
      <c r="M477" s="442">
        <v>129.06744</v>
      </c>
    </row>
    <row r="478" spans="1:13">
      <c r="A478" s="245">
        <v>468</v>
      </c>
      <c r="B478" s="445" t="s">
        <v>514</v>
      </c>
      <c r="C478" s="442">
        <v>445.25</v>
      </c>
      <c r="D478" s="443">
        <v>451.68333333333334</v>
      </c>
      <c r="E478" s="443">
        <v>428.36666666666667</v>
      </c>
      <c r="F478" s="443">
        <v>411.48333333333335</v>
      </c>
      <c r="G478" s="443">
        <v>388.16666666666669</v>
      </c>
      <c r="H478" s="443">
        <v>468.56666666666666</v>
      </c>
      <c r="I478" s="443">
        <v>491.88333333333338</v>
      </c>
      <c r="J478" s="443">
        <v>508.76666666666665</v>
      </c>
      <c r="K478" s="442">
        <v>475</v>
      </c>
      <c r="L478" s="442">
        <v>434.8</v>
      </c>
      <c r="M478" s="442">
        <v>6.1511100000000001</v>
      </c>
    </row>
    <row r="479" spans="1:13">
      <c r="A479" s="245">
        <v>469</v>
      </c>
      <c r="B479" s="445" t="s">
        <v>193</v>
      </c>
      <c r="C479" s="442">
        <v>815.8</v>
      </c>
      <c r="D479" s="443">
        <v>816.84999999999991</v>
      </c>
      <c r="E479" s="443">
        <v>807.29999999999984</v>
      </c>
      <c r="F479" s="443">
        <v>798.8</v>
      </c>
      <c r="G479" s="443">
        <v>789.24999999999989</v>
      </c>
      <c r="H479" s="443">
        <v>825.3499999999998</v>
      </c>
      <c r="I479" s="443">
        <v>834.9</v>
      </c>
      <c r="J479" s="443">
        <v>843.39999999999975</v>
      </c>
      <c r="K479" s="442">
        <v>826.4</v>
      </c>
      <c r="L479" s="442">
        <v>808.35</v>
      </c>
      <c r="M479" s="442">
        <v>44.144739999999999</v>
      </c>
    </row>
    <row r="480" spans="1:13">
      <c r="A480" s="245">
        <v>470</v>
      </c>
      <c r="B480" s="445" t="s">
        <v>190</v>
      </c>
      <c r="C480" s="442">
        <v>211.95</v>
      </c>
      <c r="D480" s="443">
        <v>213.65</v>
      </c>
      <c r="E480" s="443">
        <v>208.55</v>
      </c>
      <c r="F480" s="443">
        <v>205.15</v>
      </c>
      <c r="G480" s="443">
        <v>200.05</v>
      </c>
      <c r="H480" s="443">
        <v>217.05</v>
      </c>
      <c r="I480" s="443">
        <v>222.14999999999998</v>
      </c>
      <c r="J480" s="443">
        <v>225.55</v>
      </c>
      <c r="K480" s="442">
        <v>218.75</v>
      </c>
      <c r="L480" s="442">
        <v>210.25</v>
      </c>
      <c r="M480" s="442">
        <v>5.1953199999999997</v>
      </c>
    </row>
    <row r="481" spans="1:13">
      <c r="A481" s="245">
        <v>471</v>
      </c>
      <c r="B481" s="445" t="s">
        <v>784</v>
      </c>
      <c r="C481" s="442">
        <v>29.5</v>
      </c>
      <c r="D481" s="443">
        <v>29.666666666666668</v>
      </c>
      <c r="E481" s="443">
        <v>29.233333333333334</v>
      </c>
      <c r="F481" s="443">
        <v>28.966666666666665</v>
      </c>
      <c r="G481" s="443">
        <v>28.533333333333331</v>
      </c>
      <c r="H481" s="443">
        <v>29.933333333333337</v>
      </c>
      <c r="I481" s="443">
        <v>30.366666666666667</v>
      </c>
      <c r="J481" s="443">
        <v>30.63333333333334</v>
      </c>
      <c r="K481" s="442">
        <v>30.1</v>
      </c>
      <c r="L481" s="442">
        <v>29.4</v>
      </c>
      <c r="M481" s="442">
        <v>12.593680000000001</v>
      </c>
    </row>
    <row r="482" spans="1:13">
      <c r="A482" s="245">
        <v>472</v>
      </c>
      <c r="B482" s="445" t="s">
        <v>191</v>
      </c>
      <c r="C482" s="442">
        <v>6601.35</v>
      </c>
      <c r="D482" s="443">
        <v>6628.1166666666659</v>
      </c>
      <c r="E482" s="443">
        <v>6533.2333333333318</v>
      </c>
      <c r="F482" s="443">
        <v>6465.1166666666659</v>
      </c>
      <c r="G482" s="443">
        <v>6370.2333333333318</v>
      </c>
      <c r="H482" s="443">
        <v>6696.2333333333318</v>
      </c>
      <c r="I482" s="443">
        <v>6791.116666666665</v>
      </c>
      <c r="J482" s="443">
        <v>6859.2333333333318</v>
      </c>
      <c r="K482" s="442">
        <v>6723</v>
      </c>
      <c r="L482" s="442">
        <v>6560</v>
      </c>
      <c r="M482" s="442">
        <v>3.9798900000000001</v>
      </c>
    </row>
    <row r="483" spans="1:13">
      <c r="A483" s="245">
        <v>473</v>
      </c>
      <c r="B483" s="445" t="s">
        <v>192</v>
      </c>
      <c r="C483" s="442">
        <v>34.35</v>
      </c>
      <c r="D483" s="443">
        <v>34.500000000000007</v>
      </c>
      <c r="E483" s="443">
        <v>34.050000000000011</v>
      </c>
      <c r="F483" s="443">
        <v>33.750000000000007</v>
      </c>
      <c r="G483" s="443">
        <v>33.300000000000011</v>
      </c>
      <c r="H483" s="443">
        <v>34.800000000000011</v>
      </c>
      <c r="I483" s="443">
        <v>35.250000000000014</v>
      </c>
      <c r="J483" s="443">
        <v>35.550000000000011</v>
      </c>
      <c r="K483" s="442">
        <v>34.950000000000003</v>
      </c>
      <c r="L483" s="442">
        <v>34.200000000000003</v>
      </c>
      <c r="M483" s="442">
        <v>130.24994000000001</v>
      </c>
    </row>
    <row r="484" spans="1:13">
      <c r="A484" s="245">
        <v>474</v>
      </c>
      <c r="B484" s="445" t="s">
        <v>189</v>
      </c>
      <c r="C484" s="442">
        <v>1250.6500000000001</v>
      </c>
      <c r="D484" s="443">
        <v>1256.8833333333334</v>
      </c>
      <c r="E484" s="443">
        <v>1233.7666666666669</v>
      </c>
      <c r="F484" s="443">
        <v>1216.8833333333334</v>
      </c>
      <c r="G484" s="443">
        <v>1193.7666666666669</v>
      </c>
      <c r="H484" s="443">
        <v>1273.7666666666669</v>
      </c>
      <c r="I484" s="443">
        <v>1296.8833333333332</v>
      </c>
      <c r="J484" s="443">
        <v>1313.7666666666669</v>
      </c>
      <c r="K484" s="442">
        <v>1280</v>
      </c>
      <c r="L484" s="442">
        <v>1240</v>
      </c>
      <c r="M484" s="442">
        <v>5.6235900000000001</v>
      </c>
    </row>
    <row r="485" spans="1:13">
      <c r="A485" s="245">
        <v>475</v>
      </c>
      <c r="B485" s="445" t="s">
        <v>141</v>
      </c>
      <c r="C485" s="442">
        <v>612.4</v>
      </c>
      <c r="D485" s="443">
        <v>615.76666666666665</v>
      </c>
      <c r="E485" s="443">
        <v>607.13333333333333</v>
      </c>
      <c r="F485" s="443">
        <v>601.86666666666667</v>
      </c>
      <c r="G485" s="443">
        <v>593.23333333333335</v>
      </c>
      <c r="H485" s="443">
        <v>621.0333333333333</v>
      </c>
      <c r="I485" s="443">
        <v>629.66666666666652</v>
      </c>
      <c r="J485" s="443">
        <v>634.93333333333328</v>
      </c>
      <c r="K485" s="442">
        <v>624.4</v>
      </c>
      <c r="L485" s="442">
        <v>610.5</v>
      </c>
      <c r="M485" s="442">
        <v>27.53791</v>
      </c>
    </row>
    <row r="486" spans="1:13">
      <c r="A486" s="245">
        <v>476</v>
      </c>
      <c r="B486" s="445" t="s">
        <v>277</v>
      </c>
      <c r="C486" s="442">
        <v>266.3</v>
      </c>
      <c r="D486" s="443">
        <v>270.83333333333331</v>
      </c>
      <c r="E486" s="443">
        <v>259.91666666666663</v>
      </c>
      <c r="F486" s="443">
        <v>253.5333333333333</v>
      </c>
      <c r="G486" s="443">
        <v>242.61666666666662</v>
      </c>
      <c r="H486" s="443">
        <v>277.21666666666664</v>
      </c>
      <c r="I486" s="443">
        <v>288.13333333333327</v>
      </c>
      <c r="J486" s="443">
        <v>294.51666666666665</v>
      </c>
      <c r="K486" s="442">
        <v>281.75</v>
      </c>
      <c r="L486" s="442">
        <v>264.45</v>
      </c>
      <c r="M486" s="442">
        <v>29.73441</v>
      </c>
    </row>
    <row r="487" spans="1:13">
      <c r="A487" s="245">
        <v>477</v>
      </c>
      <c r="B487" s="445" t="s">
        <v>515</v>
      </c>
      <c r="C487" s="442">
        <v>2774.85</v>
      </c>
      <c r="D487" s="443">
        <v>2766.2999999999997</v>
      </c>
      <c r="E487" s="443">
        <v>2733.6499999999996</v>
      </c>
      <c r="F487" s="443">
        <v>2692.45</v>
      </c>
      <c r="G487" s="443">
        <v>2659.7999999999997</v>
      </c>
      <c r="H487" s="443">
        <v>2807.4999999999995</v>
      </c>
      <c r="I487" s="443">
        <v>2840.15</v>
      </c>
      <c r="J487" s="443">
        <v>2881.3499999999995</v>
      </c>
      <c r="K487" s="442">
        <v>2798.95</v>
      </c>
      <c r="L487" s="442">
        <v>2725.1</v>
      </c>
      <c r="M487" s="442">
        <v>0.20918999999999999</v>
      </c>
    </row>
    <row r="488" spans="1:13">
      <c r="A488" s="245">
        <v>478</v>
      </c>
      <c r="B488" s="445" t="s">
        <v>516</v>
      </c>
      <c r="C488" s="442">
        <v>382.75</v>
      </c>
      <c r="D488" s="443">
        <v>377.40000000000003</v>
      </c>
      <c r="E488" s="443">
        <v>367.90000000000009</v>
      </c>
      <c r="F488" s="443">
        <v>353.05000000000007</v>
      </c>
      <c r="G488" s="443">
        <v>343.55000000000013</v>
      </c>
      <c r="H488" s="443">
        <v>392.25000000000006</v>
      </c>
      <c r="I488" s="443">
        <v>401.74999999999994</v>
      </c>
      <c r="J488" s="443">
        <v>416.6</v>
      </c>
      <c r="K488" s="442">
        <v>386.9</v>
      </c>
      <c r="L488" s="442">
        <v>362.55</v>
      </c>
      <c r="M488" s="442">
        <v>10.580349999999999</v>
      </c>
    </row>
    <row r="489" spans="1:13">
      <c r="A489" s="245">
        <v>479</v>
      </c>
      <c r="B489" s="445" t="s">
        <v>517</v>
      </c>
      <c r="C489" s="442">
        <v>250.85</v>
      </c>
      <c r="D489" s="443">
        <v>253.31666666666669</v>
      </c>
      <c r="E489" s="443">
        <v>245.73333333333341</v>
      </c>
      <c r="F489" s="443">
        <v>240.6166666666667</v>
      </c>
      <c r="G489" s="443">
        <v>233.03333333333342</v>
      </c>
      <c r="H489" s="443">
        <v>258.43333333333339</v>
      </c>
      <c r="I489" s="443">
        <v>266.01666666666671</v>
      </c>
      <c r="J489" s="443">
        <v>271.13333333333338</v>
      </c>
      <c r="K489" s="442">
        <v>260.89999999999998</v>
      </c>
      <c r="L489" s="442">
        <v>248.2</v>
      </c>
      <c r="M489" s="442">
        <v>1.81978</v>
      </c>
    </row>
    <row r="490" spans="1:13">
      <c r="A490" s="245">
        <v>480</v>
      </c>
      <c r="B490" s="445" t="s">
        <v>518</v>
      </c>
      <c r="C490" s="442">
        <v>3327.45</v>
      </c>
      <c r="D490" s="443">
        <v>3326.8166666666671</v>
      </c>
      <c r="E490" s="443">
        <v>3303.8833333333341</v>
      </c>
      <c r="F490" s="443">
        <v>3280.3166666666671</v>
      </c>
      <c r="G490" s="443">
        <v>3257.3833333333341</v>
      </c>
      <c r="H490" s="443">
        <v>3350.3833333333341</v>
      </c>
      <c r="I490" s="443">
        <v>3373.3166666666675</v>
      </c>
      <c r="J490" s="443">
        <v>3396.8833333333341</v>
      </c>
      <c r="K490" s="442">
        <v>3349.75</v>
      </c>
      <c r="L490" s="442">
        <v>3303.25</v>
      </c>
      <c r="M490" s="442">
        <v>5.6750000000000002E-2</v>
      </c>
    </row>
    <row r="491" spans="1:13">
      <c r="A491" s="245">
        <v>481</v>
      </c>
      <c r="B491" s="445" t="s">
        <v>519</v>
      </c>
      <c r="C491" s="442">
        <v>832.05</v>
      </c>
      <c r="D491" s="443">
        <v>836.05000000000007</v>
      </c>
      <c r="E491" s="443">
        <v>823.10000000000014</v>
      </c>
      <c r="F491" s="443">
        <v>814.15000000000009</v>
      </c>
      <c r="G491" s="443">
        <v>801.20000000000016</v>
      </c>
      <c r="H491" s="443">
        <v>845.00000000000011</v>
      </c>
      <c r="I491" s="443">
        <v>857.95000000000016</v>
      </c>
      <c r="J491" s="443">
        <v>866.90000000000009</v>
      </c>
      <c r="K491" s="442">
        <v>849</v>
      </c>
      <c r="L491" s="442">
        <v>827.1</v>
      </c>
      <c r="M491" s="442">
        <v>0.75136999999999998</v>
      </c>
    </row>
    <row r="492" spans="1:13">
      <c r="A492" s="245">
        <v>482</v>
      </c>
      <c r="B492" s="445" t="s">
        <v>520</v>
      </c>
      <c r="C492" s="442">
        <v>41.95</v>
      </c>
      <c r="D492" s="443">
        <v>41.516666666666673</v>
      </c>
      <c r="E492" s="443">
        <v>40.583333333333343</v>
      </c>
      <c r="F492" s="443">
        <v>39.216666666666669</v>
      </c>
      <c r="G492" s="443">
        <v>38.283333333333339</v>
      </c>
      <c r="H492" s="443">
        <v>42.883333333333347</v>
      </c>
      <c r="I492" s="443">
        <v>43.81666666666667</v>
      </c>
      <c r="J492" s="443">
        <v>45.183333333333351</v>
      </c>
      <c r="K492" s="442">
        <v>42.45</v>
      </c>
      <c r="L492" s="442">
        <v>40.15</v>
      </c>
      <c r="M492" s="442">
        <v>66.104749999999996</v>
      </c>
    </row>
    <row r="493" spans="1:13">
      <c r="A493" s="245">
        <v>483</v>
      </c>
      <c r="B493" s="445" t="s">
        <v>521</v>
      </c>
      <c r="C493" s="442">
        <v>1270.4000000000001</v>
      </c>
      <c r="D493" s="443">
        <v>1283.8666666666668</v>
      </c>
      <c r="E493" s="443">
        <v>1247.7333333333336</v>
      </c>
      <c r="F493" s="443">
        <v>1225.0666666666668</v>
      </c>
      <c r="G493" s="443">
        <v>1188.9333333333336</v>
      </c>
      <c r="H493" s="443">
        <v>1306.5333333333335</v>
      </c>
      <c r="I493" s="443">
        <v>1342.6666666666667</v>
      </c>
      <c r="J493" s="443">
        <v>1365.3333333333335</v>
      </c>
      <c r="K493" s="442">
        <v>1320</v>
      </c>
      <c r="L493" s="442">
        <v>1261.2</v>
      </c>
      <c r="M493" s="442">
        <v>1.36798</v>
      </c>
    </row>
    <row r="494" spans="1:13">
      <c r="A494" s="245">
        <v>484</v>
      </c>
      <c r="B494" s="445" t="s">
        <v>278</v>
      </c>
      <c r="C494" s="442">
        <v>408.5</v>
      </c>
      <c r="D494" s="443">
        <v>413.8</v>
      </c>
      <c r="E494" s="443">
        <v>402.70000000000005</v>
      </c>
      <c r="F494" s="443">
        <v>396.90000000000003</v>
      </c>
      <c r="G494" s="443">
        <v>385.80000000000007</v>
      </c>
      <c r="H494" s="443">
        <v>419.6</v>
      </c>
      <c r="I494" s="443">
        <v>430.70000000000005</v>
      </c>
      <c r="J494" s="443">
        <v>436.5</v>
      </c>
      <c r="K494" s="442">
        <v>424.9</v>
      </c>
      <c r="L494" s="442">
        <v>408</v>
      </c>
      <c r="M494" s="442">
        <v>0.92154999999999998</v>
      </c>
    </row>
    <row r="495" spans="1:13">
      <c r="A495" s="245">
        <v>485</v>
      </c>
      <c r="B495" s="445" t="s">
        <v>522</v>
      </c>
      <c r="C495" s="442">
        <v>1006.7</v>
      </c>
      <c r="D495" s="443">
        <v>1008.4166666666666</v>
      </c>
      <c r="E495" s="443">
        <v>999.2833333333333</v>
      </c>
      <c r="F495" s="443">
        <v>991.86666666666667</v>
      </c>
      <c r="G495" s="443">
        <v>982.73333333333335</v>
      </c>
      <c r="H495" s="443">
        <v>1015.8333333333333</v>
      </c>
      <c r="I495" s="443">
        <v>1024.9666666666667</v>
      </c>
      <c r="J495" s="443">
        <v>1032.3833333333332</v>
      </c>
      <c r="K495" s="442">
        <v>1017.55</v>
      </c>
      <c r="L495" s="442">
        <v>1001</v>
      </c>
      <c r="M495" s="442">
        <v>1.33555</v>
      </c>
    </row>
    <row r="496" spans="1:13">
      <c r="A496" s="245">
        <v>486</v>
      </c>
      <c r="B496" s="445" t="s">
        <v>523</v>
      </c>
      <c r="C496" s="442">
        <v>2600.1</v>
      </c>
      <c r="D496" s="443">
        <v>2517.4</v>
      </c>
      <c r="E496" s="443">
        <v>2434.7000000000003</v>
      </c>
      <c r="F496" s="443">
        <v>2269.3000000000002</v>
      </c>
      <c r="G496" s="443">
        <v>2186.6000000000004</v>
      </c>
      <c r="H496" s="443">
        <v>2682.8</v>
      </c>
      <c r="I496" s="443">
        <v>2765.5</v>
      </c>
      <c r="J496" s="443">
        <v>2930.9</v>
      </c>
      <c r="K496" s="442">
        <v>2600.1</v>
      </c>
      <c r="L496" s="442">
        <v>2352</v>
      </c>
      <c r="M496" s="442">
        <v>4.52583</v>
      </c>
    </row>
    <row r="497" spans="1:13">
      <c r="A497" s="245">
        <v>487</v>
      </c>
      <c r="B497" s="445" t="s">
        <v>524</v>
      </c>
      <c r="C497" s="442">
        <v>1768.3</v>
      </c>
      <c r="D497" s="443">
        <v>1768.75</v>
      </c>
      <c r="E497" s="443">
        <v>1753.55</v>
      </c>
      <c r="F497" s="443">
        <v>1738.8</v>
      </c>
      <c r="G497" s="443">
        <v>1723.6</v>
      </c>
      <c r="H497" s="443">
        <v>1783.5</v>
      </c>
      <c r="I497" s="443">
        <v>1798.6999999999998</v>
      </c>
      <c r="J497" s="443">
        <v>1813.45</v>
      </c>
      <c r="K497" s="442">
        <v>1783.95</v>
      </c>
      <c r="L497" s="442">
        <v>1754</v>
      </c>
      <c r="M497" s="442">
        <v>0.77537</v>
      </c>
    </row>
    <row r="498" spans="1:13">
      <c r="A498" s="245">
        <v>488</v>
      </c>
      <c r="B498" s="445" t="s">
        <v>118</v>
      </c>
      <c r="C498" s="442">
        <v>8.5</v>
      </c>
      <c r="D498" s="443">
        <v>8.5666666666666664</v>
      </c>
      <c r="E498" s="443">
        <v>8.3833333333333329</v>
      </c>
      <c r="F498" s="443">
        <v>8.2666666666666657</v>
      </c>
      <c r="G498" s="443">
        <v>8.0833333333333321</v>
      </c>
      <c r="H498" s="443">
        <v>8.6833333333333336</v>
      </c>
      <c r="I498" s="443">
        <v>8.8666666666666671</v>
      </c>
      <c r="J498" s="443">
        <v>8.9833333333333343</v>
      </c>
      <c r="K498" s="442">
        <v>8.75</v>
      </c>
      <c r="L498" s="442">
        <v>8.4499999999999993</v>
      </c>
      <c r="M498" s="442">
        <v>950.70971999999995</v>
      </c>
    </row>
    <row r="499" spans="1:13">
      <c r="A499" s="245">
        <v>489</v>
      </c>
      <c r="B499" s="445" t="s">
        <v>195</v>
      </c>
      <c r="C499" s="442">
        <v>1013.2</v>
      </c>
      <c r="D499" s="443">
        <v>1013.0666666666667</v>
      </c>
      <c r="E499" s="443">
        <v>1006.2833333333334</v>
      </c>
      <c r="F499" s="443">
        <v>999.36666666666667</v>
      </c>
      <c r="G499" s="443">
        <v>992.58333333333337</v>
      </c>
      <c r="H499" s="443">
        <v>1019.9833333333335</v>
      </c>
      <c r="I499" s="443">
        <v>1026.7666666666669</v>
      </c>
      <c r="J499" s="443">
        <v>1033.6833333333334</v>
      </c>
      <c r="K499" s="442">
        <v>1019.85</v>
      </c>
      <c r="L499" s="442">
        <v>1006.15</v>
      </c>
      <c r="M499" s="442">
        <v>6.1932</v>
      </c>
    </row>
    <row r="500" spans="1:13">
      <c r="A500" s="245">
        <v>490</v>
      </c>
      <c r="B500" s="445" t="s">
        <v>525</v>
      </c>
      <c r="C500" s="442">
        <v>6881.3</v>
      </c>
      <c r="D500" s="443">
        <v>6898.083333333333</v>
      </c>
      <c r="E500" s="443">
        <v>6806.1666666666661</v>
      </c>
      <c r="F500" s="443">
        <v>6731.0333333333328</v>
      </c>
      <c r="G500" s="443">
        <v>6639.1166666666659</v>
      </c>
      <c r="H500" s="443">
        <v>6973.2166666666662</v>
      </c>
      <c r="I500" s="443">
        <v>7065.1333333333323</v>
      </c>
      <c r="J500" s="443">
        <v>7140.2666666666664</v>
      </c>
      <c r="K500" s="442">
        <v>6990</v>
      </c>
      <c r="L500" s="442">
        <v>6822.95</v>
      </c>
      <c r="M500" s="442">
        <v>3.9260000000000003E-2</v>
      </c>
    </row>
    <row r="501" spans="1:13">
      <c r="A501" s="245">
        <v>491</v>
      </c>
      <c r="B501" s="445" t="s">
        <v>526</v>
      </c>
      <c r="C501" s="442">
        <v>146.94999999999999</v>
      </c>
      <c r="D501" s="443">
        <v>148.88333333333333</v>
      </c>
      <c r="E501" s="443">
        <v>144.06666666666666</v>
      </c>
      <c r="F501" s="443">
        <v>141.18333333333334</v>
      </c>
      <c r="G501" s="443">
        <v>136.36666666666667</v>
      </c>
      <c r="H501" s="443">
        <v>151.76666666666665</v>
      </c>
      <c r="I501" s="443">
        <v>156.58333333333331</v>
      </c>
      <c r="J501" s="443">
        <v>159.46666666666664</v>
      </c>
      <c r="K501" s="442">
        <v>153.69999999999999</v>
      </c>
      <c r="L501" s="442">
        <v>146</v>
      </c>
      <c r="M501" s="442">
        <v>15.70721</v>
      </c>
    </row>
    <row r="502" spans="1:13">
      <c r="A502" s="245">
        <v>492</v>
      </c>
      <c r="B502" s="445" t="s">
        <v>527</v>
      </c>
      <c r="C502" s="442">
        <v>87.3</v>
      </c>
      <c r="D502" s="443">
        <v>87.850000000000009</v>
      </c>
      <c r="E502" s="443">
        <v>85.450000000000017</v>
      </c>
      <c r="F502" s="443">
        <v>83.600000000000009</v>
      </c>
      <c r="G502" s="443">
        <v>81.200000000000017</v>
      </c>
      <c r="H502" s="443">
        <v>89.700000000000017</v>
      </c>
      <c r="I502" s="443">
        <v>92.100000000000023</v>
      </c>
      <c r="J502" s="443">
        <v>93.950000000000017</v>
      </c>
      <c r="K502" s="442">
        <v>90.25</v>
      </c>
      <c r="L502" s="442">
        <v>86</v>
      </c>
      <c r="M502" s="442">
        <v>19.693919999999999</v>
      </c>
    </row>
    <row r="503" spans="1:13">
      <c r="A503" s="245">
        <v>493</v>
      </c>
      <c r="B503" s="445" t="s">
        <v>771</v>
      </c>
      <c r="C503" s="442">
        <v>489.45</v>
      </c>
      <c r="D503" s="443">
        <v>488.05</v>
      </c>
      <c r="E503" s="443">
        <v>482.1</v>
      </c>
      <c r="F503" s="443">
        <v>474.75</v>
      </c>
      <c r="G503" s="443">
        <v>468.8</v>
      </c>
      <c r="H503" s="443">
        <v>495.40000000000003</v>
      </c>
      <c r="I503" s="443">
        <v>501.34999999999997</v>
      </c>
      <c r="J503" s="443">
        <v>508.70000000000005</v>
      </c>
      <c r="K503" s="442">
        <v>494</v>
      </c>
      <c r="L503" s="442">
        <v>480.7</v>
      </c>
      <c r="M503" s="442">
        <v>0.74604999999999999</v>
      </c>
    </row>
    <row r="504" spans="1:13">
      <c r="A504" s="245">
        <v>494</v>
      </c>
      <c r="B504" s="445" t="s">
        <v>528</v>
      </c>
      <c r="C504" s="442">
        <v>2158.75</v>
      </c>
      <c r="D504" s="443">
        <v>2162.65</v>
      </c>
      <c r="E504" s="443">
        <v>2148.0500000000002</v>
      </c>
      <c r="F504" s="443">
        <v>2137.35</v>
      </c>
      <c r="G504" s="443">
        <v>2122.75</v>
      </c>
      <c r="H504" s="443">
        <v>2173.3500000000004</v>
      </c>
      <c r="I504" s="443">
        <v>2187.9499999999998</v>
      </c>
      <c r="J504" s="443">
        <v>2198.6500000000005</v>
      </c>
      <c r="K504" s="442">
        <v>2177.25</v>
      </c>
      <c r="L504" s="442">
        <v>2151.9499999999998</v>
      </c>
      <c r="M504" s="442">
        <v>0.52259</v>
      </c>
    </row>
    <row r="505" spans="1:13">
      <c r="A505" s="245">
        <v>495</v>
      </c>
      <c r="B505" s="445" t="s">
        <v>196</v>
      </c>
      <c r="C505" s="442">
        <v>542.79999999999995</v>
      </c>
      <c r="D505" s="443">
        <v>543.15</v>
      </c>
      <c r="E505" s="443">
        <v>539.29999999999995</v>
      </c>
      <c r="F505" s="443">
        <v>535.79999999999995</v>
      </c>
      <c r="G505" s="443">
        <v>531.94999999999993</v>
      </c>
      <c r="H505" s="443">
        <v>546.65</v>
      </c>
      <c r="I505" s="443">
        <v>550.50000000000011</v>
      </c>
      <c r="J505" s="443">
        <v>554</v>
      </c>
      <c r="K505" s="442">
        <v>547</v>
      </c>
      <c r="L505" s="442">
        <v>539.65</v>
      </c>
      <c r="M505" s="442">
        <v>59.650440000000003</v>
      </c>
    </row>
    <row r="506" spans="1:13">
      <c r="A506" s="245">
        <v>496</v>
      </c>
      <c r="B506" s="445" t="s">
        <v>529</v>
      </c>
      <c r="C506" s="442">
        <v>620.65</v>
      </c>
      <c r="D506" s="443">
        <v>630.88333333333333</v>
      </c>
      <c r="E506" s="443">
        <v>606.76666666666665</v>
      </c>
      <c r="F506" s="443">
        <v>592.88333333333333</v>
      </c>
      <c r="G506" s="443">
        <v>568.76666666666665</v>
      </c>
      <c r="H506" s="443">
        <v>644.76666666666665</v>
      </c>
      <c r="I506" s="443">
        <v>668.88333333333321</v>
      </c>
      <c r="J506" s="443">
        <v>682.76666666666665</v>
      </c>
      <c r="K506" s="442">
        <v>655</v>
      </c>
      <c r="L506" s="442">
        <v>617</v>
      </c>
      <c r="M506" s="442">
        <v>22.56663</v>
      </c>
    </row>
    <row r="507" spans="1:13">
      <c r="A507" s="245">
        <v>497</v>
      </c>
      <c r="B507" s="445" t="s">
        <v>197</v>
      </c>
      <c r="C507" s="442">
        <v>13.35</v>
      </c>
      <c r="D507" s="443">
        <v>13.4</v>
      </c>
      <c r="E507" s="443">
        <v>13.25</v>
      </c>
      <c r="F507" s="443">
        <v>13.15</v>
      </c>
      <c r="G507" s="443">
        <v>13</v>
      </c>
      <c r="H507" s="443">
        <v>13.5</v>
      </c>
      <c r="I507" s="443">
        <v>13.650000000000002</v>
      </c>
      <c r="J507" s="443">
        <v>13.75</v>
      </c>
      <c r="K507" s="442">
        <v>13.55</v>
      </c>
      <c r="L507" s="442">
        <v>13.3</v>
      </c>
      <c r="M507" s="442">
        <v>593.65980000000002</v>
      </c>
    </row>
    <row r="508" spans="1:13">
      <c r="A508" s="245">
        <v>498</v>
      </c>
      <c r="B508" s="445" t="s">
        <v>198</v>
      </c>
      <c r="C508" s="442">
        <v>213.2</v>
      </c>
      <c r="D508" s="443">
        <v>210.48333333333335</v>
      </c>
      <c r="E508" s="443">
        <v>207.26666666666671</v>
      </c>
      <c r="F508" s="443">
        <v>201.33333333333337</v>
      </c>
      <c r="G508" s="443">
        <v>198.11666666666673</v>
      </c>
      <c r="H508" s="443">
        <v>216.41666666666669</v>
      </c>
      <c r="I508" s="443">
        <v>219.63333333333333</v>
      </c>
      <c r="J508" s="443">
        <v>225.56666666666666</v>
      </c>
      <c r="K508" s="442">
        <v>213.7</v>
      </c>
      <c r="L508" s="442">
        <v>204.55</v>
      </c>
      <c r="M508" s="442">
        <v>274.73056000000003</v>
      </c>
    </row>
    <row r="509" spans="1:13">
      <c r="A509" s="245">
        <v>499</v>
      </c>
      <c r="B509" s="445" t="s">
        <v>530</v>
      </c>
      <c r="C509" s="442">
        <v>281.85000000000002</v>
      </c>
      <c r="D509" s="443">
        <v>283.81666666666666</v>
      </c>
      <c r="E509" s="443">
        <v>278.88333333333333</v>
      </c>
      <c r="F509" s="443">
        <v>275.91666666666669</v>
      </c>
      <c r="G509" s="443">
        <v>270.98333333333335</v>
      </c>
      <c r="H509" s="443">
        <v>286.7833333333333</v>
      </c>
      <c r="I509" s="443">
        <v>291.71666666666658</v>
      </c>
      <c r="J509" s="443">
        <v>294.68333333333328</v>
      </c>
      <c r="K509" s="442">
        <v>288.75</v>
      </c>
      <c r="L509" s="442">
        <v>280.85000000000002</v>
      </c>
      <c r="M509" s="442">
        <v>1.5892500000000001</v>
      </c>
    </row>
    <row r="510" spans="1:13">
      <c r="A510" s="245">
        <v>500</v>
      </c>
      <c r="B510" s="445" t="s">
        <v>531</v>
      </c>
      <c r="C510" s="442">
        <v>2079.3000000000002</v>
      </c>
      <c r="D510" s="443">
        <v>2081.2000000000003</v>
      </c>
      <c r="E510" s="443">
        <v>2062.4000000000005</v>
      </c>
      <c r="F510" s="443">
        <v>2045.5000000000005</v>
      </c>
      <c r="G510" s="443">
        <v>2026.7000000000007</v>
      </c>
      <c r="H510" s="443">
        <v>2098.1000000000004</v>
      </c>
      <c r="I510" s="443">
        <v>2116.9000000000005</v>
      </c>
      <c r="J510" s="443">
        <v>2133.8000000000002</v>
      </c>
      <c r="K510" s="442">
        <v>2100</v>
      </c>
      <c r="L510" s="442">
        <v>2064.3000000000002</v>
      </c>
      <c r="M510" s="442">
        <v>0.21248</v>
      </c>
    </row>
    <row r="511" spans="1:13">
      <c r="A511" s="245">
        <v>501</v>
      </c>
      <c r="B511" s="445" t="s">
        <v>741</v>
      </c>
      <c r="C511" s="442">
        <v>1254.05</v>
      </c>
      <c r="D511" s="443">
        <v>1250.6166666666668</v>
      </c>
      <c r="E511" s="443">
        <v>1234.4833333333336</v>
      </c>
      <c r="F511" s="443">
        <v>1214.9166666666667</v>
      </c>
      <c r="G511" s="443">
        <v>1198.7833333333335</v>
      </c>
      <c r="H511" s="443">
        <v>1270.1833333333336</v>
      </c>
      <c r="I511" s="443">
        <v>1286.3166666666668</v>
      </c>
      <c r="J511" s="443">
        <v>1305.8833333333337</v>
      </c>
      <c r="K511" s="442">
        <v>1266.75</v>
      </c>
      <c r="L511" s="442">
        <v>1231.05</v>
      </c>
      <c r="M511" s="442">
        <v>0.36775000000000002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80" sqref="G8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15"/>
      <c r="B5" s="515"/>
      <c r="C5" s="516"/>
      <c r="D5" s="516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17" t="s">
        <v>533</v>
      </c>
      <c r="C7" s="517"/>
      <c r="D7" s="239">
        <f>Main!B10</f>
        <v>44349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44348</v>
      </c>
      <c r="B10" s="244">
        <v>534064</v>
      </c>
      <c r="C10" s="245" t="s">
        <v>905</v>
      </c>
      <c r="D10" s="245" t="s">
        <v>906</v>
      </c>
      <c r="E10" s="483" t="s">
        <v>542</v>
      </c>
      <c r="F10" s="338">
        <v>100000</v>
      </c>
      <c r="G10" s="244">
        <v>15.38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44348</v>
      </c>
      <c r="B11" s="244">
        <v>541303</v>
      </c>
      <c r="C11" s="245" t="s">
        <v>907</v>
      </c>
      <c r="D11" s="245" t="s">
        <v>908</v>
      </c>
      <c r="E11" s="245" t="s">
        <v>543</v>
      </c>
      <c r="F11" s="338">
        <v>177000</v>
      </c>
      <c r="G11" s="244">
        <v>8.58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44348</v>
      </c>
      <c r="B12" s="244">
        <v>541303</v>
      </c>
      <c r="C12" s="245" t="s">
        <v>907</v>
      </c>
      <c r="D12" s="245" t="s">
        <v>909</v>
      </c>
      <c r="E12" s="483" t="s">
        <v>542</v>
      </c>
      <c r="F12" s="338">
        <v>189000</v>
      </c>
      <c r="G12" s="244">
        <v>9.9600000000000009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44348</v>
      </c>
      <c r="B13" s="244">
        <v>507960</v>
      </c>
      <c r="C13" s="245" t="s">
        <v>910</v>
      </c>
      <c r="D13" s="245" t="s">
        <v>882</v>
      </c>
      <c r="E13" s="483" t="s">
        <v>542</v>
      </c>
      <c r="F13" s="338">
        <v>30106</v>
      </c>
      <c r="G13" s="244">
        <v>149.91999999999999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44348</v>
      </c>
      <c r="B14" s="244">
        <v>507960</v>
      </c>
      <c r="C14" s="245" t="s">
        <v>910</v>
      </c>
      <c r="D14" s="245" t="s">
        <v>911</v>
      </c>
      <c r="E14" s="245" t="s">
        <v>543</v>
      </c>
      <c r="F14" s="338">
        <v>25000</v>
      </c>
      <c r="G14" s="244">
        <v>151.66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44348</v>
      </c>
      <c r="B15" s="244">
        <v>532326</v>
      </c>
      <c r="C15" s="245" t="s">
        <v>912</v>
      </c>
      <c r="D15" s="245" t="s">
        <v>913</v>
      </c>
      <c r="E15" s="245" t="s">
        <v>542</v>
      </c>
      <c r="F15" s="338">
        <v>146000</v>
      </c>
      <c r="G15" s="244">
        <v>68.5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44348</v>
      </c>
      <c r="B16" s="244">
        <v>532326</v>
      </c>
      <c r="C16" s="245" t="s">
        <v>912</v>
      </c>
      <c r="D16" s="245" t="s">
        <v>914</v>
      </c>
      <c r="E16" s="245" t="s">
        <v>542</v>
      </c>
      <c r="F16" s="338">
        <v>154000</v>
      </c>
      <c r="G16" s="244">
        <v>68.5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44348</v>
      </c>
      <c r="B17" s="244">
        <v>532326</v>
      </c>
      <c r="C17" s="245" t="s">
        <v>912</v>
      </c>
      <c r="D17" s="245" t="s">
        <v>915</v>
      </c>
      <c r="E17" s="245" t="s">
        <v>543</v>
      </c>
      <c r="F17" s="338">
        <v>300000</v>
      </c>
      <c r="G17" s="244">
        <v>68.5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44348</v>
      </c>
      <c r="B18" s="244">
        <v>514034</v>
      </c>
      <c r="C18" s="245" t="s">
        <v>916</v>
      </c>
      <c r="D18" s="245" t="s">
        <v>917</v>
      </c>
      <c r="E18" s="483" t="s">
        <v>543</v>
      </c>
      <c r="F18" s="338">
        <v>446126</v>
      </c>
      <c r="G18" s="244">
        <v>26.77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44348</v>
      </c>
      <c r="B19" s="244">
        <v>537669</v>
      </c>
      <c r="C19" s="245" t="s">
        <v>918</v>
      </c>
      <c r="D19" s="245" t="s">
        <v>919</v>
      </c>
      <c r="E19" s="245" t="s">
        <v>542</v>
      </c>
      <c r="F19" s="338">
        <v>99000</v>
      </c>
      <c r="G19" s="244">
        <v>25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44348</v>
      </c>
      <c r="B20" s="244">
        <v>537669</v>
      </c>
      <c r="C20" s="245" t="s">
        <v>918</v>
      </c>
      <c r="D20" s="245" t="s">
        <v>920</v>
      </c>
      <c r="E20" s="245" t="s">
        <v>543</v>
      </c>
      <c r="F20" s="338">
        <v>99000</v>
      </c>
      <c r="G20" s="244">
        <v>25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44348</v>
      </c>
      <c r="B21" s="244">
        <v>506734</v>
      </c>
      <c r="C21" s="245" t="s">
        <v>921</v>
      </c>
      <c r="D21" s="245" t="s">
        <v>882</v>
      </c>
      <c r="E21" s="245" t="s">
        <v>542</v>
      </c>
      <c r="F21" s="338">
        <v>54205</v>
      </c>
      <c r="G21" s="244">
        <v>107.74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44348</v>
      </c>
      <c r="B22" s="244">
        <v>540080</v>
      </c>
      <c r="C22" s="245" t="s">
        <v>922</v>
      </c>
      <c r="D22" s="245" t="s">
        <v>923</v>
      </c>
      <c r="E22" s="483" t="s">
        <v>543</v>
      </c>
      <c r="F22" s="338">
        <v>60000</v>
      </c>
      <c r="G22" s="244">
        <v>36.729999999999997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44348</v>
      </c>
      <c r="B23" s="244">
        <v>535657</v>
      </c>
      <c r="C23" s="245" t="s">
        <v>924</v>
      </c>
      <c r="D23" s="245" t="s">
        <v>925</v>
      </c>
      <c r="E23" s="245" t="s">
        <v>543</v>
      </c>
      <c r="F23" s="338">
        <v>100000</v>
      </c>
      <c r="G23" s="244">
        <v>4.9800000000000004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44348</v>
      </c>
      <c r="B24" s="244">
        <v>540198</v>
      </c>
      <c r="C24" s="245" t="s">
        <v>870</v>
      </c>
      <c r="D24" s="245" t="s">
        <v>871</v>
      </c>
      <c r="E24" s="245" t="s">
        <v>542</v>
      </c>
      <c r="F24" s="338">
        <v>8</v>
      </c>
      <c r="G24" s="244">
        <v>27.6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44348</v>
      </c>
      <c r="B25" s="244">
        <v>540198</v>
      </c>
      <c r="C25" s="245" t="s">
        <v>870</v>
      </c>
      <c r="D25" s="245" t="s">
        <v>926</v>
      </c>
      <c r="E25" s="483" t="s">
        <v>542</v>
      </c>
      <c r="F25" s="338">
        <v>56878</v>
      </c>
      <c r="G25" s="244">
        <v>27.93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44348</v>
      </c>
      <c r="B26" s="244">
        <v>540198</v>
      </c>
      <c r="C26" s="245" t="s">
        <v>870</v>
      </c>
      <c r="D26" s="245" t="s">
        <v>871</v>
      </c>
      <c r="E26" s="245" t="s">
        <v>543</v>
      </c>
      <c r="F26" s="338">
        <v>66689</v>
      </c>
      <c r="G26" s="244">
        <v>28.11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44348</v>
      </c>
      <c r="B27" s="244">
        <v>538646</v>
      </c>
      <c r="C27" s="245" t="s">
        <v>927</v>
      </c>
      <c r="D27" s="245" t="s">
        <v>928</v>
      </c>
      <c r="E27" s="483" t="s">
        <v>542</v>
      </c>
      <c r="F27" s="338">
        <v>101101</v>
      </c>
      <c r="G27" s="244">
        <v>17.45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44348</v>
      </c>
      <c r="B28" s="244">
        <v>538646</v>
      </c>
      <c r="C28" s="245" t="s">
        <v>927</v>
      </c>
      <c r="D28" s="245" t="s">
        <v>929</v>
      </c>
      <c r="E28" s="483" t="s">
        <v>543</v>
      </c>
      <c r="F28" s="338">
        <v>100000</v>
      </c>
      <c r="G28" s="244">
        <v>17.440000000000001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44348</v>
      </c>
      <c r="B29" s="244">
        <v>539526</v>
      </c>
      <c r="C29" s="245" t="s">
        <v>930</v>
      </c>
      <c r="D29" s="245" t="s">
        <v>931</v>
      </c>
      <c r="E29" s="245" t="s">
        <v>542</v>
      </c>
      <c r="F29" s="338">
        <v>939623</v>
      </c>
      <c r="G29" s="244">
        <v>0.61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44348</v>
      </c>
      <c r="B30" s="244">
        <v>539526</v>
      </c>
      <c r="C30" s="245" t="s">
        <v>930</v>
      </c>
      <c r="D30" s="245" t="s">
        <v>931</v>
      </c>
      <c r="E30" s="483" t="s">
        <v>543</v>
      </c>
      <c r="F30" s="338">
        <v>939623</v>
      </c>
      <c r="G30" s="244">
        <v>0.61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44348</v>
      </c>
      <c r="B31" s="244">
        <v>540259</v>
      </c>
      <c r="C31" s="245" t="s">
        <v>860</v>
      </c>
      <c r="D31" s="245" t="s">
        <v>932</v>
      </c>
      <c r="E31" s="483" t="s">
        <v>543</v>
      </c>
      <c r="F31" s="338">
        <v>73000</v>
      </c>
      <c r="G31" s="244">
        <v>10.38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44348</v>
      </c>
      <c r="B32" s="244">
        <v>539026</v>
      </c>
      <c r="C32" s="245" t="s">
        <v>872</v>
      </c>
      <c r="D32" s="245" t="s">
        <v>933</v>
      </c>
      <c r="E32" s="245" t="s">
        <v>542</v>
      </c>
      <c r="F32" s="338">
        <v>20000</v>
      </c>
      <c r="G32" s="244">
        <v>7.95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44348</v>
      </c>
      <c r="B33" s="244">
        <v>539026</v>
      </c>
      <c r="C33" s="245" t="s">
        <v>872</v>
      </c>
      <c r="D33" s="245" t="s">
        <v>934</v>
      </c>
      <c r="E33" s="483" t="s">
        <v>542</v>
      </c>
      <c r="F33" s="338">
        <v>20000</v>
      </c>
      <c r="G33" s="244">
        <v>8.0500000000000007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44348</v>
      </c>
      <c r="B34" s="244">
        <v>539026</v>
      </c>
      <c r="C34" s="245" t="s">
        <v>872</v>
      </c>
      <c r="D34" s="245" t="s">
        <v>873</v>
      </c>
      <c r="E34" s="245" t="s">
        <v>542</v>
      </c>
      <c r="F34" s="338">
        <v>20000</v>
      </c>
      <c r="G34" s="244">
        <v>7.9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44348</v>
      </c>
      <c r="B35" s="244">
        <v>539026</v>
      </c>
      <c r="C35" s="245" t="s">
        <v>872</v>
      </c>
      <c r="D35" s="245" t="s">
        <v>934</v>
      </c>
      <c r="E35" s="483" t="s">
        <v>543</v>
      </c>
      <c r="F35" s="338">
        <v>20000</v>
      </c>
      <c r="G35" s="244">
        <v>8.1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44348</v>
      </c>
      <c r="B36" s="244">
        <v>539026</v>
      </c>
      <c r="C36" s="245" t="s">
        <v>872</v>
      </c>
      <c r="D36" s="245" t="s">
        <v>873</v>
      </c>
      <c r="E36" s="245" t="s">
        <v>543</v>
      </c>
      <c r="F36" s="338">
        <v>28000</v>
      </c>
      <c r="G36" s="244">
        <v>8.01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44348</v>
      </c>
      <c r="B37" s="244">
        <v>539026</v>
      </c>
      <c r="C37" s="245" t="s">
        <v>872</v>
      </c>
      <c r="D37" s="245" t="s">
        <v>935</v>
      </c>
      <c r="E37" s="483" t="s">
        <v>542</v>
      </c>
      <c r="F37" s="338">
        <v>36000</v>
      </c>
      <c r="G37" s="244">
        <v>8.1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44348</v>
      </c>
      <c r="B38" s="244">
        <v>539026</v>
      </c>
      <c r="C38" s="245" t="s">
        <v>872</v>
      </c>
      <c r="D38" s="245" t="s">
        <v>936</v>
      </c>
      <c r="E38" s="245" t="s">
        <v>543</v>
      </c>
      <c r="F38" s="338">
        <v>36000</v>
      </c>
      <c r="G38" s="244">
        <v>8.0299999999999994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44348</v>
      </c>
      <c r="B39" s="244">
        <v>513488</v>
      </c>
      <c r="C39" s="245" t="s">
        <v>937</v>
      </c>
      <c r="D39" s="245" t="s">
        <v>938</v>
      </c>
      <c r="E39" s="483" t="s">
        <v>543</v>
      </c>
      <c r="F39" s="338">
        <v>24096</v>
      </c>
      <c r="G39" s="244">
        <v>21.22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44348</v>
      </c>
      <c r="B40" s="244">
        <v>524470</v>
      </c>
      <c r="C40" s="245" t="s">
        <v>939</v>
      </c>
      <c r="D40" s="245" t="s">
        <v>877</v>
      </c>
      <c r="E40" s="483" t="s">
        <v>542</v>
      </c>
      <c r="F40" s="338">
        <v>7125519</v>
      </c>
      <c r="G40" s="244">
        <v>7.84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44348</v>
      </c>
      <c r="B41" s="244">
        <v>524470</v>
      </c>
      <c r="C41" s="245" t="s">
        <v>939</v>
      </c>
      <c r="D41" s="245" t="s">
        <v>877</v>
      </c>
      <c r="E41" s="245" t="s">
        <v>543</v>
      </c>
      <c r="F41" s="338">
        <v>7768509</v>
      </c>
      <c r="G41" s="244">
        <v>7.87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44348</v>
      </c>
      <c r="B42" s="244">
        <v>533170</v>
      </c>
      <c r="C42" s="245" t="s">
        <v>887</v>
      </c>
      <c r="D42" s="245" t="s">
        <v>888</v>
      </c>
      <c r="E42" s="245" t="s">
        <v>543</v>
      </c>
      <c r="F42" s="338">
        <v>49997</v>
      </c>
      <c r="G42" s="244">
        <v>44.3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44348</v>
      </c>
      <c r="B43" s="244">
        <v>540726</v>
      </c>
      <c r="C43" s="245" t="s">
        <v>940</v>
      </c>
      <c r="D43" s="245" t="s">
        <v>941</v>
      </c>
      <c r="E43" s="483" t="s">
        <v>542</v>
      </c>
      <c r="F43" s="338">
        <v>60000</v>
      </c>
      <c r="G43" s="244">
        <v>34.049999999999997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44348</v>
      </c>
      <c r="B44" s="244">
        <v>539222</v>
      </c>
      <c r="C44" s="245" t="s">
        <v>942</v>
      </c>
      <c r="D44" s="245" t="s">
        <v>943</v>
      </c>
      <c r="E44" s="483" t="s">
        <v>543</v>
      </c>
      <c r="F44" s="338">
        <v>35000</v>
      </c>
      <c r="G44" s="244">
        <v>8.32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44348</v>
      </c>
      <c r="B45" s="244">
        <v>539222</v>
      </c>
      <c r="C45" s="245" t="s">
        <v>942</v>
      </c>
      <c r="D45" s="245" t="s">
        <v>935</v>
      </c>
      <c r="E45" s="245" t="s">
        <v>542</v>
      </c>
      <c r="F45" s="338">
        <v>35000</v>
      </c>
      <c r="G45" s="244">
        <v>8.36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44348</v>
      </c>
      <c r="B46" s="244">
        <v>539222</v>
      </c>
      <c r="C46" s="245" t="s">
        <v>942</v>
      </c>
      <c r="D46" s="245" t="s">
        <v>936</v>
      </c>
      <c r="E46" s="483" t="s">
        <v>543</v>
      </c>
      <c r="F46" s="338">
        <v>35000</v>
      </c>
      <c r="G46" s="244">
        <v>8.3000000000000007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44348</v>
      </c>
      <c r="B47" s="244" t="s">
        <v>944</v>
      </c>
      <c r="C47" s="245" t="s">
        <v>945</v>
      </c>
      <c r="D47" s="245" t="s">
        <v>851</v>
      </c>
      <c r="E47" s="245" t="s">
        <v>542</v>
      </c>
      <c r="F47" s="338">
        <v>257021</v>
      </c>
      <c r="G47" s="244">
        <v>473.8</v>
      </c>
      <c r="H47" s="315" t="s">
        <v>838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44348</v>
      </c>
      <c r="B48" s="244" t="s">
        <v>392</v>
      </c>
      <c r="C48" s="245" t="s">
        <v>889</v>
      </c>
      <c r="D48" s="245" t="s">
        <v>890</v>
      </c>
      <c r="E48" s="483" t="s">
        <v>542</v>
      </c>
      <c r="F48" s="338">
        <v>2462680</v>
      </c>
      <c r="G48" s="244">
        <v>111.34</v>
      </c>
      <c r="H48" s="315" t="s">
        <v>838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44348</v>
      </c>
      <c r="B49" s="244" t="s">
        <v>392</v>
      </c>
      <c r="C49" s="245" t="s">
        <v>889</v>
      </c>
      <c r="D49" s="245" t="s">
        <v>946</v>
      </c>
      <c r="E49" s="483" t="s">
        <v>542</v>
      </c>
      <c r="F49" s="338">
        <v>101000</v>
      </c>
      <c r="G49" s="244">
        <v>111.63</v>
      </c>
      <c r="H49" s="315" t="s">
        <v>838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44348</v>
      </c>
      <c r="B50" s="244" t="s">
        <v>947</v>
      </c>
      <c r="C50" s="245" t="s">
        <v>948</v>
      </c>
      <c r="D50" s="245" t="s">
        <v>851</v>
      </c>
      <c r="E50" s="245" t="s">
        <v>542</v>
      </c>
      <c r="F50" s="338">
        <v>120705</v>
      </c>
      <c r="G50" s="244">
        <v>47.18</v>
      </c>
      <c r="H50" s="315" t="s">
        <v>838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44348</v>
      </c>
      <c r="B51" s="244" t="s">
        <v>949</v>
      </c>
      <c r="C51" s="245" t="s">
        <v>950</v>
      </c>
      <c r="D51" s="245" t="s">
        <v>951</v>
      </c>
      <c r="E51" s="245" t="s">
        <v>542</v>
      </c>
      <c r="F51" s="338">
        <v>81218</v>
      </c>
      <c r="G51" s="244">
        <v>6.59</v>
      </c>
      <c r="H51" s="315" t="s">
        <v>838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44348</v>
      </c>
      <c r="B52" s="244" t="s">
        <v>952</v>
      </c>
      <c r="C52" s="245" t="s">
        <v>953</v>
      </c>
      <c r="D52" s="245" t="s">
        <v>954</v>
      </c>
      <c r="E52" s="245" t="s">
        <v>542</v>
      </c>
      <c r="F52" s="338">
        <v>97479</v>
      </c>
      <c r="G52" s="244">
        <v>216.39</v>
      </c>
      <c r="H52" s="315" t="s">
        <v>838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44348</v>
      </c>
      <c r="B53" s="244" t="s">
        <v>955</v>
      </c>
      <c r="C53" s="245" t="s">
        <v>956</v>
      </c>
      <c r="D53" s="245" t="s">
        <v>957</v>
      </c>
      <c r="E53" s="483" t="s">
        <v>542</v>
      </c>
      <c r="F53" s="338">
        <v>1312369</v>
      </c>
      <c r="G53" s="244">
        <v>14.52</v>
      </c>
      <c r="H53" s="315" t="s">
        <v>838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44348</v>
      </c>
      <c r="B54" s="244" t="s">
        <v>958</v>
      </c>
      <c r="C54" s="245" t="s">
        <v>959</v>
      </c>
      <c r="D54" s="245" t="s">
        <v>960</v>
      </c>
      <c r="E54" s="483" t="s">
        <v>542</v>
      </c>
      <c r="F54" s="338">
        <v>109198</v>
      </c>
      <c r="G54" s="244">
        <v>450.49</v>
      </c>
      <c r="H54" s="315" t="s">
        <v>838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44348</v>
      </c>
      <c r="B55" s="244" t="s">
        <v>958</v>
      </c>
      <c r="C55" s="245" t="s">
        <v>959</v>
      </c>
      <c r="D55" s="245" t="s">
        <v>961</v>
      </c>
      <c r="E55" s="245" t="s">
        <v>542</v>
      </c>
      <c r="F55" s="338">
        <v>146887</v>
      </c>
      <c r="G55" s="244">
        <v>455.41</v>
      </c>
      <c r="H55" s="315" t="s">
        <v>838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44348</v>
      </c>
      <c r="B56" s="244" t="s">
        <v>958</v>
      </c>
      <c r="C56" s="245" t="s">
        <v>959</v>
      </c>
      <c r="D56" s="245" t="s">
        <v>851</v>
      </c>
      <c r="E56" s="245" t="s">
        <v>542</v>
      </c>
      <c r="F56" s="338">
        <v>254300</v>
      </c>
      <c r="G56" s="244">
        <v>455.99</v>
      </c>
      <c r="H56" s="315" t="s">
        <v>838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44348</v>
      </c>
      <c r="B57" s="244" t="s">
        <v>958</v>
      </c>
      <c r="C57" s="245" t="s">
        <v>959</v>
      </c>
      <c r="D57" s="245" t="s">
        <v>962</v>
      </c>
      <c r="E57" s="483" t="s">
        <v>542</v>
      </c>
      <c r="F57" s="338">
        <v>108807</v>
      </c>
      <c r="G57" s="244">
        <v>453.81</v>
      </c>
      <c r="H57" s="315" t="s">
        <v>838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44348</v>
      </c>
      <c r="B58" s="244" t="s">
        <v>878</v>
      </c>
      <c r="C58" s="245" t="s">
        <v>879</v>
      </c>
      <c r="D58" s="245" t="s">
        <v>877</v>
      </c>
      <c r="E58" s="245" t="s">
        <v>542</v>
      </c>
      <c r="F58" s="338">
        <v>137375</v>
      </c>
      <c r="G58" s="244">
        <v>6.38</v>
      </c>
      <c r="H58" s="315" t="s">
        <v>838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44348</v>
      </c>
      <c r="B59" s="244" t="s">
        <v>898</v>
      </c>
      <c r="C59" s="245" t="s">
        <v>899</v>
      </c>
      <c r="D59" s="245" t="s">
        <v>963</v>
      </c>
      <c r="E59" s="245" t="s">
        <v>542</v>
      </c>
      <c r="F59" s="338">
        <v>64129</v>
      </c>
      <c r="G59" s="244">
        <v>68.39</v>
      </c>
      <c r="H59" s="315" t="s">
        <v>838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44348</v>
      </c>
      <c r="B60" s="244" t="s">
        <v>964</v>
      </c>
      <c r="C60" s="245" t="s">
        <v>965</v>
      </c>
      <c r="D60" s="245" t="s">
        <v>851</v>
      </c>
      <c r="E60" s="245" t="s">
        <v>542</v>
      </c>
      <c r="F60" s="338">
        <v>203969</v>
      </c>
      <c r="G60" s="244">
        <v>72.08</v>
      </c>
      <c r="H60" s="315" t="s">
        <v>838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44348</v>
      </c>
      <c r="B61" s="244" t="s">
        <v>964</v>
      </c>
      <c r="C61" s="245" t="s">
        <v>965</v>
      </c>
      <c r="D61" s="245" t="s">
        <v>961</v>
      </c>
      <c r="E61" s="245" t="s">
        <v>542</v>
      </c>
      <c r="F61" s="338">
        <v>138590</v>
      </c>
      <c r="G61" s="244">
        <v>72.31</v>
      </c>
      <c r="H61" s="315" t="s">
        <v>838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44348</v>
      </c>
      <c r="B62" s="244" t="s">
        <v>966</v>
      </c>
      <c r="C62" s="222" t="s">
        <v>967</v>
      </c>
      <c r="D62" s="222" t="s">
        <v>851</v>
      </c>
      <c r="E62" s="245" t="s">
        <v>542</v>
      </c>
      <c r="F62" s="338">
        <v>85050</v>
      </c>
      <c r="G62" s="244">
        <v>138.33000000000001</v>
      </c>
      <c r="H62" s="315" t="s">
        <v>838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44348</v>
      </c>
      <c r="B63" s="244" t="s">
        <v>891</v>
      </c>
      <c r="C63" s="245" t="s">
        <v>892</v>
      </c>
      <c r="D63" s="245" t="s">
        <v>893</v>
      </c>
      <c r="E63" s="245" t="s">
        <v>542</v>
      </c>
      <c r="F63" s="338">
        <v>45410</v>
      </c>
      <c r="G63" s="244">
        <v>166.68</v>
      </c>
      <c r="H63" s="315" t="s">
        <v>838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44348</v>
      </c>
      <c r="B64" s="244" t="s">
        <v>891</v>
      </c>
      <c r="C64" s="245" t="s">
        <v>892</v>
      </c>
      <c r="D64" s="245" t="s">
        <v>894</v>
      </c>
      <c r="E64" s="245" t="s">
        <v>542</v>
      </c>
      <c r="F64" s="338">
        <v>100000</v>
      </c>
      <c r="G64" s="244">
        <v>162.38</v>
      </c>
      <c r="H64" s="315" t="s">
        <v>838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44348</v>
      </c>
      <c r="B65" s="244" t="s">
        <v>891</v>
      </c>
      <c r="C65" s="245" t="s">
        <v>892</v>
      </c>
      <c r="D65" s="245" t="s">
        <v>968</v>
      </c>
      <c r="E65" s="245" t="s">
        <v>542</v>
      </c>
      <c r="F65" s="338">
        <v>100000</v>
      </c>
      <c r="G65" s="244">
        <v>164.38</v>
      </c>
      <c r="H65" s="315" t="s">
        <v>838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44348</v>
      </c>
      <c r="B66" s="244" t="s">
        <v>969</v>
      </c>
      <c r="C66" s="245" t="s">
        <v>970</v>
      </c>
      <c r="D66" s="245" t="s">
        <v>845</v>
      </c>
      <c r="E66" s="245" t="s">
        <v>542</v>
      </c>
      <c r="F66" s="338">
        <v>595128</v>
      </c>
      <c r="G66" s="244">
        <v>51.31</v>
      </c>
      <c r="H66" s="315" t="s">
        <v>838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44348</v>
      </c>
      <c r="B67" s="244" t="s">
        <v>971</v>
      </c>
      <c r="C67" s="245" t="s">
        <v>972</v>
      </c>
      <c r="D67" s="245" t="s">
        <v>973</v>
      </c>
      <c r="E67" s="245" t="s">
        <v>542</v>
      </c>
      <c r="F67" s="338">
        <v>225240</v>
      </c>
      <c r="G67" s="244">
        <v>105.9</v>
      </c>
      <c r="H67" s="315" t="s">
        <v>838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44348</v>
      </c>
      <c r="B68" s="244" t="s">
        <v>971</v>
      </c>
      <c r="C68" s="245" t="s">
        <v>972</v>
      </c>
      <c r="D68" s="245" t="s">
        <v>851</v>
      </c>
      <c r="E68" s="245" t="s">
        <v>542</v>
      </c>
      <c r="F68" s="338">
        <v>592483</v>
      </c>
      <c r="G68" s="244">
        <v>99.35</v>
      </c>
      <c r="H68" s="315" t="s">
        <v>838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44348</v>
      </c>
      <c r="B69" s="244" t="s">
        <v>971</v>
      </c>
      <c r="C69" s="245" t="s">
        <v>972</v>
      </c>
      <c r="D69" s="245" t="s">
        <v>974</v>
      </c>
      <c r="E69" s="245" t="s">
        <v>542</v>
      </c>
      <c r="F69" s="338">
        <v>410205</v>
      </c>
      <c r="G69" s="244">
        <v>99.81</v>
      </c>
      <c r="H69" s="315" t="s">
        <v>838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44348</v>
      </c>
      <c r="B70" s="244" t="s">
        <v>971</v>
      </c>
      <c r="C70" s="245" t="s">
        <v>972</v>
      </c>
      <c r="D70" s="245" t="s">
        <v>954</v>
      </c>
      <c r="E70" s="245" t="s">
        <v>542</v>
      </c>
      <c r="F70" s="338">
        <v>313359</v>
      </c>
      <c r="G70" s="244">
        <v>98.72</v>
      </c>
      <c r="H70" s="315" t="s">
        <v>838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44348</v>
      </c>
      <c r="B71" s="244" t="s">
        <v>971</v>
      </c>
      <c r="C71" s="245" t="s">
        <v>972</v>
      </c>
      <c r="D71" s="245" t="s">
        <v>975</v>
      </c>
      <c r="E71" s="245" t="s">
        <v>542</v>
      </c>
      <c r="F71" s="338">
        <v>235028</v>
      </c>
      <c r="G71" s="244">
        <v>106.32</v>
      </c>
      <c r="H71" s="315" t="s">
        <v>838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44348</v>
      </c>
      <c r="B72" s="244" t="s">
        <v>971</v>
      </c>
      <c r="C72" s="245" t="s">
        <v>972</v>
      </c>
      <c r="D72" s="245" t="s">
        <v>961</v>
      </c>
      <c r="E72" s="245" t="s">
        <v>542</v>
      </c>
      <c r="F72" s="338">
        <v>184359</v>
      </c>
      <c r="G72" s="244">
        <v>100.74</v>
      </c>
      <c r="H72" s="315" t="s">
        <v>838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44348</v>
      </c>
      <c r="B73" s="244" t="s">
        <v>880</v>
      </c>
      <c r="C73" s="245" t="s">
        <v>881</v>
      </c>
      <c r="D73" s="245" t="s">
        <v>932</v>
      </c>
      <c r="E73" s="245" t="s">
        <v>542</v>
      </c>
      <c r="F73" s="338">
        <v>92324</v>
      </c>
      <c r="G73" s="244">
        <v>224.25</v>
      </c>
      <c r="H73" s="315" t="s">
        <v>838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44348</v>
      </c>
      <c r="B74" s="244" t="s">
        <v>895</v>
      </c>
      <c r="C74" s="245" t="s">
        <v>896</v>
      </c>
      <c r="D74" s="245" t="s">
        <v>897</v>
      </c>
      <c r="E74" s="245" t="s">
        <v>542</v>
      </c>
      <c r="F74" s="338">
        <v>1024937</v>
      </c>
      <c r="G74" s="244">
        <v>5.41</v>
      </c>
      <c r="H74" s="315" t="s">
        <v>838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44348</v>
      </c>
      <c r="B75" s="244" t="s">
        <v>675</v>
      </c>
      <c r="C75" s="245" t="s">
        <v>976</v>
      </c>
      <c r="D75" s="245" t="s">
        <v>977</v>
      </c>
      <c r="E75" s="245" t="s">
        <v>543</v>
      </c>
      <c r="F75" s="338">
        <v>160000</v>
      </c>
      <c r="G75" s="244">
        <v>187.79</v>
      </c>
      <c r="H75" s="315" t="s">
        <v>838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44348</v>
      </c>
      <c r="B76" s="244" t="s">
        <v>944</v>
      </c>
      <c r="C76" s="245" t="s">
        <v>945</v>
      </c>
      <c r="D76" s="245" t="s">
        <v>851</v>
      </c>
      <c r="E76" s="245" t="s">
        <v>543</v>
      </c>
      <c r="F76" s="338">
        <v>257021</v>
      </c>
      <c r="G76" s="244">
        <v>473.92</v>
      </c>
      <c r="H76" s="315" t="s">
        <v>838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44348</v>
      </c>
      <c r="B77" s="244" t="s">
        <v>392</v>
      </c>
      <c r="C77" s="245" t="s">
        <v>889</v>
      </c>
      <c r="D77" s="245" t="s">
        <v>946</v>
      </c>
      <c r="E77" s="245" t="s">
        <v>543</v>
      </c>
      <c r="F77" s="338">
        <v>3375750</v>
      </c>
      <c r="G77" s="244">
        <v>111.86</v>
      </c>
      <c r="H77" s="315" t="s">
        <v>838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44348</v>
      </c>
      <c r="B78" s="244" t="s">
        <v>916</v>
      </c>
      <c r="C78" s="245" t="s">
        <v>978</v>
      </c>
      <c r="D78" s="245" t="s">
        <v>917</v>
      </c>
      <c r="E78" s="245" t="s">
        <v>543</v>
      </c>
      <c r="F78" s="338">
        <v>726195</v>
      </c>
      <c r="G78" s="244">
        <v>26.58</v>
      </c>
      <c r="H78" s="315" t="s">
        <v>838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44348</v>
      </c>
      <c r="B79" s="244" t="s">
        <v>947</v>
      </c>
      <c r="C79" s="245" t="s">
        <v>948</v>
      </c>
      <c r="D79" s="245" t="s">
        <v>851</v>
      </c>
      <c r="E79" s="245" t="s">
        <v>543</v>
      </c>
      <c r="F79" s="338">
        <v>120705</v>
      </c>
      <c r="G79" s="244">
        <v>47.36</v>
      </c>
      <c r="H79" s="315" t="s">
        <v>838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44348</v>
      </c>
      <c r="B80" s="244" t="s">
        <v>952</v>
      </c>
      <c r="C80" s="245" t="s">
        <v>953</v>
      </c>
      <c r="D80" s="245" t="s">
        <v>954</v>
      </c>
      <c r="E80" s="245" t="s">
        <v>543</v>
      </c>
      <c r="F80" s="338">
        <v>97479</v>
      </c>
      <c r="G80" s="244">
        <v>216.31</v>
      </c>
      <c r="H80" s="315" t="s">
        <v>838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44348</v>
      </c>
      <c r="B81" s="244" t="s">
        <v>979</v>
      </c>
      <c r="C81" s="245" t="s">
        <v>980</v>
      </c>
      <c r="D81" s="245" t="s">
        <v>973</v>
      </c>
      <c r="E81" s="245" t="s">
        <v>543</v>
      </c>
      <c r="F81" s="338">
        <v>350123</v>
      </c>
      <c r="G81" s="244">
        <v>12.41</v>
      </c>
      <c r="H81" s="315" t="s">
        <v>838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44348</v>
      </c>
      <c r="B82" s="244" t="s">
        <v>955</v>
      </c>
      <c r="C82" s="245" t="s">
        <v>956</v>
      </c>
      <c r="D82" s="245" t="s">
        <v>957</v>
      </c>
      <c r="E82" s="245" t="s">
        <v>543</v>
      </c>
      <c r="F82" s="338">
        <v>879369</v>
      </c>
      <c r="G82" s="244">
        <v>14.63</v>
      </c>
      <c r="H82" s="315" t="s">
        <v>838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44348</v>
      </c>
      <c r="B83" s="244" t="s">
        <v>958</v>
      </c>
      <c r="C83" s="245" t="s">
        <v>959</v>
      </c>
      <c r="D83" s="245" t="s">
        <v>962</v>
      </c>
      <c r="E83" s="245" t="s">
        <v>543</v>
      </c>
      <c r="F83" s="338">
        <v>108612</v>
      </c>
      <c r="G83" s="244">
        <v>455.29</v>
      </c>
      <c r="H83" s="315" t="s">
        <v>838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44348</v>
      </c>
      <c r="B84" s="244" t="s">
        <v>958</v>
      </c>
      <c r="C84" s="245" t="s">
        <v>959</v>
      </c>
      <c r="D84" s="245" t="s">
        <v>961</v>
      </c>
      <c r="E84" s="245" t="s">
        <v>543</v>
      </c>
      <c r="F84" s="338">
        <v>151342</v>
      </c>
      <c r="G84" s="244">
        <v>455.53</v>
      </c>
      <c r="H84" s="315" t="s">
        <v>838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44348</v>
      </c>
      <c r="B85" s="244" t="s">
        <v>958</v>
      </c>
      <c r="C85" s="245" t="s">
        <v>959</v>
      </c>
      <c r="D85" s="245" t="s">
        <v>960</v>
      </c>
      <c r="E85" s="245" t="s">
        <v>543</v>
      </c>
      <c r="F85" s="338">
        <v>98933</v>
      </c>
      <c r="G85" s="244">
        <v>457.95</v>
      </c>
      <c r="H85" s="315" t="s">
        <v>838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44348</v>
      </c>
      <c r="B86" s="244" t="s">
        <v>958</v>
      </c>
      <c r="C86" s="245" t="s">
        <v>959</v>
      </c>
      <c r="D86" s="245" t="s">
        <v>851</v>
      </c>
      <c r="E86" s="245" t="s">
        <v>543</v>
      </c>
      <c r="F86" s="338">
        <v>254300</v>
      </c>
      <c r="G86" s="244">
        <v>455.95</v>
      </c>
      <c r="H86" s="315" t="s">
        <v>838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44348</v>
      </c>
      <c r="B87" s="244" t="s">
        <v>878</v>
      </c>
      <c r="C87" s="245" t="s">
        <v>879</v>
      </c>
      <c r="D87" s="245" t="s">
        <v>877</v>
      </c>
      <c r="E87" s="245" t="s">
        <v>543</v>
      </c>
      <c r="F87" s="338">
        <v>861234</v>
      </c>
      <c r="G87" s="244">
        <v>6.61</v>
      </c>
      <c r="H87" s="315" t="s">
        <v>838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44348</v>
      </c>
      <c r="B88" s="244" t="s">
        <v>964</v>
      </c>
      <c r="C88" s="245" t="s">
        <v>965</v>
      </c>
      <c r="D88" s="245" t="s">
        <v>851</v>
      </c>
      <c r="E88" s="245" t="s">
        <v>543</v>
      </c>
      <c r="F88" s="338">
        <v>203969</v>
      </c>
      <c r="G88" s="244">
        <v>72.06</v>
      </c>
      <c r="H88" s="315" t="s">
        <v>838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44348</v>
      </c>
      <c r="B89" s="244" t="s">
        <v>964</v>
      </c>
      <c r="C89" s="245" t="s">
        <v>965</v>
      </c>
      <c r="D89" s="245" t="s">
        <v>961</v>
      </c>
      <c r="E89" s="245" t="s">
        <v>543</v>
      </c>
      <c r="F89" s="338">
        <v>138873</v>
      </c>
      <c r="G89" s="244">
        <v>72.569999999999993</v>
      </c>
      <c r="H89" s="315" t="s">
        <v>838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44348</v>
      </c>
      <c r="B90" s="244" t="s">
        <v>966</v>
      </c>
      <c r="C90" s="245" t="s">
        <v>967</v>
      </c>
      <c r="D90" s="245" t="s">
        <v>851</v>
      </c>
      <c r="E90" s="245" t="s">
        <v>543</v>
      </c>
      <c r="F90" s="338">
        <v>85050</v>
      </c>
      <c r="G90" s="244">
        <v>138.38999999999999</v>
      </c>
      <c r="H90" s="315" t="s">
        <v>838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44348</v>
      </c>
      <c r="B91" s="244" t="s">
        <v>891</v>
      </c>
      <c r="C91" s="245" t="s">
        <v>892</v>
      </c>
      <c r="D91" s="245" t="s">
        <v>981</v>
      </c>
      <c r="E91" s="245" t="s">
        <v>543</v>
      </c>
      <c r="F91" s="338">
        <v>79202</v>
      </c>
      <c r="G91" s="244">
        <v>164.27</v>
      </c>
      <c r="H91" s="315" t="s">
        <v>838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44348</v>
      </c>
      <c r="B92" s="244" t="s">
        <v>891</v>
      </c>
      <c r="C92" s="245" t="s">
        <v>892</v>
      </c>
      <c r="D92" s="245" t="s">
        <v>893</v>
      </c>
      <c r="E92" s="245" t="s">
        <v>543</v>
      </c>
      <c r="F92" s="338">
        <v>76782</v>
      </c>
      <c r="G92" s="244">
        <v>164.09</v>
      </c>
      <c r="H92" s="315" t="s">
        <v>838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44348</v>
      </c>
      <c r="B93" s="244" t="s">
        <v>969</v>
      </c>
      <c r="C93" s="245" t="s">
        <v>970</v>
      </c>
      <c r="D93" s="245" t="s">
        <v>845</v>
      </c>
      <c r="E93" s="245" t="s">
        <v>543</v>
      </c>
      <c r="F93" s="338">
        <v>441141</v>
      </c>
      <c r="G93" s="244">
        <v>53.3</v>
      </c>
      <c r="H93" s="315" t="s">
        <v>838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44348</v>
      </c>
      <c r="B94" s="244" t="s">
        <v>971</v>
      </c>
      <c r="C94" s="245" t="s">
        <v>972</v>
      </c>
      <c r="D94" s="245" t="s">
        <v>954</v>
      </c>
      <c r="E94" s="245" t="s">
        <v>543</v>
      </c>
      <c r="F94" s="338">
        <v>313359</v>
      </c>
      <c r="G94" s="244">
        <v>98.79</v>
      </c>
      <c r="H94" s="315" t="s">
        <v>838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44348</v>
      </c>
      <c r="B95" s="244" t="s">
        <v>971</v>
      </c>
      <c r="C95" s="245" t="s">
        <v>972</v>
      </c>
      <c r="D95" s="245" t="s">
        <v>973</v>
      </c>
      <c r="E95" s="245" t="s">
        <v>543</v>
      </c>
      <c r="F95" s="338">
        <v>90240</v>
      </c>
      <c r="G95" s="244">
        <v>105.18</v>
      </c>
      <c r="H95" s="315" t="s">
        <v>838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44348</v>
      </c>
      <c r="B96" s="244" t="s">
        <v>971</v>
      </c>
      <c r="C96" s="245" t="s">
        <v>972</v>
      </c>
      <c r="D96" s="245" t="s">
        <v>975</v>
      </c>
      <c r="E96" s="245" t="s">
        <v>543</v>
      </c>
      <c r="F96" s="338">
        <v>224708</v>
      </c>
      <c r="G96" s="244">
        <v>106.43</v>
      </c>
      <c r="H96" s="315" t="s">
        <v>838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44348</v>
      </c>
      <c r="B97" s="244" t="s">
        <v>971</v>
      </c>
      <c r="C97" s="245" t="s">
        <v>972</v>
      </c>
      <c r="D97" s="245" t="s">
        <v>974</v>
      </c>
      <c r="E97" s="245" t="s">
        <v>543</v>
      </c>
      <c r="F97" s="338">
        <v>410205</v>
      </c>
      <c r="G97" s="244">
        <v>99.88</v>
      </c>
      <c r="H97" s="315" t="s">
        <v>838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44348</v>
      </c>
      <c r="B98" s="244" t="s">
        <v>971</v>
      </c>
      <c r="C98" s="245" t="s">
        <v>972</v>
      </c>
      <c r="D98" s="245" t="s">
        <v>961</v>
      </c>
      <c r="E98" s="245" t="s">
        <v>543</v>
      </c>
      <c r="F98" s="338">
        <v>186257</v>
      </c>
      <c r="G98" s="244">
        <v>101.04</v>
      </c>
      <c r="H98" s="315" t="s">
        <v>838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44348</v>
      </c>
      <c r="B99" s="244" t="s">
        <v>971</v>
      </c>
      <c r="C99" s="245" t="s">
        <v>972</v>
      </c>
      <c r="D99" s="245" t="s">
        <v>851</v>
      </c>
      <c r="E99" s="245" t="s">
        <v>543</v>
      </c>
      <c r="F99" s="338">
        <v>592483</v>
      </c>
      <c r="G99" s="244">
        <v>99.32</v>
      </c>
      <c r="H99" s="315" t="s">
        <v>838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44348</v>
      </c>
      <c r="B100" s="244" t="s">
        <v>880</v>
      </c>
      <c r="C100" s="245" t="s">
        <v>881</v>
      </c>
      <c r="D100" s="245" t="s">
        <v>932</v>
      </c>
      <c r="E100" s="245" t="s">
        <v>543</v>
      </c>
      <c r="F100" s="338">
        <v>61365</v>
      </c>
      <c r="G100" s="244">
        <v>221.95</v>
      </c>
      <c r="H100" s="315" t="s">
        <v>838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B101" s="244"/>
      <c r="C101" s="245"/>
      <c r="D101" s="245"/>
      <c r="E101" s="245"/>
      <c r="F101" s="338"/>
      <c r="G101" s="244"/>
      <c r="H101" s="315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B102" s="244"/>
      <c r="C102" s="245"/>
      <c r="D102" s="245"/>
      <c r="E102" s="245"/>
      <c r="F102" s="338"/>
      <c r="G102" s="244"/>
      <c r="H102" s="315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B103" s="244"/>
      <c r="C103" s="245"/>
      <c r="D103" s="245"/>
      <c r="E103" s="245"/>
      <c r="F103" s="338"/>
      <c r="G103" s="244"/>
      <c r="H103" s="315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B104" s="244"/>
      <c r="C104" s="245"/>
      <c r="D104" s="245"/>
      <c r="E104" s="245"/>
      <c r="F104" s="338"/>
      <c r="G104" s="244"/>
      <c r="H104" s="315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B105" s="244"/>
      <c r="C105" s="245"/>
      <c r="D105" s="245"/>
      <c r="E105" s="245"/>
      <c r="F105" s="338"/>
      <c r="G105" s="244"/>
      <c r="H105" s="315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B106" s="244"/>
      <c r="C106" s="245"/>
      <c r="D106" s="245"/>
      <c r="E106" s="245"/>
      <c r="F106" s="338"/>
      <c r="G106" s="244"/>
      <c r="H106" s="315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B107" s="244"/>
      <c r="C107" s="245"/>
      <c r="D107" s="245"/>
      <c r="E107" s="245"/>
      <c r="F107" s="338"/>
      <c r="G107" s="244"/>
      <c r="H107" s="315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B108" s="244"/>
      <c r="C108" s="245"/>
      <c r="D108" s="245"/>
      <c r="E108" s="245"/>
      <c r="F108" s="338"/>
      <c r="G108" s="244"/>
      <c r="H108" s="315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B109" s="244"/>
      <c r="C109" s="245"/>
      <c r="D109" s="245"/>
      <c r="E109" s="245"/>
      <c r="F109" s="338"/>
      <c r="G109" s="244"/>
      <c r="H109" s="315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B110" s="244"/>
      <c r="C110" s="245"/>
      <c r="D110" s="245"/>
      <c r="E110" s="245"/>
      <c r="F110" s="338"/>
      <c r="G110" s="244"/>
      <c r="H110" s="315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7"/>
  <sheetViews>
    <sheetView zoomScale="83" zoomScaleNormal="85" workbookViewId="0">
      <selection activeCell="M28" sqref="M2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849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44349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7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6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841</v>
      </c>
      <c r="G10" s="364">
        <v>1370</v>
      </c>
      <c r="H10" s="359"/>
      <c r="I10" s="356" t="s">
        <v>842</v>
      </c>
      <c r="J10" s="361" t="s">
        <v>558</v>
      </c>
      <c r="K10" s="361"/>
      <c r="L10" s="369"/>
      <c r="M10" s="333"/>
      <c r="N10" s="342"/>
      <c r="O10" s="339"/>
      <c r="P10" s="431"/>
      <c r="Q10" s="4"/>
      <c r="R10" s="432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6" customFormat="1" ht="14.25">
      <c r="A11" s="340">
        <v>2</v>
      </c>
      <c r="B11" s="354">
        <v>44319</v>
      </c>
      <c r="C11" s="355"/>
      <c r="D11" s="391" t="s">
        <v>249</v>
      </c>
      <c r="E11" s="359" t="s">
        <v>557</v>
      </c>
      <c r="F11" s="364" t="s">
        <v>847</v>
      </c>
      <c r="G11" s="364">
        <v>619</v>
      </c>
      <c r="H11" s="359"/>
      <c r="I11" s="356" t="s">
        <v>848</v>
      </c>
      <c r="J11" s="361" t="s">
        <v>558</v>
      </c>
      <c r="K11" s="361"/>
      <c r="L11" s="369"/>
      <c r="M11" s="333"/>
      <c r="N11" s="342"/>
      <c r="O11" s="339"/>
      <c r="P11" s="431"/>
      <c r="Q11" s="4"/>
      <c r="R11" s="432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6" customFormat="1" ht="14.25">
      <c r="A12" s="340">
        <v>3</v>
      </c>
      <c r="B12" s="354">
        <v>44342</v>
      </c>
      <c r="C12" s="355"/>
      <c r="D12" s="391" t="s">
        <v>402</v>
      </c>
      <c r="E12" s="359" t="s">
        <v>557</v>
      </c>
      <c r="F12" s="368" t="s">
        <v>863</v>
      </c>
      <c r="G12" s="364">
        <v>2650</v>
      </c>
      <c r="H12" s="359"/>
      <c r="I12" s="356" t="s">
        <v>864</v>
      </c>
      <c r="J12" s="361" t="s">
        <v>558</v>
      </c>
      <c r="K12" s="361"/>
      <c r="L12" s="369"/>
      <c r="M12" s="333"/>
      <c r="N12" s="342"/>
      <c r="O12" s="339"/>
      <c r="P12" s="431"/>
      <c r="Q12" s="4"/>
      <c r="R12" s="432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6" customFormat="1" ht="14.25">
      <c r="A13" s="340">
        <v>4</v>
      </c>
      <c r="B13" s="354">
        <v>44343</v>
      </c>
      <c r="C13" s="355"/>
      <c r="D13" s="391" t="s">
        <v>68</v>
      </c>
      <c r="E13" s="359" t="s">
        <v>557</v>
      </c>
      <c r="F13" s="368" t="s">
        <v>868</v>
      </c>
      <c r="G13" s="364">
        <v>488</v>
      </c>
      <c r="H13" s="359"/>
      <c r="I13" s="356" t="s">
        <v>869</v>
      </c>
      <c r="J13" s="361" t="s">
        <v>558</v>
      </c>
      <c r="K13" s="361"/>
      <c r="L13" s="369"/>
      <c r="M13" s="333"/>
      <c r="N13" s="342"/>
      <c r="O13" s="339"/>
      <c r="P13" s="431"/>
      <c r="Q13" s="4"/>
      <c r="R13" s="432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6" customFormat="1" ht="14.25">
      <c r="A14" s="489">
        <v>5</v>
      </c>
      <c r="B14" s="490">
        <v>44347</v>
      </c>
      <c r="C14" s="491"/>
      <c r="D14" s="492" t="s">
        <v>167</v>
      </c>
      <c r="E14" s="493" t="s">
        <v>557</v>
      </c>
      <c r="F14" s="494">
        <v>2085</v>
      </c>
      <c r="G14" s="495">
        <v>1970</v>
      </c>
      <c r="H14" s="493">
        <v>2162.5</v>
      </c>
      <c r="I14" s="496" t="s">
        <v>883</v>
      </c>
      <c r="J14" s="497" t="s">
        <v>884</v>
      </c>
      <c r="K14" s="497">
        <f t="shared" ref="K14" si="0">H14-F14</f>
        <v>77.5</v>
      </c>
      <c r="L14" s="498">
        <f>(F14*-0.07)/100</f>
        <v>-1.4595000000000002</v>
      </c>
      <c r="M14" s="499">
        <f t="shared" ref="M14" si="1">(K14+L14)/F14</f>
        <v>3.6470263788968824E-2</v>
      </c>
      <c r="N14" s="497" t="s">
        <v>556</v>
      </c>
      <c r="O14" s="500">
        <v>44347</v>
      </c>
      <c r="P14" s="431"/>
      <c r="Q14" s="4"/>
      <c r="R14" s="432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4.25">
      <c r="A15" s="340">
        <v>6</v>
      </c>
      <c r="B15" s="354">
        <v>44348</v>
      </c>
      <c r="C15" s="355"/>
      <c r="D15" s="391" t="s">
        <v>110</v>
      </c>
      <c r="E15" s="359" t="s">
        <v>557</v>
      </c>
      <c r="F15" s="368" t="s">
        <v>903</v>
      </c>
      <c r="G15" s="364">
        <v>2790</v>
      </c>
      <c r="H15" s="359"/>
      <c r="I15" s="356" t="s">
        <v>904</v>
      </c>
      <c r="J15" s="334" t="s">
        <v>558</v>
      </c>
      <c r="K15" s="334"/>
      <c r="L15" s="383"/>
      <c r="M15" s="381"/>
      <c r="N15" s="334"/>
      <c r="O15" s="374"/>
      <c r="P15" s="431"/>
      <c r="Q15" s="4"/>
      <c r="R15" s="432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4.25">
      <c r="A16" s="340"/>
      <c r="B16" s="354"/>
      <c r="C16" s="355"/>
      <c r="D16" s="391"/>
      <c r="E16" s="359"/>
      <c r="F16" s="368"/>
      <c r="G16" s="364"/>
      <c r="H16" s="359"/>
      <c r="I16" s="356"/>
      <c r="J16" s="334"/>
      <c r="K16" s="334"/>
      <c r="L16" s="383"/>
      <c r="M16" s="381"/>
      <c r="N16" s="334"/>
      <c r="O16" s="374"/>
      <c r="P16" s="431"/>
      <c r="Q16" s="4"/>
      <c r="R16" s="432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2" customFormat="1" ht="14.25">
      <c r="A17" s="340"/>
      <c r="B17" s="354"/>
      <c r="C17" s="355"/>
      <c r="D17" s="366"/>
      <c r="E17" s="359"/>
      <c r="F17" s="359"/>
      <c r="G17" s="364"/>
      <c r="H17" s="359"/>
      <c r="I17" s="356"/>
      <c r="J17" s="361"/>
      <c r="K17" s="361"/>
      <c r="L17" s="369"/>
      <c r="M17" s="333"/>
      <c r="N17" s="342"/>
      <c r="O17" s="339"/>
      <c r="P17" s="431"/>
      <c r="Q17" s="4"/>
      <c r="R17" s="432"/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2" customFormat="1" ht="14.25">
      <c r="A18" s="412"/>
      <c r="B18" s="413"/>
      <c r="C18" s="414"/>
      <c r="D18" s="415"/>
      <c r="E18" s="416"/>
      <c r="F18" s="416"/>
      <c r="G18" s="379"/>
      <c r="H18" s="416"/>
      <c r="I18" s="417"/>
      <c r="J18" s="380"/>
      <c r="K18" s="380"/>
      <c r="L18" s="418"/>
      <c r="M18" s="76"/>
      <c r="N18" s="419"/>
      <c r="O18" s="420"/>
      <c r="P18" s="362"/>
      <c r="Q18" s="61"/>
      <c r="R18" s="312"/>
      <c r="S18" s="61"/>
      <c r="T18" s="61"/>
      <c r="U18" s="61"/>
      <c r="V18" s="61"/>
      <c r="W18" s="61"/>
      <c r="X18" s="61"/>
      <c r="Y18" s="61"/>
      <c r="Z18" s="61"/>
      <c r="AA18" s="61"/>
      <c r="AB18" s="61"/>
    </row>
    <row r="19" spans="1:38" s="2" customFormat="1" ht="14.25">
      <c r="A19" s="412"/>
      <c r="B19" s="413"/>
      <c r="C19" s="414"/>
      <c r="D19" s="415"/>
      <c r="E19" s="416"/>
      <c r="F19" s="416"/>
      <c r="G19" s="379"/>
      <c r="H19" s="416"/>
      <c r="I19" s="417"/>
      <c r="J19" s="380"/>
      <c r="K19" s="380"/>
      <c r="L19" s="418"/>
      <c r="M19" s="76"/>
      <c r="N19" s="419"/>
      <c r="O19" s="420"/>
      <c r="P19" s="362"/>
      <c r="Q19" s="61"/>
      <c r="R19" s="312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2" customHeight="1">
      <c r="A20" s="20" t="s">
        <v>560</v>
      </c>
      <c r="B20" s="21"/>
      <c r="C20" s="22"/>
      <c r="D20" s="23"/>
      <c r="E20" s="24"/>
      <c r="F20" s="25"/>
      <c r="G20" s="25"/>
      <c r="H20" s="25"/>
      <c r="I20" s="25"/>
      <c r="J20" s="62"/>
      <c r="K20" s="25"/>
      <c r="L20" s="370"/>
      <c r="M20" s="35"/>
      <c r="N20" s="62"/>
      <c r="O20" s="63"/>
      <c r="P20" s="5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2" customFormat="1" ht="12" customHeight="1">
      <c r="A21" s="26" t="s">
        <v>561</v>
      </c>
      <c r="B21" s="20"/>
      <c r="C21" s="20"/>
      <c r="D21" s="20"/>
      <c r="F21" s="27" t="s">
        <v>562</v>
      </c>
      <c r="G21" s="14"/>
      <c r="H21" s="28"/>
      <c r="I21" s="33"/>
      <c r="J21" s="64"/>
      <c r="K21" s="65"/>
      <c r="L21" s="371"/>
      <c r="M21" s="66"/>
      <c r="N21" s="13"/>
      <c r="O21" s="67"/>
      <c r="P21" s="5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s="2" customFormat="1" ht="12" customHeight="1">
      <c r="A22" s="20" t="s">
        <v>563</v>
      </c>
      <c r="B22" s="20"/>
      <c r="C22" s="20"/>
      <c r="D22" s="20"/>
      <c r="E22" s="29"/>
      <c r="F22" s="27" t="s">
        <v>564</v>
      </c>
      <c r="G22" s="14"/>
      <c r="H22" s="28"/>
      <c r="I22" s="33"/>
      <c r="J22" s="64"/>
      <c r="K22" s="65"/>
      <c r="L22" s="371"/>
      <c r="M22" s="66"/>
      <c r="N22" s="13"/>
      <c r="O22" s="67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0"/>
      <c r="B23" s="20"/>
      <c r="C23" s="20"/>
      <c r="D23" s="20"/>
      <c r="E23" s="29"/>
      <c r="F23" s="14"/>
      <c r="G23" s="14"/>
      <c r="H23" s="28"/>
      <c r="I23" s="33"/>
      <c r="J23" s="68"/>
      <c r="K23" s="65"/>
      <c r="L23" s="371"/>
      <c r="M23" s="14"/>
      <c r="N23" s="69"/>
      <c r="O23" s="54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15">
      <c r="A24" s="8"/>
      <c r="B24" s="30" t="s">
        <v>565</v>
      </c>
      <c r="C24" s="30"/>
      <c r="D24" s="30"/>
      <c r="E24" s="30"/>
      <c r="F24" s="31"/>
      <c r="G24" s="29"/>
      <c r="H24" s="29"/>
      <c r="I24" s="70"/>
      <c r="J24" s="71"/>
      <c r="K24" s="72"/>
      <c r="L24" s="372"/>
      <c r="M24" s="9"/>
      <c r="N24" s="8"/>
      <c r="O24" s="50"/>
      <c r="P24" s="4"/>
      <c r="R24" s="79"/>
      <c r="S24" s="13"/>
      <c r="T24" s="13"/>
      <c r="U24" s="13"/>
      <c r="V24" s="13"/>
      <c r="W24" s="13"/>
      <c r="X24" s="13"/>
      <c r="Y24" s="13"/>
      <c r="Z24" s="13"/>
    </row>
    <row r="25" spans="1:38" s="3" customFormat="1" ht="38.25">
      <c r="A25" s="17" t="s">
        <v>16</v>
      </c>
      <c r="B25" s="18" t="s">
        <v>534</v>
      </c>
      <c r="C25" s="18"/>
      <c r="D25" s="19" t="s">
        <v>545</v>
      </c>
      <c r="E25" s="18" t="s">
        <v>546</v>
      </c>
      <c r="F25" s="18" t="s">
        <v>547</v>
      </c>
      <c r="G25" s="18" t="s">
        <v>566</v>
      </c>
      <c r="H25" s="18" t="s">
        <v>549</v>
      </c>
      <c r="I25" s="18" t="s">
        <v>550</v>
      </c>
      <c r="J25" s="18" t="s">
        <v>551</v>
      </c>
      <c r="K25" s="59" t="s">
        <v>567</v>
      </c>
      <c r="L25" s="373" t="s">
        <v>818</v>
      </c>
      <c r="M25" s="60" t="s">
        <v>817</v>
      </c>
      <c r="N25" s="18" t="s">
        <v>554</v>
      </c>
      <c r="O25" s="75" t="s">
        <v>555</v>
      </c>
      <c r="P25" s="4"/>
      <c r="Q25" s="37"/>
      <c r="R25" s="35"/>
      <c r="S25" s="35"/>
      <c r="T25" s="35"/>
    </row>
    <row r="26" spans="1:38" s="350" customFormat="1" ht="15" customHeight="1">
      <c r="A26" s="375">
        <v>1</v>
      </c>
      <c r="B26" s="397">
        <v>44337</v>
      </c>
      <c r="C26" s="400"/>
      <c r="D26" s="367" t="s">
        <v>304</v>
      </c>
      <c r="E26" s="368" t="s">
        <v>557</v>
      </c>
      <c r="F26" s="368" t="s">
        <v>859</v>
      </c>
      <c r="G26" s="401">
        <v>1275</v>
      </c>
      <c r="H26" s="401"/>
      <c r="I26" s="368" t="s">
        <v>857</v>
      </c>
      <c r="J26" s="334" t="s">
        <v>558</v>
      </c>
      <c r="K26" s="334"/>
      <c r="L26" s="383"/>
      <c r="M26" s="381"/>
      <c r="N26" s="361"/>
      <c r="O26" s="374"/>
      <c r="P26" s="4"/>
      <c r="Q26" s="4"/>
      <c r="R26" s="314" t="s">
        <v>792</v>
      </c>
      <c r="S26" s="37"/>
      <c r="T26" s="37"/>
      <c r="U26" s="37"/>
      <c r="V26" s="37"/>
      <c r="W26" s="37"/>
      <c r="X26" s="37"/>
      <c r="Y26" s="37"/>
      <c r="Z26" s="37"/>
      <c r="AA26" s="37"/>
    </row>
    <row r="27" spans="1:38" s="350" customFormat="1" ht="15" customHeight="1">
      <c r="A27" s="375">
        <v>2</v>
      </c>
      <c r="B27" s="397">
        <v>44341</v>
      </c>
      <c r="C27" s="400"/>
      <c r="D27" s="367" t="s">
        <v>97</v>
      </c>
      <c r="E27" s="368" t="s">
        <v>557</v>
      </c>
      <c r="F27" s="368" t="s">
        <v>861</v>
      </c>
      <c r="G27" s="401">
        <v>185</v>
      </c>
      <c r="H27" s="401"/>
      <c r="I27" s="368" t="s">
        <v>862</v>
      </c>
      <c r="J27" s="334" t="s">
        <v>558</v>
      </c>
      <c r="K27" s="334"/>
      <c r="L27" s="383"/>
      <c r="M27" s="381"/>
      <c r="N27" s="361"/>
      <c r="O27" s="374"/>
      <c r="P27" s="4"/>
      <c r="Q27" s="4"/>
      <c r="R27" s="314" t="s">
        <v>559</v>
      </c>
      <c r="S27" s="37"/>
      <c r="T27" s="37"/>
      <c r="U27" s="37"/>
      <c r="V27" s="37"/>
      <c r="W27" s="37"/>
      <c r="X27" s="37"/>
      <c r="Y27" s="37"/>
      <c r="Z27" s="37"/>
      <c r="AA27" s="37"/>
    </row>
    <row r="28" spans="1:38" s="350" customFormat="1" ht="15" customHeight="1">
      <c r="A28" s="462">
        <v>3</v>
      </c>
      <c r="B28" s="463">
        <v>44344</v>
      </c>
      <c r="C28" s="464"/>
      <c r="D28" s="465" t="s">
        <v>874</v>
      </c>
      <c r="E28" s="466" t="s">
        <v>557</v>
      </c>
      <c r="F28" s="466">
        <v>636.5</v>
      </c>
      <c r="G28" s="467">
        <v>615</v>
      </c>
      <c r="H28" s="467">
        <v>614</v>
      </c>
      <c r="I28" s="466" t="s">
        <v>875</v>
      </c>
      <c r="J28" s="468" t="s">
        <v>900</v>
      </c>
      <c r="K28" s="468">
        <f t="shared" ref="K28" si="2">H28-F28</f>
        <v>-22.5</v>
      </c>
      <c r="L28" s="469">
        <f>(F28*-0.7)/100</f>
        <v>-4.4554999999999998</v>
      </c>
      <c r="M28" s="470">
        <f t="shared" ref="M28" si="3">(K28+L28)/F28</f>
        <v>-4.234956794972506E-2</v>
      </c>
      <c r="N28" s="468" t="s">
        <v>620</v>
      </c>
      <c r="O28" s="471">
        <v>44348</v>
      </c>
      <c r="P28" s="61"/>
      <c r="Q28" s="61"/>
      <c r="R28" s="488" t="s">
        <v>792</v>
      </c>
      <c r="S28" s="3"/>
      <c r="T28" s="3"/>
      <c r="U28" s="3"/>
      <c r="V28" s="3"/>
      <c r="W28" s="3"/>
      <c r="X28" s="3"/>
      <c r="Y28" s="37"/>
      <c r="Z28" s="37"/>
      <c r="AA28" s="37"/>
    </row>
    <row r="29" spans="1:38" s="350" customFormat="1" ht="15" customHeight="1">
      <c r="A29" s="375">
        <v>4</v>
      </c>
      <c r="B29" s="397">
        <v>44348</v>
      </c>
      <c r="C29" s="400"/>
      <c r="D29" s="501" t="s">
        <v>169</v>
      </c>
      <c r="E29" s="368" t="s">
        <v>557</v>
      </c>
      <c r="F29" s="368" t="s">
        <v>901</v>
      </c>
      <c r="G29" s="401">
        <v>418</v>
      </c>
      <c r="H29" s="401"/>
      <c r="I29" s="368" t="s">
        <v>902</v>
      </c>
      <c r="J29" s="334" t="s">
        <v>558</v>
      </c>
      <c r="K29" s="334"/>
      <c r="L29" s="383"/>
      <c r="M29" s="381"/>
      <c r="N29" s="334"/>
      <c r="O29" s="388"/>
      <c r="P29" s="4"/>
      <c r="Q29" s="4"/>
      <c r="R29" s="31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0" customFormat="1" ht="15" customHeight="1">
      <c r="A30" s="375"/>
      <c r="B30" s="397"/>
      <c r="C30" s="400"/>
      <c r="D30" s="501"/>
      <c r="E30" s="368"/>
      <c r="F30" s="368"/>
      <c r="G30" s="401"/>
      <c r="H30" s="401"/>
      <c r="I30" s="368"/>
      <c r="J30" s="334"/>
      <c r="K30" s="334"/>
      <c r="L30" s="383"/>
      <c r="M30" s="381"/>
      <c r="N30" s="334"/>
      <c r="O30" s="388"/>
      <c r="P30" s="4"/>
      <c r="Q30" s="4"/>
      <c r="R30" s="314"/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375"/>
      <c r="B31" s="397"/>
      <c r="C31" s="400"/>
      <c r="D31" s="501"/>
      <c r="E31" s="368"/>
      <c r="F31" s="368"/>
      <c r="G31" s="401"/>
      <c r="H31" s="401"/>
      <c r="I31" s="368"/>
      <c r="J31" s="334"/>
      <c r="K31" s="334"/>
      <c r="L31" s="383"/>
      <c r="M31" s="381"/>
      <c r="N31" s="334"/>
      <c r="O31" s="388"/>
      <c r="P31" s="4"/>
      <c r="Q31" s="4"/>
      <c r="R31" s="314"/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375"/>
      <c r="B32" s="397"/>
      <c r="C32" s="400"/>
      <c r="D32" s="501"/>
      <c r="E32" s="368"/>
      <c r="F32" s="368"/>
      <c r="G32" s="401"/>
      <c r="H32" s="401"/>
      <c r="I32" s="368"/>
      <c r="J32" s="334"/>
      <c r="K32" s="334"/>
      <c r="L32" s="383"/>
      <c r="M32" s="381"/>
      <c r="N32" s="334"/>
      <c r="O32" s="388"/>
      <c r="P32" s="4"/>
      <c r="Q32" s="4"/>
      <c r="R32" s="314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375"/>
      <c r="B33" s="397"/>
      <c r="C33" s="400"/>
      <c r="D33" s="501"/>
      <c r="E33" s="368"/>
      <c r="F33" s="368"/>
      <c r="G33" s="401"/>
      <c r="H33" s="401"/>
      <c r="I33" s="368"/>
      <c r="J33" s="334"/>
      <c r="K33" s="334"/>
      <c r="L33" s="383"/>
      <c r="M33" s="381"/>
      <c r="N33" s="334"/>
      <c r="O33" s="388"/>
      <c r="P33" s="4"/>
      <c r="Q33" s="4"/>
      <c r="R33" s="314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375"/>
      <c r="B34" s="397"/>
      <c r="C34" s="400"/>
      <c r="D34" s="501"/>
      <c r="E34" s="368"/>
      <c r="F34" s="368"/>
      <c r="G34" s="401"/>
      <c r="H34" s="401"/>
      <c r="I34" s="368"/>
      <c r="J34" s="334"/>
      <c r="K34" s="334"/>
      <c r="L34" s="383"/>
      <c r="M34" s="381"/>
      <c r="N34" s="334"/>
      <c r="O34" s="388"/>
      <c r="P34" s="4"/>
      <c r="Q34" s="4"/>
      <c r="R34" s="314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375"/>
      <c r="B35" s="397"/>
      <c r="C35" s="400"/>
      <c r="D35" s="501"/>
      <c r="E35" s="368"/>
      <c r="F35" s="368"/>
      <c r="G35" s="401"/>
      <c r="H35" s="401"/>
      <c r="I35" s="368"/>
      <c r="J35" s="334"/>
      <c r="K35" s="334"/>
      <c r="L35" s="383"/>
      <c r="M35" s="381"/>
      <c r="N35" s="334"/>
      <c r="O35" s="374"/>
      <c r="P35" s="4"/>
      <c r="Q35" s="4"/>
      <c r="R35" s="314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375"/>
      <c r="B36" s="397"/>
      <c r="C36" s="400"/>
      <c r="D36" s="501"/>
      <c r="E36" s="368"/>
      <c r="F36" s="368"/>
      <c r="G36" s="401"/>
      <c r="H36" s="401"/>
      <c r="I36" s="368"/>
      <c r="J36" s="334"/>
      <c r="K36" s="334"/>
      <c r="L36" s="383"/>
      <c r="M36" s="381"/>
      <c r="N36" s="334"/>
      <c r="O36" s="388"/>
      <c r="P36" s="4"/>
      <c r="Q36" s="4"/>
      <c r="R36" s="314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375"/>
      <c r="B37" s="397"/>
      <c r="C37" s="400"/>
      <c r="D37" s="501"/>
      <c r="E37" s="368"/>
      <c r="F37" s="368"/>
      <c r="G37" s="401"/>
      <c r="H37" s="401"/>
      <c r="I37" s="368"/>
      <c r="J37" s="334"/>
      <c r="K37" s="334"/>
      <c r="L37" s="383"/>
      <c r="M37" s="381"/>
      <c r="N37" s="334"/>
      <c r="O37" s="388"/>
      <c r="P37" s="4"/>
      <c r="Q37" s="4"/>
      <c r="R37" s="314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375"/>
      <c r="B38" s="397"/>
      <c r="C38" s="400"/>
      <c r="D38" s="501"/>
      <c r="E38" s="368"/>
      <c r="F38" s="368"/>
      <c r="G38" s="401"/>
      <c r="H38" s="401"/>
      <c r="I38" s="368"/>
      <c r="J38" s="334"/>
      <c r="K38" s="334"/>
      <c r="L38" s="383"/>
      <c r="M38" s="381"/>
      <c r="N38" s="334"/>
      <c r="O38" s="388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375"/>
      <c r="B39" s="397"/>
      <c r="C39" s="400"/>
      <c r="D39" s="501"/>
      <c r="E39" s="368"/>
      <c r="F39" s="368"/>
      <c r="G39" s="401"/>
      <c r="H39" s="401"/>
      <c r="I39" s="368"/>
      <c r="J39" s="334"/>
      <c r="K39" s="334"/>
      <c r="L39" s="383"/>
      <c r="M39" s="381"/>
      <c r="N39" s="334"/>
      <c r="O39" s="374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5"/>
      <c r="B40" s="397"/>
      <c r="C40" s="400"/>
      <c r="D40" s="501"/>
      <c r="E40" s="368"/>
      <c r="F40" s="368"/>
      <c r="G40" s="401"/>
      <c r="H40" s="401"/>
      <c r="I40" s="368"/>
      <c r="J40" s="334"/>
      <c r="K40" s="334"/>
      <c r="L40" s="383"/>
      <c r="M40" s="381"/>
      <c r="N40" s="334"/>
      <c r="O40" s="388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5"/>
      <c r="B41" s="397"/>
      <c r="C41" s="400"/>
      <c r="D41" s="501"/>
      <c r="E41" s="368"/>
      <c r="F41" s="368"/>
      <c r="G41" s="401"/>
      <c r="H41" s="401"/>
      <c r="I41" s="368"/>
      <c r="J41" s="334"/>
      <c r="K41" s="334"/>
      <c r="L41" s="383"/>
      <c r="M41" s="381"/>
      <c r="N41" s="334"/>
      <c r="O41" s="388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5"/>
      <c r="B42" s="397"/>
      <c r="C42" s="400"/>
      <c r="D42" s="501"/>
      <c r="E42" s="368"/>
      <c r="F42" s="368"/>
      <c r="G42" s="401"/>
      <c r="H42" s="401"/>
      <c r="I42" s="368"/>
      <c r="J42" s="334"/>
      <c r="K42" s="334"/>
      <c r="L42" s="383"/>
      <c r="M42" s="381"/>
      <c r="N42" s="334"/>
      <c r="O42" s="388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5"/>
      <c r="B43" s="397"/>
      <c r="C43" s="400"/>
      <c r="D43" s="501"/>
      <c r="E43" s="368"/>
      <c r="F43" s="368"/>
      <c r="G43" s="401"/>
      <c r="H43" s="401"/>
      <c r="I43" s="368"/>
      <c r="J43" s="334"/>
      <c r="K43" s="334"/>
      <c r="L43" s="383"/>
      <c r="M43" s="381"/>
      <c r="N43" s="334"/>
      <c r="O43" s="388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5"/>
      <c r="B44" s="397"/>
      <c r="C44" s="400"/>
      <c r="D44" s="501"/>
      <c r="E44" s="368"/>
      <c r="F44" s="368"/>
      <c r="G44" s="401"/>
      <c r="H44" s="401"/>
      <c r="I44" s="368"/>
      <c r="J44" s="334"/>
      <c r="K44" s="334"/>
      <c r="L44" s="383"/>
      <c r="M44" s="381"/>
      <c r="N44" s="334"/>
      <c r="O44" s="388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/>
      <c r="B45" s="397"/>
      <c r="C45" s="400"/>
      <c r="D45" s="501"/>
      <c r="E45" s="368"/>
      <c r="F45" s="368"/>
      <c r="G45" s="401"/>
      <c r="H45" s="401"/>
      <c r="I45" s="368"/>
      <c r="J45" s="334"/>
      <c r="K45" s="334"/>
      <c r="L45" s="383"/>
      <c r="M45" s="381"/>
      <c r="N45" s="334"/>
      <c r="O45" s="388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5"/>
      <c r="B46" s="397"/>
      <c r="C46" s="400"/>
      <c r="D46" s="501"/>
      <c r="E46" s="368"/>
      <c r="F46" s="368"/>
      <c r="G46" s="401"/>
      <c r="H46" s="401"/>
      <c r="I46" s="368"/>
      <c r="J46" s="334"/>
      <c r="K46" s="334"/>
      <c r="L46" s="383"/>
      <c r="M46" s="381"/>
      <c r="N46" s="334"/>
      <c r="O46" s="388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/>
      <c r="B47" s="397"/>
      <c r="C47" s="400"/>
      <c r="D47" s="501"/>
      <c r="E47" s="368"/>
      <c r="F47" s="368"/>
      <c r="G47" s="401"/>
      <c r="H47" s="401"/>
      <c r="I47" s="368"/>
      <c r="J47" s="334"/>
      <c r="K47" s="334"/>
      <c r="L47" s="383"/>
      <c r="M47" s="381"/>
      <c r="N47" s="361"/>
      <c r="O47" s="374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5"/>
      <c r="B48" s="397"/>
      <c r="C48" s="400"/>
      <c r="D48" s="501"/>
      <c r="E48" s="368"/>
      <c r="F48" s="368"/>
      <c r="G48" s="401"/>
      <c r="H48" s="401"/>
      <c r="I48" s="368"/>
      <c r="J48" s="334"/>
      <c r="K48" s="334"/>
      <c r="L48" s="383"/>
      <c r="M48" s="381"/>
      <c r="N48" s="361"/>
      <c r="O48" s="374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455"/>
      <c r="B49" s="403"/>
      <c r="C49" s="456"/>
      <c r="D49" s="457"/>
      <c r="E49" s="378"/>
      <c r="F49" s="378"/>
      <c r="G49" s="458"/>
      <c r="H49" s="458"/>
      <c r="I49" s="378"/>
      <c r="J49" s="376"/>
      <c r="K49" s="376"/>
      <c r="L49" s="459"/>
      <c r="M49" s="390"/>
      <c r="N49" s="380"/>
      <c r="O49" s="460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ht="44.25" customHeight="1">
      <c r="A50" s="20" t="s">
        <v>560</v>
      </c>
      <c r="B50" s="36"/>
      <c r="C50" s="36"/>
      <c r="D50" s="37"/>
      <c r="E50" s="33"/>
      <c r="F50" s="33"/>
      <c r="G50" s="32"/>
      <c r="H50" s="32" t="s">
        <v>820</v>
      </c>
      <c r="I50" s="33"/>
      <c r="J50" s="14"/>
      <c r="K50" s="76"/>
      <c r="L50" s="77"/>
      <c r="M50" s="76"/>
      <c r="N50" s="78"/>
      <c r="O50" s="76"/>
      <c r="P50" s="4"/>
      <c r="Q50" s="389"/>
      <c r="R50" s="402"/>
      <c r="S50" s="389"/>
      <c r="T50" s="389"/>
      <c r="U50" s="389"/>
      <c r="V50" s="389"/>
      <c r="W50" s="389"/>
      <c r="X50" s="389"/>
      <c r="Y50" s="389"/>
      <c r="Z50" s="37"/>
      <c r="AA50" s="37"/>
      <c r="AB50" s="37"/>
    </row>
    <row r="51" spans="1:34" s="3" customFormat="1">
      <c r="A51" s="26" t="s">
        <v>561</v>
      </c>
      <c r="B51" s="20"/>
      <c r="C51" s="20"/>
      <c r="D51" s="20"/>
      <c r="E51" s="2"/>
      <c r="F51" s="27" t="s">
        <v>562</v>
      </c>
      <c r="G51" s="38"/>
      <c r="H51" s="39"/>
      <c r="I51" s="79"/>
      <c r="J51" s="14"/>
      <c r="K51" s="80"/>
      <c r="L51" s="81"/>
      <c r="M51" s="82"/>
      <c r="N51" s="83"/>
      <c r="O51" s="84"/>
      <c r="P51" s="2"/>
      <c r="Q51" s="1"/>
      <c r="R51" s="9"/>
      <c r="Z51" s="6"/>
      <c r="AA51" s="6"/>
      <c r="AB51" s="6"/>
      <c r="AC51" s="6"/>
      <c r="AD51" s="6"/>
      <c r="AE51" s="6"/>
      <c r="AF51" s="6"/>
      <c r="AG51" s="6"/>
      <c r="AH51" s="6"/>
    </row>
    <row r="52" spans="1:34" s="6" customFormat="1" ht="14.25" customHeight="1">
      <c r="A52" s="26"/>
      <c r="B52" s="20"/>
      <c r="C52" s="20"/>
      <c r="D52" s="20"/>
      <c r="E52" s="29"/>
      <c r="F52" s="27" t="s">
        <v>564</v>
      </c>
      <c r="G52" s="38"/>
      <c r="H52" s="39"/>
      <c r="I52" s="79"/>
      <c r="J52" s="14"/>
      <c r="K52" s="80"/>
      <c r="L52" s="81"/>
      <c r="M52" s="82"/>
      <c r="N52" s="83"/>
      <c r="O52" s="84"/>
      <c r="P52" s="2"/>
      <c r="Q52" s="1"/>
      <c r="R52" s="9"/>
      <c r="S52" s="3"/>
      <c r="Y52" s="3"/>
      <c r="Z52" s="3"/>
    </row>
    <row r="53" spans="1:34" s="6" customFormat="1" ht="14.25" customHeight="1">
      <c r="A53" s="20"/>
      <c r="B53" s="20"/>
      <c r="C53" s="20"/>
      <c r="D53" s="20"/>
      <c r="E53" s="29"/>
      <c r="F53" s="14"/>
      <c r="G53" s="14"/>
      <c r="H53" s="28"/>
      <c r="I53" s="33"/>
      <c r="J53" s="68"/>
      <c r="K53" s="65"/>
      <c r="L53" s="66"/>
      <c r="M53" s="14"/>
      <c r="N53" s="69"/>
      <c r="O53" s="54"/>
      <c r="P53" s="5"/>
      <c r="Q53" s="1"/>
      <c r="R53" s="9"/>
      <c r="S53" s="3"/>
      <c r="Y53" s="3"/>
      <c r="Z53" s="3"/>
    </row>
    <row r="54" spans="1:34" s="6" customFormat="1" ht="15">
      <c r="A54" s="40" t="s">
        <v>571</v>
      </c>
      <c r="B54" s="40"/>
      <c r="C54" s="40"/>
      <c r="D54" s="40"/>
      <c r="E54" s="29"/>
      <c r="F54" s="14"/>
      <c r="G54" s="9"/>
      <c r="H54" s="14"/>
      <c r="I54" s="9"/>
      <c r="J54" s="85"/>
      <c r="K54" s="9"/>
      <c r="L54" s="9"/>
      <c r="M54" s="9"/>
      <c r="N54" s="9"/>
      <c r="O54" s="86"/>
      <c r="P54"/>
      <c r="Q54" s="1"/>
      <c r="R54" s="9"/>
      <c r="S54" s="3"/>
      <c r="Y54" s="3"/>
      <c r="Z54" s="3"/>
    </row>
    <row r="55" spans="1:34" s="6" customFormat="1" ht="38.25">
      <c r="A55" s="18" t="s">
        <v>16</v>
      </c>
      <c r="B55" s="18" t="s">
        <v>534</v>
      </c>
      <c r="C55" s="18"/>
      <c r="D55" s="19" t="s">
        <v>545</v>
      </c>
      <c r="E55" s="18" t="s">
        <v>546</v>
      </c>
      <c r="F55" s="18" t="s">
        <v>547</v>
      </c>
      <c r="G55" s="18" t="s">
        <v>566</v>
      </c>
      <c r="H55" s="18" t="s">
        <v>549</v>
      </c>
      <c r="I55" s="18" t="s">
        <v>550</v>
      </c>
      <c r="J55" s="17" t="s">
        <v>551</v>
      </c>
      <c r="K55" s="74" t="s">
        <v>572</v>
      </c>
      <c r="L55" s="60" t="s">
        <v>818</v>
      </c>
      <c r="M55" s="74" t="s">
        <v>568</v>
      </c>
      <c r="N55" s="18" t="s">
        <v>569</v>
      </c>
      <c r="O55" s="17" t="s">
        <v>554</v>
      </c>
      <c r="P55" s="87" t="s">
        <v>555</v>
      </c>
      <c r="Q55" s="1"/>
      <c r="R55" s="14"/>
      <c r="S55" s="3"/>
      <c r="Y55" s="3"/>
      <c r="Z55" s="3"/>
    </row>
    <row r="56" spans="1:34" s="350" customFormat="1" ht="13.9" customHeight="1">
      <c r="A56" s="399">
        <v>8</v>
      </c>
      <c r="B56" s="397">
        <v>44343</v>
      </c>
      <c r="C56" s="398"/>
      <c r="D56" s="391" t="s">
        <v>865</v>
      </c>
      <c r="E56" s="392" t="s">
        <v>557</v>
      </c>
      <c r="F56" s="368" t="s">
        <v>866</v>
      </c>
      <c r="G56" s="368">
        <v>2385</v>
      </c>
      <c r="H56" s="368"/>
      <c r="I56" s="486" t="s">
        <v>867</v>
      </c>
      <c r="J56" s="486" t="s">
        <v>558</v>
      </c>
      <c r="K56" s="334"/>
      <c r="L56" s="383"/>
      <c r="M56" s="486"/>
      <c r="N56" s="486"/>
      <c r="O56" s="486"/>
      <c r="P56" s="486"/>
      <c r="Q56" s="344"/>
      <c r="R56" s="314" t="s">
        <v>559</v>
      </c>
      <c r="S56" s="37"/>
      <c r="Y56" s="37"/>
      <c r="Z56" s="37"/>
    </row>
    <row r="57" spans="1:34" s="350" customFormat="1" ht="13.9" customHeight="1">
      <c r="A57" s="502"/>
      <c r="B57" s="397"/>
      <c r="C57" s="398"/>
      <c r="D57" s="391"/>
      <c r="E57" s="392"/>
      <c r="F57" s="368"/>
      <c r="G57" s="368"/>
      <c r="H57" s="368"/>
      <c r="I57" s="334"/>
      <c r="J57" s="334"/>
      <c r="K57" s="484"/>
      <c r="L57" s="385"/>
      <c r="M57" s="444"/>
      <c r="N57" s="334"/>
      <c r="O57" s="361"/>
      <c r="P57" s="374"/>
      <c r="Q57" s="344"/>
      <c r="R57" s="314"/>
      <c r="S57" s="37"/>
      <c r="Y57" s="37"/>
      <c r="Z57" s="37"/>
    </row>
    <row r="58" spans="1:34" s="350" customFormat="1" ht="13.9" customHeight="1">
      <c r="A58" s="502"/>
      <c r="B58" s="397"/>
      <c r="C58" s="398"/>
      <c r="D58" s="391"/>
      <c r="E58" s="392"/>
      <c r="F58" s="368"/>
      <c r="G58" s="368"/>
      <c r="H58" s="368"/>
      <c r="I58" s="334"/>
      <c r="J58" s="334"/>
      <c r="K58" s="484"/>
      <c r="L58" s="385"/>
      <c r="M58" s="444"/>
      <c r="N58" s="334"/>
      <c r="O58" s="361"/>
      <c r="P58" s="388"/>
      <c r="Q58" s="344"/>
      <c r="R58" s="314"/>
      <c r="S58" s="37"/>
      <c r="Y58" s="37"/>
      <c r="Z58" s="37"/>
    </row>
    <row r="59" spans="1:34" s="350" customFormat="1" ht="13.9" customHeight="1">
      <c r="A59" s="502"/>
      <c r="B59" s="397"/>
      <c r="C59" s="398"/>
      <c r="D59" s="391"/>
      <c r="E59" s="392"/>
      <c r="F59" s="368"/>
      <c r="G59" s="368"/>
      <c r="H59" s="368"/>
      <c r="I59" s="334"/>
      <c r="J59" s="334"/>
      <c r="K59" s="484"/>
      <c r="L59" s="385"/>
      <c r="M59" s="444"/>
      <c r="N59" s="334"/>
      <c r="O59" s="361"/>
      <c r="P59" s="374"/>
      <c r="Q59" s="344"/>
      <c r="R59" s="314"/>
      <c r="S59" s="37"/>
      <c r="Y59" s="37"/>
      <c r="Z59" s="37"/>
    </row>
    <row r="60" spans="1:34" s="350" customFormat="1" ht="13.9" customHeight="1">
      <c r="A60" s="502"/>
      <c r="B60" s="397"/>
      <c r="C60" s="398"/>
      <c r="D60" s="391"/>
      <c r="E60" s="392"/>
      <c r="F60" s="368"/>
      <c r="G60" s="368"/>
      <c r="H60" s="368"/>
      <c r="I60" s="334"/>
      <c r="J60" s="334"/>
      <c r="K60" s="484"/>
      <c r="L60" s="385"/>
      <c r="M60" s="444"/>
      <c r="N60" s="334"/>
      <c r="O60" s="361"/>
      <c r="P60" s="388"/>
      <c r="Q60" s="344"/>
      <c r="R60" s="314"/>
      <c r="S60" s="37"/>
      <c r="Y60" s="37"/>
      <c r="Z60" s="37"/>
    </row>
    <row r="61" spans="1:34" s="350" customFormat="1" ht="13.9" customHeight="1">
      <c r="A61" s="521"/>
      <c r="B61" s="523"/>
      <c r="C61" s="398"/>
      <c r="D61" s="391"/>
      <c r="E61" s="392"/>
      <c r="F61" s="368"/>
      <c r="G61" s="520"/>
      <c r="H61" s="368"/>
      <c r="I61" s="520"/>
      <c r="J61" s="520"/>
      <c r="K61" s="334"/>
      <c r="L61" s="385"/>
      <c r="M61" s="520"/>
      <c r="N61" s="520"/>
      <c r="O61" s="520"/>
      <c r="P61" s="518"/>
      <c r="Q61" s="344"/>
      <c r="R61" s="314"/>
      <c r="S61" s="37"/>
      <c r="Y61" s="37"/>
      <c r="Z61" s="37"/>
    </row>
    <row r="62" spans="1:34" s="350" customFormat="1" ht="13.9" customHeight="1">
      <c r="A62" s="522"/>
      <c r="B62" s="524"/>
      <c r="C62" s="398"/>
      <c r="D62" s="391"/>
      <c r="E62" s="392"/>
      <c r="F62" s="368"/>
      <c r="G62" s="519"/>
      <c r="H62" s="368"/>
      <c r="I62" s="519"/>
      <c r="J62" s="519"/>
      <c r="K62" s="334"/>
      <c r="L62" s="383"/>
      <c r="M62" s="519"/>
      <c r="N62" s="519"/>
      <c r="O62" s="519"/>
      <c r="P62" s="519"/>
      <c r="Q62" s="344"/>
      <c r="R62" s="314"/>
      <c r="S62" s="37"/>
      <c r="Y62" s="37"/>
      <c r="Z62" s="37"/>
    </row>
    <row r="63" spans="1:34" s="350" customFormat="1" ht="13.9" customHeight="1">
      <c r="A63" s="485"/>
      <c r="B63" s="503"/>
      <c r="C63" s="398"/>
      <c r="D63" s="391"/>
      <c r="E63" s="392"/>
      <c r="F63" s="368"/>
      <c r="G63" s="486"/>
      <c r="H63" s="368"/>
      <c r="I63" s="486"/>
      <c r="J63" s="334"/>
      <c r="K63" s="484"/>
      <c r="L63" s="385"/>
      <c r="M63" s="444"/>
      <c r="N63" s="334"/>
      <c r="O63" s="361"/>
      <c r="P63" s="374"/>
      <c r="Q63" s="344"/>
      <c r="R63" s="314"/>
      <c r="S63" s="37"/>
      <c r="Y63" s="37"/>
      <c r="Z63" s="37"/>
    </row>
    <row r="64" spans="1:34" s="350" customFormat="1" ht="13.9" customHeight="1">
      <c r="A64" s="399"/>
      <c r="B64" s="397"/>
      <c r="C64" s="398"/>
      <c r="D64" s="391"/>
      <c r="E64" s="392"/>
      <c r="F64" s="368"/>
      <c r="G64" s="368"/>
      <c r="H64" s="368"/>
      <c r="I64" s="486"/>
      <c r="J64" s="486"/>
      <c r="K64" s="334"/>
      <c r="L64" s="383"/>
      <c r="M64" s="486"/>
      <c r="N64" s="486"/>
      <c r="O64" s="486"/>
      <c r="P64" s="486"/>
      <c r="Q64" s="344"/>
      <c r="R64" s="314"/>
      <c r="S64" s="37"/>
      <c r="Y64" s="37"/>
      <c r="Z64" s="37"/>
    </row>
    <row r="65" spans="1:34" s="350" customFormat="1" ht="13.9" customHeight="1">
      <c r="A65" s="485"/>
      <c r="B65" s="397"/>
      <c r="C65" s="398"/>
      <c r="D65" s="391"/>
      <c r="E65" s="392"/>
      <c r="F65" s="368"/>
      <c r="G65" s="486"/>
      <c r="H65" s="368"/>
      <c r="I65" s="486"/>
      <c r="J65" s="334"/>
      <c r="K65" s="484"/>
      <c r="L65" s="385"/>
      <c r="M65" s="444"/>
      <c r="N65" s="334"/>
      <c r="O65" s="361"/>
      <c r="P65" s="388"/>
      <c r="Q65" s="344"/>
      <c r="R65" s="314"/>
      <c r="S65" s="37"/>
      <c r="Y65" s="37"/>
      <c r="Z65" s="37"/>
    </row>
    <row r="66" spans="1:34" s="350" customFormat="1" ht="13.9" customHeight="1">
      <c r="A66" s="485"/>
      <c r="B66" s="397"/>
      <c r="C66" s="398"/>
      <c r="D66" s="391"/>
      <c r="E66" s="392"/>
      <c r="F66" s="368"/>
      <c r="G66" s="486"/>
      <c r="H66" s="368"/>
      <c r="I66" s="486"/>
      <c r="J66" s="334"/>
      <c r="K66" s="484"/>
      <c r="L66" s="385"/>
      <c r="M66" s="444"/>
      <c r="N66" s="334"/>
      <c r="O66" s="361"/>
      <c r="P66" s="388"/>
      <c r="Q66" s="344"/>
      <c r="R66" s="314"/>
      <c r="S66" s="37"/>
      <c r="Y66" s="37"/>
      <c r="Z66" s="37"/>
    </row>
    <row r="67" spans="1:34" s="350" customFormat="1" ht="13.9" customHeight="1">
      <c r="A67" s="409"/>
      <c r="B67" s="403"/>
      <c r="C67" s="410"/>
      <c r="D67" s="411"/>
      <c r="E67" s="335"/>
      <c r="F67" s="378"/>
      <c r="G67" s="378"/>
      <c r="H67" s="378"/>
      <c r="I67" s="376"/>
      <c r="J67" s="376"/>
      <c r="K67" s="376"/>
      <c r="L67" s="376"/>
      <c r="M67" s="376"/>
      <c r="N67" s="376"/>
      <c r="O67" s="376"/>
      <c r="P67" s="376"/>
      <c r="Q67" s="344"/>
      <c r="R67" s="314"/>
      <c r="S67" s="37"/>
      <c r="Y67" s="37"/>
      <c r="Z67" s="37"/>
    </row>
    <row r="68" spans="1:34" s="3" customFormat="1">
      <c r="A68" s="41"/>
      <c r="B68" s="42"/>
      <c r="C68" s="43"/>
      <c r="D68" s="44"/>
      <c r="E68" s="45"/>
      <c r="F68" s="46"/>
      <c r="G68" s="46"/>
      <c r="H68" s="46"/>
      <c r="I68" s="46"/>
      <c r="J68" s="14"/>
      <c r="K68" s="88"/>
      <c r="L68" s="88"/>
      <c r="M68" s="14"/>
      <c r="N68" s="13"/>
      <c r="O68" s="89"/>
      <c r="P68" s="2"/>
      <c r="Q68" s="1"/>
      <c r="R68" s="14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3" customFormat="1" ht="15">
      <c r="A69" s="47" t="s">
        <v>573</v>
      </c>
      <c r="B69" s="47"/>
      <c r="C69" s="47"/>
      <c r="D69" s="47"/>
      <c r="E69" s="48"/>
      <c r="F69" s="46"/>
      <c r="G69" s="46"/>
      <c r="H69" s="46"/>
      <c r="I69" s="46"/>
      <c r="J69" s="50"/>
      <c r="K69" s="9"/>
      <c r="L69" s="9"/>
      <c r="M69" s="9"/>
      <c r="N69" s="8"/>
      <c r="O69" s="50"/>
      <c r="P69" s="2"/>
      <c r="Q69" s="1"/>
      <c r="R69" s="14"/>
      <c r="Z69" s="6"/>
      <c r="AA69" s="6"/>
      <c r="AB69" s="6"/>
      <c r="AC69" s="6"/>
      <c r="AD69" s="6"/>
      <c r="AE69" s="6"/>
      <c r="AF69" s="6"/>
      <c r="AG69" s="6"/>
      <c r="AH69" s="6"/>
    </row>
    <row r="70" spans="1:34" s="3" customFormat="1" ht="38.25">
      <c r="A70" s="18" t="s">
        <v>16</v>
      </c>
      <c r="B70" s="18" t="s">
        <v>534</v>
      </c>
      <c r="C70" s="18"/>
      <c r="D70" s="19" t="s">
        <v>545</v>
      </c>
      <c r="E70" s="18" t="s">
        <v>546</v>
      </c>
      <c r="F70" s="18" t="s">
        <v>547</v>
      </c>
      <c r="G70" s="49" t="s">
        <v>566</v>
      </c>
      <c r="H70" s="18" t="s">
        <v>549</v>
      </c>
      <c r="I70" s="18" t="s">
        <v>550</v>
      </c>
      <c r="J70" s="17" t="s">
        <v>551</v>
      </c>
      <c r="K70" s="17" t="s">
        <v>574</v>
      </c>
      <c r="L70" s="60" t="s">
        <v>818</v>
      </c>
      <c r="M70" s="74" t="s">
        <v>568</v>
      </c>
      <c r="N70" s="18" t="s">
        <v>569</v>
      </c>
      <c r="O70" s="18" t="s">
        <v>554</v>
      </c>
      <c r="P70" s="19" t="s">
        <v>555</v>
      </c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7" customFormat="1" ht="14.25">
      <c r="A71" s="399">
        <v>1</v>
      </c>
      <c r="B71" s="487">
        <v>44344</v>
      </c>
      <c r="C71" s="398"/>
      <c r="D71" s="391" t="s">
        <v>876</v>
      </c>
      <c r="E71" s="392" t="s">
        <v>854</v>
      </c>
      <c r="F71" s="368" t="s">
        <v>885</v>
      </c>
      <c r="G71" s="368">
        <v>3.8</v>
      </c>
      <c r="H71" s="368"/>
      <c r="I71" s="334">
        <v>0.1</v>
      </c>
      <c r="J71" s="334" t="s">
        <v>558</v>
      </c>
      <c r="K71" s="484"/>
      <c r="L71" s="334"/>
      <c r="M71" s="444"/>
      <c r="N71" s="334"/>
      <c r="O71" s="361"/>
      <c r="P71" s="374"/>
      <c r="Q71" s="344"/>
      <c r="R71" s="314" t="s">
        <v>792</v>
      </c>
      <c r="Z71" s="350"/>
      <c r="AA71" s="350"/>
      <c r="AB71" s="350"/>
      <c r="AC71" s="350"/>
      <c r="AD71" s="350"/>
      <c r="AE71" s="350"/>
      <c r="AF71" s="350"/>
      <c r="AG71" s="350"/>
      <c r="AH71" s="350"/>
    </row>
    <row r="72" spans="1:34" s="37" customFormat="1" ht="14.25">
      <c r="A72" s="454">
        <v>2</v>
      </c>
      <c r="B72" s="441">
        <v>44347</v>
      </c>
      <c r="C72" s="450"/>
      <c r="D72" s="423" t="s">
        <v>886</v>
      </c>
      <c r="E72" s="451" t="s">
        <v>557</v>
      </c>
      <c r="F72" s="421">
        <v>64</v>
      </c>
      <c r="G72" s="421">
        <v>17</v>
      </c>
      <c r="H72" s="421">
        <v>76</v>
      </c>
      <c r="I72" s="422" t="s">
        <v>858</v>
      </c>
      <c r="J72" s="422" t="s">
        <v>846</v>
      </c>
      <c r="K72" s="422">
        <f>H72-F72</f>
        <v>12</v>
      </c>
      <c r="L72" s="422">
        <v>100</v>
      </c>
      <c r="M72" s="452">
        <f>(K72*N72)-L72</f>
        <v>800</v>
      </c>
      <c r="N72" s="422">
        <v>75</v>
      </c>
      <c r="O72" s="453" t="s">
        <v>556</v>
      </c>
      <c r="P72" s="461">
        <v>44348</v>
      </c>
      <c r="Q72" s="344"/>
      <c r="R72" s="314" t="s">
        <v>559</v>
      </c>
      <c r="Z72" s="350"/>
      <c r="AA72" s="350"/>
      <c r="AB72" s="350"/>
      <c r="AC72" s="350"/>
      <c r="AD72" s="350"/>
      <c r="AE72" s="350"/>
      <c r="AF72" s="350"/>
      <c r="AG72" s="350"/>
      <c r="AH72" s="350"/>
    </row>
    <row r="73" spans="1:34" s="37" customFormat="1" ht="14.25">
      <c r="A73" s="399"/>
      <c r="B73" s="397"/>
      <c r="C73" s="398"/>
      <c r="D73" s="391"/>
      <c r="E73" s="392"/>
      <c r="F73" s="368"/>
      <c r="G73" s="368"/>
      <c r="H73" s="368"/>
      <c r="I73" s="334"/>
      <c r="J73" s="334"/>
      <c r="K73" s="484"/>
      <c r="L73" s="334"/>
      <c r="M73" s="444"/>
      <c r="N73" s="334"/>
      <c r="O73" s="361"/>
      <c r="P73" s="374"/>
      <c r="Q73" s="344"/>
      <c r="R73" s="314"/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4.25">
      <c r="A74" s="399"/>
      <c r="B74" s="397"/>
      <c r="C74" s="398"/>
      <c r="D74" s="391"/>
      <c r="E74" s="392"/>
      <c r="F74" s="368"/>
      <c r="G74" s="368"/>
      <c r="H74" s="368"/>
      <c r="I74" s="334"/>
      <c r="J74" s="334"/>
      <c r="K74" s="484"/>
      <c r="L74" s="334"/>
      <c r="M74" s="444"/>
      <c r="N74" s="334"/>
      <c r="O74" s="361"/>
      <c r="P74" s="374"/>
      <c r="Q74" s="344"/>
      <c r="R74" s="314"/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4.25">
      <c r="A75" s="399"/>
      <c r="B75" s="397"/>
      <c r="C75" s="398"/>
      <c r="D75" s="391"/>
      <c r="E75" s="392"/>
      <c r="F75" s="368"/>
      <c r="G75" s="368"/>
      <c r="H75" s="368"/>
      <c r="I75" s="334"/>
      <c r="J75" s="334"/>
      <c r="K75" s="484"/>
      <c r="L75" s="334"/>
      <c r="M75" s="444"/>
      <c r="N75" s="334"/>
      <c r="O75" s="361"/>
      <c r="P75" s="374"/>
      <c r="Q75" s="344"/>
      <c r="R75" s="314"/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4.25">
      <c r="A76" s="399"/>
      <c r="B76" s="397"/>
      <c r="C76" s="398"/>
      <c r="D76" s="391"/>
      <c r="E76" s="392"/>
      <c r="F76" s="368"/>
      <c r="G76" s="368"/>
      <c r="H76" s="368"/>
      <c r="I76" s="334"/>
      <c r="J76" s="334"/>
      <c r="K76" s="484"/>
      <c r="L76" s="334"/>
      <c r="M76" s="444"/>
      <c r="N76" s="334"/>
      <c r="O76" s="361"/>
      <c r="P76" s="388"/>
      <c r="Q76" s="344"/>
      <c r="R76" s="314"/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4.25">
      <c r="A77" s="399"/>
      <c r="B77" s="397"/>
      <c r="C77" s="398"/>
      <c r="D77" s="391"/>
      <c r="E77" s="392"/>
      <c r="F77" s="368"/>
      <c r="G77" s="368"/>
      <c r="H77" s="368"/>
      <c r="I77" s="334"/>
      <c r="J77" s="334"/>
      <c r="K77" s="484"/>
      <c r="L77" s="334"/>
      <c r="M77" s="444"/>
      <c r="N77" s="334"/>
      <c r="O77" s="361"/>
      <c r="P77" s="388"/>
      <c r="Q77" s="344"/>
      <c r="R77" s="314"/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4.25">
      <c r="A78" s="399"/>
      <c r="B78" s="397"/>
      <c r="C78" s="398"/>
      <c r="D78" s="391"/>
      <c r="E78" s="392"/>
      <c r="F78" s="368"/>
      <c r="G78" s="368"/>
      <c r="H78" s="368"/>
      <c r="I78" s="334"/>
      <c r="J78" s="334"/>
      <c r="K78" s="484"/>
      <c r="L78" s="334"/>
      <c r="M78" s="444"/>
      <c r="N78" s="334"/>
      <c r="O78" s="361"/>
      <c r="P78" s="374"/>
      <c r="Q78" s="344"/>
      <c r="R78" s="314"/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4.25">
      <c r="A79" s="399"/>
      <c r="B79" s="397"/>
      <c r="C79" s="398"/>
      <c r="D79" s="391"/>
      <c r="E79" s="392"/>
      <c r="F79" s="368"/>
      <c r="G79" s="368"/>
      <c r="H79" s="368"/>
      <c r="I79" s="334"/>
      <c r="J79" s="334"/>
      <c r="K79" s="484"/>
      <c r="L79" s="334"/>
      <c r="M79" s="444"/>
      <c r="N79" s="334"/>
      <c r="O79" s="361"/>
      <c r="P79" s="388"/>
      <c r="Q79" s="344"/>
      <c r="R79" s="314"/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399"/>
      <c r="B80" s="397"/>
      <c r="C80" s="398"/>
      <c r="D80" s="391"/>
      <c r="E80" s="392"/>
      <c r="F80" s="368"/>
      <c r="G80" s="368"/>
      <c r="H80" s="368"/>
      <c r="I80" s="334"/>
      <c r="J80" s="334"/>
      <c r="K80" s="484"/>
      <c r="L80" s="334"/>
      <c r="M80" s="444"/>
      <c r="N80" s="334"/>
      <c r="O80" s="361"/>
      <c r="P80" s="388"/>
      <c r="Q80" s="344"/>
      <c r="R80" s="314"/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399"/>
      <c r="B81" s="397"/>
      <c r="C81" s="398"/>
      <c r="D81" s="391"/>
      <c r="E81" s="392"/>
      <c r="F81" s="368"/>
      <c r="G81" s="368"/>
      <c r="H81" s="368"/>
      <c r="I81" s="334"/>
      <c r="J81" s="334"/>
      <c r="K81" s="484"/>
      <c r="L81" s="334"/>
      <c r="M81" s="444"/>
      <c r="N81" s="334"/>
      <c r="O81" s="361"/>
      <c r="P81" s="374"/>
      <c r="Q81" s="344"/>
      <c r="R81" s="314"/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399"/>
      <c r="B82" s="397"/>
      <c r="C82" s="398"/>
      <c r="D82" s="391"/>
      <c r="E82" s="392"/>
      <c r="F82" s="368"/>
      <c r="G82" s="368"/>
      <c r="H82" s="368"/>
      <c r="I82" s="334"/>
      <c r="J82" s="334"/>
      <c r="K82" s="484"/>
      <c r="L82" s="334"/>
      <c r="M82" s="444"/>
      <c r="N82" s="334"/>
      <c r="O82" s="361"/>
      <c r="P82" s="374"/>
      <c r="Q82" s="344"/>
      <c r="R82" s="314"/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399"/>
      <c r="B83" s="397"/>
      <c r="C83" s="398"/>
      <c r="D83" s="391"/>
      <c r="E83" s="392"/>
      <c r="F83" s="368"/>
      <c r="G83" s="368"/>
      <c r="H83" s="368"/>
      <c r="I83" s="334"/>
      <c r="J83" s="334"/>
      <c r="K83" s="484"/>
      <c r="L83" s="334"/>
      <c r="M83" s="444"/>
      <c r="N83" s="334"/>
      <c r="O83" s="361"/>
      <c r="P83" s="374"/>
      <c r="Q83" s="344"/>
      <c r="R83" s="314"/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399"/>
      <c r="B84" s="397"/>
      <c r="C84" s="398"/>
      <c r="D84" s="391"/>
      <c r="E84" s="392"/>
      <c r="F84" s="368"/>
      <c r="G84" s="368"/>
      <c r="H84" s="368"/>
      <c r="I84" s="334"/>
      <c r="J84" s="334"/>
      <c r="K84" s="484"/>
      <c r="L84" s="334"/>
      <c r="M84" s="444"/>
      <c r="N84" s="334"/>
      <c r="O84" s="361"/>
      <c r="P84" s="374"/>
      <c r="Q84" s="344"/>
      <c r="R84" s="314"/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399"/>
      <c r="B85" s="397"/>
      <c r="C85" s="398"/>
      <c r="D85" s="391"/>
      <c r="E85" s="392"/>
      <c r="F85" s="368"/>
      <c r="G85" s="368"/>
      <c r="H85" s="368"/>
      <c r="I85" s="334"/>
      <c r="J85" s="334"/>
      <c r="K85" s="484"/>
      <c r="L85" s="334"/>
      <c r="M85" s="444"/>
      <c r="N85" s="334"/>
      <c r="O85" s="361"/>
      <c r="P85" s="374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399"/>
      <c r="B86" s="397"/>
      <c r="C86" s="398"/>
      <c r="D86" s="391"/>
      <c r="E86" s="392"/>
      <c r="F86" s="368"/>
      <c r="G86" s="368"/>
      <c r="H86" s="368"/>
      <c r="I86" s="334"/>
      <c r="J86" s="334"/>
      <c r="K86" s="484"/>
      <c r="L86" s="334"/>
      <c r="M86" s="444"/>
      <c r="N86" s="334"/>
      <c r="O86" s="361"/>
      <c r="P86" s="388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335"/>
      <c r="B89" s="336"/>
      <c r="C89" s="336"/>
      <c r="D89" s="337"/>
      <c r="E89" s="335"/>
      <c r="F89" s="351"/>
      <c r="G89" s="335"/>
      <c r="H89" s="335"/>
      <c r="I89" s="335"/>
      <c r="J89" s="336"/>
      <c r="K89" s="352"/>
      <c r="L89" s="335"/>
      <c r="M89" s="335"/>
      <c r="N89" s="335"/>
      <c r="O89" s="353"/>
      <c r="P89" s="344"/>
      <c r="Q89" s="344"/>
      <c r="R89" s="314"/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ht="15">
      <c r="A90" s="96" t="s">
        <v>575</v>
      </c>
      <c r="B90" s="97"/>
      <c r="C90" s="97"/>
      <c r="D90" s="98"/>
      <c r="E90" s="31"/>
      <c r="F90" s="29"/>
      <c r="G90" s="29"/>
      <c r="H90" s="70"/>
      <c r="I90" s="116"/>
      <c r="J90" s="117"/>
      <c r="K90" s="14"/>
      <c r="L90" s="14"/>
      <c r="M90" s="14"/>
      <c r="N90" s="8"/>
      <c r="O90" s="50"/>
      <c r="Q90" s="92"/>
      <c r="R90" s="14"/>
      <c r="S90" s="13"/>
      <c r="T90" s="13"/>
      <c r="U90" s="13"/>
      <c r="V90" s="13"/>
      <c r="W90" s="13"/>
      <c r="X90" s="13"/>
      <c r="Y90" s="13"/>
      <c r="Z90" s="13"/>
    </row>
    <row r="91" spans="1:34" ht="38.25">
      <c r="A91" s="17" t="s">
        <v>16</v>
      </c>
      <c r="B91" s="18" t="s">
        <v>534</v>
      </c>
      <c r="C91" s="18"/>
      <c r="D91" s="19" t="s">
        <v>545</v>
      </c>
      <c r="E91" s="18" t="s">
        <v>546</v>
      </c>
      <c r="F91" s="18" t="s">
        <v>547</v>
      </c>
      <c r="G91" s="18" t="s">
        <v>548</v>
      </c>
      <c r="H91" s="18" t="s">
        <v>549</v>
      </c>
      <c r="I91" s="18" t="s">
        <v>550</v>
      </c>
      <c r="J91" s="17" t="s">
        <v>551</v>
      </c>
      <c r="K91" s="59" t="s">
        <v>567</v>
      </c>
      <c r="L91" s="373" t="s">
        <v>818</v>
      </c>
      <c r="M91" s="60" t="s">
        <v>817</v>
      </c>
      <c r="N91" s="18" t="s">
        <v>554</v>
      </c>
      <c r="O91" s="75" t="s">
        <v>555</v>
      </c>
      <c r="P91" s="94"/>
      <c r="Q91" s="8"/>
      <c r="R91" s="14"/>
      <c r="S91" s="13"/>
      <c r="T91" s="13"/>
      <c r="U91" s="13"/>
      <c r="V91" s="13"/>
      <c r="W91" s="13"/>
      <c r="X91" s="13"/>
      <c r="Y91" s="13"/>
      <c r="Z91" s="13"/>
    </row>
    <row r="92" spans="1:34" s="350" customFormat="1" ht="14.25">
      <c r="A92" s="345">
        <v>1</v>
      </c>
      <c r="B92" s="354">
        <v>44327</v>
      </c>
      <c r="C92" s="414"/>
      <c r="D92" s="366" t="s">
        <v>465</v>
      </c>
      <c r="E92" s="359" t="s">
        <v>557</v>
      </c>
      <c r="F92" s="368" t="s">
        <v>852</v>
      </c>
      <c r="G92" s="364">
        <v>218</v>
      </c>
      <c r="H92" s="368"/>
      <c r="I92" s="356" t="s">
        <v>853</v>
      </c>
      <c r="J92" s="393" t="s">
        <v>558</v>
      </c>
      <c r="K92" s="393"/>
      <c r="L92" s="394"/>
      <c r="M92" s="381"/>
      <c r="N92" s="360"/>
      <c r="O92" s="388"/>
      <c r="P92" s="95"/>
      <c r="Q92" s="395"/>
      <c r="R92" s="430" t="s">
        <v>559</v>
      </c>
      <c r="S92" s="389"/>
      <c r="T92" s="389"/>
      <c r="U92" s="389"/>
      <c r="V92" s="389"/>
      <c r="W92" s="389"/>
      <c r="X92" s="389"/>
      <c r="Y92" s="389"/>
      <c r="Z92" s="389"/>
    </row>
    <row r="93" spans="1:34" s="5" customFormat="1">
      <c r="A93" s="345"/>
      <c r="B93" s="346"/>
      <c r="C93" s="347"/>
      <c r="D93" s="348"/>
      <c r="E93" s="377"/>
      <c r="F93" s="377"/>
      <c r="G93" s="428"/>
      <c r="H93" s="428"/>
      <c r="I93" s="377"/>
      <c r="J93" s="429"/>
      <c r="K93" s="424"/>
      <c r="L93" s="425"/>
      <c r="M93" s="426"/>
      <c r="N93" s="427"/>
      <c r="O93" s="349"/>
      <c r="P93" s="120"/>
      <c r="Q93"/>
      <c r="R93" s="91"/>
      <c r="T93" s="54"/>
      <c r="U93" s="54"/>
      <c r="V93" s="54"/>
      <c r="W93" s="54"/>
      <c r="X93" s="54"/>
      <c r="Y93" s="54"/>
      <c r="Z93" s="54"/>
    </row>
    <row r="94" spans="1:34">
      <c r="A94" s="20" t="s">
        <v>560</v>
      </c>
      <c r="B94" s="20"/>
      <c r="C94" s="20"/>
      <c r="D94" s="20"/>
      <c r="E94" s="2"/>
      <c r="F94" s="27" t="s">
        <v>562</v>
      </c>
      <c r="G94" s="79"/>
      <c r="H94" s="79"/>
      <c r="I94" s="35"/>
      <c r="J94" s="82"/>
      <c r="K94" s="80"/>
      <c r="L94" s="81"/>
      <c r="M94" s="82"/>
      <c r="N94" s="83"/>
      <c r="O94" s="121"/>
      <c r="P94" s="8"/>
      <c r="Q94" s="13"/>
      <c r="R94" s="93"/>
      <c r="S94" s="13"/>
      <c r="T94" s="13"/>
      <c r="U94" s="13"/>
      <c r="V94" s="13"/>
      <c r="W94" s="13"/>
      <c r="X94" s="13"/>
      <c r="Y94" s="13"/>
    </row>
    <row r="95" spans="1:34">
      <c r="A95" s="26" t="s">
        <v>561</v>
      </c>
      <c r="B95" s="20"/>
      <c r="C95" s="20"/>
      <c r="D95" s="20"/>
      <c r="E95" s="29"/>
      <c r="F95" s="27" t="s">
        <v>564</v>
      </c>
      <c r="G95" s="9"/>
      <c r="H95" s="9"/>
      <c r="I95" s="9"/>
      <c r="J95" s="50"/>
      <c r="K95" s="9"/>
      <c r="L95" s="9"/>
      <c r="M95" s="9"/>
      <c r="N95" s="8"/>
      <c r="O95" s="50"/>
      <c r="Q95" s="4"/>
      <c r="R95" s="14"/>
      <c r="S95" s="13"/>
      <c r="T95" s="13"/>
      <c r="U95" s="13"/>
      <c r="V95" s="13"/>
      <c r="W95" s="13"/>
      <c r="X95" s="13"/>
      <c r="Y95" s="13"/>
      <c r="Z95" s="13"/>
    </row>
    <row r="96" spans="1:34">
      <c r="A96" s="26"/>
      <c r="B96" s="20"/>
      <c r="C96" s="20"/>
      <c r="D96" s="20"/>
      <c r="E96" s="29"/>
      <c r="F96" s="27"/>
      <c r="G96" s="9"/>
      <c r="H96" s="9"/>
      <c r="I96" s="9"/>
      <c r="J96" s="50"/>
      <c r="K96" s="9"/>
      <c r="L96" s="9"/>
      <c r="M96" s="9"/>
      <c r="N96" s="8"/>
      <c r="O96" s="50"/>
      <c r="Q96" s="4"/>
      <c r="R96" s="79"/>
      <c r="S96" s="13"/>
      <c r="T96" s="13"/>
      <c r="U96" s="13"/>
      <c r="V96" s="13"/>
      <c r="W96" s="13"/>
      <c r="X96" s="13"/>
      <c r="Y96" s="13"/>
      <c r="Z96" s="13"/>
    </row>
    <row r="97" spans="1:29" ht="15">
      <c r="A97" s="8"/>
      <c r="B97" s="30" t="s">
        <v>822</v>
      </c>
      <c r="C97" s="30"/>
      <c r="D97" s="30"/>
      <c r="E97" s="30"/>
      <c r="F97" s="31"/>
      <c r="G97" s="29"/>
      <c r="H97" s="29"/>
      <c r="I97" s="70"/>
      <c r="J97" s="71"/>
      <c r="K97" s="72"/>
      <c r="L97" s="372"/>
      <c r="M97" s="9"/>
      <c r="N97" s="8"/>
      <c r="O97" s="50"/>
      <c r="Q97" s="4"/>
      <c r="R97" s="79"/>
      <c r="S97" s="13"/>
      <c r="T97" s="13"/>
      <c r="U97" s="13"/>
      <c r="V97" s="13"/>
      <c r="W97" s="13"/>
      <c r="X97" s="13"/>
      <c r="Y97" s="13"/>
      <c r="Z97" s="13"/>
    </row>
    <row r="98" spans="1:29" ht="38.25">
      <c r="A98" s="17" t="s">
        <v>16</v>
      </c>
      <c r="B98" s="18" t="s">
        <v>534</v>
      </c>
      <c r="C98" s="18"/>
      <c r="D98" s="19" t="s">
        <v>545</v>
      </c>
      <c r="E98" s="18" t="s">
        <v>546</v>
      </c>
      <c r="F98" s="18" t="s">
        <v>547</v>
      </c>
      <c r="G98" s="18" t="s">
        <v>566</v>
      </c>
      <c r="H98" s="18" t="s">
        <v>549</v>
      </c>
      <c r="I98" s="18" t="s">
        <v>550</v>
      </c>
      <c r="J98" s="73" t="s">
        <v>551</v>
      </c>
      <c r="K98" s="59" t="s">
        <v>567</v>
      </c>
      <c r="L98" s="74" t="s">
        <v>568</v>
      </c>
      <c r="M98" s="18" t="s">
        <v>569</v>
      </c>
      <c r="N98" s="373" t="s">
        <v>818</v>
      </c>
      <c r="O98" s="60" t="s">
        <v>817</v>
      </c>
      <c r="P98" s="18" t="s">
        <v>554</v>
      </c>
      <c r="Q98" s="75" t="s">
        <v>555</v>
      </c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4.25">
      <c r="A99" s="340"/>
      <c r="B99" s="354"/>
      <c r="C99" s="358"/>
      <c r="D99" s="366"/>
      <c r="E99" s="359"/>
      <c r="F99" s="382"/>
      <c r="G99" s="364"/>
      <c r="H99" s="359"/>
      <c r="I99" s="356"/>
      <c r="J99" s="393"/>
      <c r="K99" s="393"/>
      <c r="L99" s="394"/>
      <c r="M99" s="392"/>
      <c r="N99" s="394"/>
      <c r="O99" s="381"/>
      <c r="P99" s="360"/>
      <c r="Q99" s="374"/>
      <c r="R99" s="390"/>
      <c r="S99" s="380"/>
      <c r="T99" s="13"/>
      <c r="U99" s="389"/>
      <c r="V99" s="389"/>
      <c r="W99" s="389"/>
      <c r="X99" s="389"/>
      <c r="Y99" s="389"/>
      <c r="Z99" s="389"/>
      <c r="AA99" s="350"/>
      <c r="AB99" s="350"/>
      <c r="AC99" s="350"/>
    </row>
    <row r="100" spans="1:29" ht="14.25">
      <c r="A100" s="340"/>
      <c r="B100" s="354"/>
      <c r="C100" s="358"/>
      <c r="D100" s="366"/>
      <c r="E100" s="359"/>
      <c r="F100" s="382"/>
      <c r="G100" s="364"/>
      <c r="H100" s="359"/>
      <c r="I100" s="356"/>
      <c r="J100" s="393"/>
      <c r="K100" s="393"/>
      <c r="L100" s="394"/>
      <c r="M100" s="392"/>
      <c r="N100" s="394"/>
      <c r="O100" s="381"/>
      <c r="P100" s="360"/>
      <c r="Q100" s="374"/>
      <c r="R100" s="390"/>
      <c r="S100" s="380"/>
      <c r="T100" s="13"/>
      <c r="U100" s="389"/>
      <c r="V100" s="389"/>
      <c r="W100" s="389"/>
      <c r="X100" s="389"/>
      <c r="Y100" s="389"/>
      <c r="Z100" s="389"/>
      <c r="AA100" s="350"/>
      <c r="AB100" s="350"/>
      <c r="AC100" s="350"/>
    </row>
    <row r="101" spans="1:29" s="350" customFormat="1" ht="14.25">
      <c r="A101" s="340"/>
      <c r="B101" s="354"/>
      <c r="C101" s="358"/>
      <c r="D101" s="366"/>
      <c r="E101" s="359"/>
      <c r="F101" s="382"/>
      <c r="G101" s="364"/>
      <c r="H101" s="359"/>
      <c r="I101" s="356"/>
      <c r="J101" s="393"/>
      <c r="K101" s="393"/>
      <c r="L101" s="394"/>
      <c r="M101" s="392"/>
      <c r="N101" s="394"/>
      <c r="O101" s="381"/>
      <c r="P101" s="360"/>
      <c r="Q101" s="374"/>
      <c r="R101" s="387"/>
      <c r="S101" s="389"/>
      <c r="T101" s="389"/>
      <c r="U101" s="389"/>
      <c r="V101" s="389"/>
      <c r="W101" s="389"/>
      <c r="X101" s="389"/>
      <c r="Y101" s="389"/>
      <c r="Z101" s="389"/>
    </row>
    <row r="102" spans="1:29" s="350" customFormat="1" ht="14.25">
      <c r="A102" s="340"/>
      <c r="B102" s="354"/>
      <c r="C102" s="358"/>
      <c r="D102" s="366"/>
      <c r="E102" s="359"/>
      <c r="F102" s="393"/>
      <c r="G102" s="368"/>
      <c r="H102" s="359"/>
      <c r="I102" s="356"/>
      <c r="J102" s="393"/>
      <c r="K102" s="393"/>
      <c r="L102" s="394"/>
      <c r="M102" s="392"/>
      <c r="N102" s="394"/>
      <c r="O102" s="381"/>
      <c r="P102" s="360"/>
      <c r="Q102" s="374"/>
      <c r="R102" s="387"/>
      <c r="S102" s="389"/>
      <c r="T102" s="389"/>
      <c r="U102" s="389"/>
      <c r="V102" s="389"/>
      <c r="W102" s="389"/>
      <c r="X102" s="389"/>
      <c r="Y102" s="389"/>
      <c r="Z102" s="389"/>
    </row>
    <row r="103" spans="1:29" s="350" customFormat="1" ht="14.25">
      <c r="A103" s="340"/>
      <c r="B103" s="354"/>
      <c r="C103" s="358"/>
      <c r="D103" s="366"/>
      <c r="E103" s="359"/>
      <c r="F103" s="393"/>
      <c r="G103" s="368"/>
      <c r="H103" s="359"/>
      <c r="I103" s="356"/>
      <c r="J103" s="393"/>
      <c r="K103" s="393"/>
      <c r="L103" s="394"/>
      <c r="M103" s="392"/>
      <c r="N103" s="394"/>
      <c r="O103" s="381"/>
      <c r="P103" s="360"/>
      <c r="Q103" s="374"/>
      <c r="R103" s="387"/>
      <c r="S103" s="389"/>
      <c r="T103" s="389"/>
      <c r="U103" s="389"/>
      <c r="V103" s="389"/>
      <c r="W103" s="389"/>
      <c r="X103" s="389"/>
      <c r="Y103" s="389"/>
      <c r="Z103" s="389"/>
    </row>
    <row r="104" spans="1:29" s="350" customFormat="1" ht="14.25">
      <c r="A104" s="340"/>
      <c r="B104" s="354"/>
      <c r="C104" s="358"/>
      <c r="D104" s="366"/>
      <c r="E104" s="359"/>
      <c r="F104" s="382"/>
      <c r="G104" s="364"/>
      <c r="H104" s="359"/>
      <c r="I104" s="356"/>
      <c r="J104" s="393"/>
      <c r="K104" s="384"/>
      <c r="L104" s="394"/>
      <c r="M104" s="392"/>
      <c r="N104" s="394"/>
      <c r="O104" s="381"/>
      <c r="P104" s="386"/>
      <c r="Q104" s="374"/>
      <c r="R104" s="387"/>
      <c r="S104" s="389"/>
      <c r="T104" s="389"/>
      <c r="U104" s="389"/>
      <c r="V104" s="389"/>
      <c r="W104" s="389"/>
      <c r="X104" s="389"/>
      <c r="Y104" s="389"/>
      <c r="Z104" s="389"/>
    </row>
    <row r="105" spans="1:29" s="350" customFormat="1" ht="14.25">
      <c r="A105" s="340"/>
      <c r="B105" s="354"/>
      <c r="C105" s="358"/>
      <c r="D105" s="366"/>
      <c r="E105" s="359"/>
      <c r="F105" s="382"/>
      <c r="G105" s="364"/>
      <c r="H105" s="359"/>
      <c r="I105" s="356"/>
      <c r="J105" s="384"/>
      <c r="K105" s="384"/>
      <c r="L105" s="384"/>
      <c r="M105" s="384"/>
      <c r="N105" s="385"/>
      <c r="O105" s="396"/>
      <c r="P105" s="386"/>
      <c r="Q105" s="374"/>
      <c r="R105" s="387"/>
      <c r="S105" s="389"/>
      <c r="T105" s="389"/>
      <c r="U105" s="389"/>
      <c r="V105" s="389"/>
      <c r="W105" s="389"/>
      <c r="X105" s="389"/>
      <c r="Y105" s="389"/>
      <c r="Z105" s="389"/>
    </row>
    <row r="106" spans="1:29" s="350" customFormat="1" ht="14.25">
      <c r="A106" s="340"/>
      <c r="B106" s="354"/>
      <c r="C106" s="358"/>
      <c r="D106" s="366"/>
      <c r="E106" s="359"/>
      <c r="F106" s="393"/>
      <c r="G106" s="368"/>
      <c r="H106" s="359"/>
      <c r="I106" s="356"/>
      <c r="J106" s="393"/>
      <c r="K106" s="393"/>
      <c r="L106" s="394"/>
      <c r="M106" s="392"/>
      <c r="N106" s="394"/>
      <c r="O106" s="381"/>
      <c r="P106" s="360"/>
      <c r="Q106" s="374"/>
      <c r="R106" s="390"/>
      <c r="S106" s="380"/>
      <c r="T106" s="389"/>
      <c r="U106" s="389"/>
      <c r="V106" s="389"/>
      <c r="W106" s="389"/>
      <c r="X106" s="389"/>
      <c r="Y106" s="389"/>
      <c r="Z106" s="389"/>
    </row>
    <row r="107" spans="1:29" s="350" customFormat="1" ht="14.25">
      <c r="A107" s="340"/>
      <c r="B107" s="354"/>
      <c r="C107" s="358"/>
      <c r="D107" s="366"/>
      <c r="E107" s="359"/>
      <c r="F107" s="382"/>
      <c r="G107" s="364"/>
      <c r="H107" s="359"/>
      <c r="I107" s="356"/>
      <c r="J107" s="334"/>
      <c r="K107" s="334"/>
      <c r="L107" s="334"/>
      <c r="M107" s="334"/>
      <c r="N107" s="383"/>
      <c r="O107" s="381"/>
      <c r="P107" s="361"/>
      <c r="Q107" s="374"/>
      <c r="R107" s="390"/>
      <c r="S107" s="380"/>
      <c r="T107" s="389"/>
      <c r="U107" s="389"/>
      <c r="V107" s="389"/>
      <c r="W107" s="389"/>
      <c r="X107" s="389"/>
      <c r="Y107" s="389"/>
      <c r="Z107" s="389"/>
    </row>
    <row r="108" spans="1:29">
      <c r="A108" s="26"/>
      <c r="B108" s="20"/>
      <c r="C108" s="20"/>
      <c r="D108" s="20"/>
      <c r="E108" s="29"/>
      <c r="F108" s="27"/>
      <c r="G108" s="9"/>
      <c r="H108" s="9"/>
      <c r="I108" s="9"/>
      <c r="J108" s="50"/>
      <c r="K108" s="9"/>
      <c r="L108" s="9"/>
      <c r="M108" s="9"/>
      <c r="N108" s="8"/>
      <c r="O108" s="50"/>
      <c r="P108" s="4"/>
      <c r="Q108" s="8"/>
      <c r="R108" s="138"/>
      <c r="S108" s="13"/>
      <c r="T108" s="13"/>
      <c r="U108" s="13"/>
      <c r="V108" s="13"/>
      <c r="W108" s="13"/>
      <c r="X108" s="13"/>
      <c r="Y108" s="13"/>
      <c r="Z108" s="13"/>
    </row>
    <row r="109" spans="1:29">
      <c r="A109" s="26"/>
      <c r="B109" s="20"/>
      <c r="C109" s="20"/>
      <c r="D109" s="20"/>
      <c r="E109" s="29"/>
      <c r="F109" s="27"/>
      <c r="G109" s="38"/>
      <c r="H109" s="39"/>
      <c r="I109" s="79"/>
      <c r="J109" s="14"/>
      <c r="K109" s="80"/>
      <c r="L109" s="81"/>
      <c r="M109" s="82"/>
      <c r="N109" s="83"/>
      <c r="O109" s="84"/>
      <c r="P109" s="8"/>
      <c r="Q109" s="13"/>
      <c r="R109" s="138"/>
      <c r="S109" s="13"/>
      <c r="T109" s="13"/>
      <c r="U109" s="13"/>
      <c r="V109" s="13"/>
      <c r="W109" s="13"/>
      <c r="X109" s="13"/>
      <c r="Y109" s="13"/>
      <c r="Z109" s="13"/>
    </row>
    <row r="110" spans="1:29">
      <c r="A110" s="34"/>
      <c r="B110" s="42"/>
      <c r="C110" s="99"/>
      <c r="D110" s="3"/>
      <c r="E110" s="35"/>
      <c r="F110" s="79"/>
      <c r="G110" s="38"/>
      <c r="H110" s="39"/>
      <c r="I110" s="79"/>
      <c r="J110" s="14"/>
      <c r="K110" s="80"/>
      <c r="L110" s="81"/>
      <c r="M110" s="82"/>
      <c r="N110" s="83"/>
      <c r="O110" s="84"/>
      <c r="P110" s="8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9" ht="15">
      <c r="A111" s="2"/>
      <c r="B111" s="100" t="s">
        <v>576</v>
      </c>
      <c r="C111" s="100"/>
      <c r="D111" s="100"/>
      <c r="E111" s="100"/>
      <c r="F111" s="14"/>
      <c r="G111" s="14"/>
      <c r="H111" s="101"/>
      <c r="I111" s="14"/>
      <c r="J111" s="71"/>
      <c r="K111" s="72"/>
      <c r="L111" s="14"/>
      <c r="M111" s="14"/>
      <c r="N111" s="13"/>
      <c r="O111" s="95"/>
      <c r="P111" s="8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9" ht="38.25">
      <c r="A112" s="17" t="s">
        <v>16</v>
      </c>
      <c r="B112" s="18" t="s">
        <v>534</v>
      </c>
      <c r="C112" s="18"/>
      <c r="D112" s="19" t="s">
        <v>545</v>
      </c>
      <c r="E112" s="18" t="s">
        <v>546</v>
      </c>
      <c r="F112" s="18" t="s">
        <v>547</v>
      </c>
      <c r="G112" s="18" t="s">
        <v>577</v>
      </c>
      <c r="H112" s="18" t="s">
        <v>578</v>
      </c>
      <c r="I112" s="18" t="s">
        <v>550</v>
      </c>
      <c r="J112" s="58" t="s">
        <v>551</v>
      </c>
      <c r="K112" s="18" t="s">
        <v>552</v>
      </c>
      <c r="L112" s="18" t="s">
        <v>553</v>
      </c>
      <c r="M112" s="18" t="s">
        <v>554</v>
      </c>
      <c r="N112" s="19" t="s">
        <v>555</v>
      </c>
      <c r="O112" s="95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86">
        <v>1</v>
      </c>
      <c r="B113" s="102">
        <v>41579</v>
      </c>
      <c r="C113" s="102"/>
      <c r="D113" s="103" t="s">
        <v>579</v>
      </c>
      <c r="E113" s="104" t="s">
        <v>580</v>
      </c>
      <c r="F113" s="105">
        <v>82</v>
      </c>
      <c r="G113" s="104" t="s">
        <v>581</v>
      </c>
      <c r="H113" s="104">
        <v>100</v>
      </c>
      <c r="I113" s="122">
        <v>100</v>
      </c>
      <c r="J113" s="123" t="s">
        <v>582</v>
      </c>
      <c r="K113" s="124">
        <f t="shared" ref="K113:K144" si="4">H113-F113</f>
        <v>18</v>
      </c>
      <c r="L113" s="125">
        <f t="shared" ref="L113:L144" si="5">K113/F113</f>
        <v>0.21951219512195122</v>
      </c>
      <c r="M113" s="126" t="s">
        <v>556</v>
      </c>
      <c r="N113" s="127">
        <v>42657</v>
      </c>
      <c r="O113" s="50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86">
        <v>2</v>
      </c>
      <c r="B114" s="102">
        <v>41794</v>
      </c>
      <c r="C114" s="102"/>
      <c r="D114" s="103" t="s">
        <v>583</v>
      </c>
      <c r="E114" s="104" t="s">
        <v>557</v>
      </c>
      <c r="F114" s="105">
        <v>257</v>
      </c>
      <c r="G114" s="104" t="s">
        <v>581</v>
      </c>
      <c r="H114" s="104">
        <v>300</v>
      </c>
      <c r="I114" s="122">
        <v>300</v>
      </c>
      <c r="J114" s="123" t="s">
        <v>582</v>
      </c>
      <c r="K114" s="124">
        <f t="shared" si="4"/>
        <v>43</v>
      </c>
      <c r="L114" s="125">
        <f t="shared" si="5"/>
        <v>0.16731517509727625</v>
      </c>
      <c r="M114" s="126" t="s">
        <v>556</v>
      </c>
      <c r="N114" s="127">
        <v>41822</v>
      </c>
      <c r="O114" s="50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3</v>
      </c>
      <c r="B115" s="102">
        <v>41828</v>
      </c>
      <c r="C115" s="102"/>
      <c r="D115" s="103" t="s">
        <v>584</v>
      </c>
      <c r="E115" s="104" t="s">
        <v>557</v>
      </c>
      <c r="F115" s="105">
        <v>393</v>
      </c>
      <c r="G115" s="104" t="s">
        <v>581</v>
      </c>
      <c r="H115" s="104">
        <v>468</v>
      </c>
      <c r="I115" s="122">
        <v>468</v>
      </c>
      <c r="J115" s="123" t="s">
        <v>582</v>
      </c>
      <c r="K115" s="124">
        <f t="shared" si="4"/>
        <v>75</v>
      </c>
      <c r="L115" s="125">
        <f t="shared" si="5"/>
        <v>0.19083969465648856</v>
      </c>
      <c r="M115" s="126" t="s">
        <v>556</v>
      </c>
      <c r="N115" s="127">
        <v>41863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4</v>
      </c>
      <c r="B116" s="102">
        <v>41857</v>
      </c>
      <c r="C116" s="102"/>
      <c r="D116" s="103" t="s">
        <v>585</v>
      </c>
      <c r="E116" s="104" t="s">
        <v>557</v>
      </c>
      <c r="F116" s="105">
        <v>205</v>
      </c>
      <c r="G116" s="104" t="s">
        <v>581</v>
      </c>
      <c r="H116" s="104">
        <v>275</v>
      </c>
      <c r="I116" s="122">
        <v>250</v>
      </c>
      <c r="J116" s="123" t="s">
        <v>582</v>
      </c>
      <c r="K116" s="124">
        <f t="shared" si="4"/>
        <v>70</v>
      </c>
      <c r="L116" s="125">
        <f t="shared" si="5"/>
        <v>0.34146341463414637</v>
      </c>
      <c r="M116" s="126" t="s">
        <v>556</v>
      </c>
      <c r="N116" s="127">
        <v>41962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5</v>
      </c>
      <c r="B117" s="102">
        <v>41886</v>
      </c>
      <c r="C117" s="102"/>
      <c r="D117" s="103" t="s">
        <v>586</v>
      </c>
      <c r="E117" s="104" t="s">
        <v>557</v>
      </c>
      <c r="F117" s="105">
        <v>162</v>
      </c>
      <c r="G117" s="104" t="s">
        <v>581</v>
      </c>
      <c r="H117" s="104">
        <v>190</v>
      </c>
      <c r="I117" s="122">
        <v>190</v>
      </c>
      <c r="J117" s="123" t="s">
        <v>582</v>
      </c>
      <c r="K117" s="124">
        <f t="shared" si="4"/>
        <v>28</v>
      </c>
      <c r="L117" s="125">
        <f t="shared" si="5"/>
        <v>0.1728395061728395</v>
      </c>
      <c r="M117" s="126" t="s">
        <v>556</v>
      </c>
      <c r="N117" s="127">
        <v>42006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6</v>
      </c>
      <c r="B118" s="102">
        <v>41886</v>
      </c>
      <c r="C118" s="102"/>
      <c r="D118" s="103" t="s">
        <v>587</v>
      </c>
      <c r="E118" s="104" t="s">
        <v>557</v>
      </c>
      <c r="F118" s="105">
        <v>75</v>
      </c>
      <c r="G118" s="104" t="s">
        <v>581</v>
      </c>
      <c r="H118" s="104">
        <v>91.5</v>
      </c>
      <c r="I118" s="122" t="s">
        <v>588</v>
      </c>
      <c r="J118" s="123" t="s">
        <v>589</v>
      </c>
      <c r="K118" s="124">
        <f t="shared" si="4"/>
        <v>16.5</v>
      </c>
      <c r="L118" s="125">
        <f t="shared" si="5"/>
        <v>0.22</v>
      </c>
      <c r="M118" s="126" t="s">
        <v>556</v>
      </c>
      <c r="N118" s="127">
        <v>41954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7</v>
      </c>
      <c r="B119" s="102">
        <v>41913</v>
      </c>
      <c r="C119" s="102"/>
      <c r="D119" s="103" t="s">
        <v>590</v>
      </c>
      <c r="E119" s="104" t="s">
        <v>557</v>
      </c>
      <c r="F119" s="105">
        <v>850</v>
      </c>
      <c r="G119" s="104" t="s">
        <v>581</v>
      </c>
      <c r="H119" s="104">
        <v>982.5</v>
      </c>
      <c r="I119" s="122">
        <v>1050</v>
      </c>
      <c r="J119" s="123" t="s">
        <v>591</v>
      </c>
      <c r="K119" s="124">
        <f t="shared" si="4"/>
        <v>132.5</v>
      </c>
      <c r="L119" s="125">
        <f t="shared" si="5"/>
        <v>0.15588235294117647</v>
      </c>
      <c r="M119" s="126" t="s">
        <v>556</v>
      </c>
      <c r="N119" s="127">
        <v>42039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8</v>
      </c>
      <c r="B120" s="102">
        <v>41913</v>
      </c>
      <c r="C120" s="102"/>
      <c r="D120" s="103" t="s">
        <v>592</v>
      </c>
      <c r="E120" s="104" t="s">
        <v>557</v>
      </c>
      <c r="F120" s="105">
        <v>475</v>
      </c>
      <c r="G120" s="104" t="s">
        <v>581</v>
      </c>
      <c r="H120" s="104">
        <v>515</v>
      </c>
      <c r="I120" s="122">
        <v>600</v>
      </c>
      <c r="J120" s="123" t="s">
        <v>593</v>
      </c>
      <c r="K120" s="124">
        <f t="shared" si="4"/>
        <v>40</v>
      </c>
      <c r="L120" s="125">
        <f t="shared" si="5"/>
        <v>8.4210526315789472E-2</v>
      </c>
      <c r="M120" s="126" t="s">
        <v>556</v>
      </c>
      <c r="N120" s="127">
        <v>41939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9</v>
      </c>
      <c r="B121" s="102">
        <v>41913</v>
      </c>
      <c r="C121" s="102"/>
      <c r="D121" s="103" t="s">
        <v>594</v>
      </c>
      <c r="E121" s="104" t="s">
        <v>557</v>
      </c>
      <c r="F121" s="105">
        <v>86</v>
      </c>
      <c r="G121" s="104" t="s">
        <v>581</v>
      </c>
      <c r="H121" s="104">
        <v>99</v>
      </c>
      <c r="I121" s="122">
        <v>140</v>
      </c>
      <c r="J121" s="123" t="s">
        <v>595</v>
      </c>
      <c r="K121" s="124">
        <f t="shared" si="4"/>
        <v>13</v>
      </c>
      <c r="L121" s="125">
        <f t="shared" si="5"/>
        <v>0.15116279069767441</v>
      </c>
      <c r="M121" s="126" t="s">
        <v>556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10</v>
      </c>
      <c r="B122" s="102">
        <v>41926</v>
      </c>
      <c r="C122" s="102"/>
      <c r="D122" s="103" t="s">
        <v>596</v>
      </c>
      <c r="E122" s="104" t="s">
        <v>557</v>
      </c>
      <c r="F122" s="105">
        <v>496.6</v>
      </c>
      <c r="G122" s="104" t="s">
        <v>581</v>
      </c>
      <c r="H122" s="104">
        <v>621</v>
      </c>
      <c r="I122" s="122">
        <v>580</v>
      </c>
      <c r="J122" s="123" t="s">
        <v>582</v>
      </c>
      <c r="K122" s="124">
        <f t="shared" si="4"/>
        <v>124.39999999999998</v>
      </c>
      <c r="L122" s="125">
        <f t="shared" si="5"/>
        <v>0.25050342327829234</v>
      </c>
      <c r="M122" s="126" t="s">
        <v>556</v>
      </c>
      <c r="N122" s="127">
        <v>42605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11</v>
      </c>
      <c r="B123" s="102">
        <v>41926</v>
      </c>
      <c r="C123" s="102"/>
      <c r="D123" s="103" t="s">
        <v>597</v>
      </c>
      <c r="E123" s="104" t="s">
        <v>557</v>
      </c>
      <c r="F123" s="105">
        <v>2481.9</v>
      </c>
      <c r="G123" s="104" t="s">
        <v>581</v>
      </c>
      <c r="H123" s="104">
        <v>2840</v>
      </c>
      <c r="I123" s="122">
        <v>2870</v>
      </c>
      <c r="J123" s="123" t="s">
        <v>598</v>
      </c>
      <c r="K123" s="124">
        <f t="shared" si="4"/>
        <v>358.09999999999991</v>
      </c>
      <c r="L123" s="125">
        <f t="shared" si="5"/>
        <v>0.14428462065353154</v>
      </c>
      <c r="M123" s="126" t="s">
        <v>556</v>
      </c>
      <c r="N123" s="127">
        <v>42017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12</v>
      </c>
      <c r="B124" s="102">
        <v>41928</v>
      </c>
      <c r="C124" s="102"/>
      <c r="D124" s="103" t="s">
        <v>599</v>
      </c>
      <c r="E124" s="104" t="s">
        <v>557</v>
      </c>
      <c r="F124" s="105">
        <v>84.5</v>
      </c>
      <c r="G124" s="104" t="s">
        <v>581</v>
      </c>
      <c r="H124" s="104">
        <v>93</v>
      </c>
      <c r="I124" s="122">
        <v>110</v>
      </c>
      <c r="J124" s="123" t="s">
        <v>600</v>
      </c>
      <c r="K124" s="124">
        <f t="shared" si="4"/>
        <v>8.5</v>
      </c>
      <c r="L124" s="125">
        <f t="shared" si="5"/>
        <v>0.10059171597633136</v>
      </c>
      <c r="M124" s="126" t="s">
        <v>556</v>
      </c>
      <c r="N124" s="127">
        <v>41939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13</v>
      </c>
      <c r="B125" s="102">
        <v>41928</v>
      </c>
      <c r="C125" s="102"/>
      <c r="D125" s="103" t="s">
        <v>601</v>
      </c>
      <c r="E125" s="104" t="s">
        <v>557</v>
      </c>
      <c r="F125" s="105">
        <v>401</v>
      </c>
      <c r="G125" s="104" t="s">
        <v>581</v>
      </c>
      <c r="H125" s="104">
        <v>428</v>
      </c>
      <c r="I125" s="122">
        <v>450</v>
      </c>
      <c r="J125" s="123" t="s">
        <v>602</v>
      </c>
      <c r="K125" s="124">
        <f t="shared" si="4"/>
        <v>27</v>
      </c>
      <c r="L125" s="125">
        <f t="shared" si="5"/>
        <v>6.7331670822942641E-2</v>
      </c>
      <c r="M125" s="126" t="s">
        <v>556</v>
      </c>
      <c r="N125" s="127">
        <v>42020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14</v>
      </c>
      <c r="B126" s="102">
        <v>41928</v>
      </c>
      <c r="C126" s="102"/>
      <c r="D126" s="103" t="s">
        <v>603</v>
      </c>
      <c r="E126" s="104" t="s">
        <v>557</v>
      </c>
      <c r="F126" s="105">
        <v>101</v>
      </c>
      <c r="G126" s="104" t="s">
        <v>581</v>
      </c>
      <c r="H126" s="104">
        <v>112</v>
      </c>
      <c r="I126" s="122">
        <v>120</v>
      </c>
      <c r="J126" s="123" t="s">
        <v>604</v>
      </c>
      <c r="K126" s="124">
        <f t="shared" si="4"/>
        <v>11</v>
      </c>
      <c r="L126" s="125">
        <f t="shared" si="5"/>
        <v>0.10891089108910891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15</v>
      </c>
      <c r="B127" s="102">
        <v>41954</v>
      </c>
      <c r="C127" s="102"/>
      <c r="D127" s="103" t="s">
        <v>605</v>
      </c>
      <c r="E127" s="104" t="s">
        <v>557</v>
      </c>
      <c r="F127" s="105">
        <v>59</v>
      </c>
      <c r="G127" s="104" t="s">
        <v>581</v>
      </c>
      <c r="H127" s="104">
        <v>76</v>
      </c>
      <c r="I127" s="122">
        <v>76</v>
      </c>
      <c r="J127" s="123" t="s">
        <v>582</v>
      </c>
      <c r="K127" s="124">
        <f t="shared" si="4"/>
        <v>17</v>
      </c>
      <c r="L127" s="125">
        <f t="shared" si="5"/>
        <v>0.28813559322033899</v>
      </c>
      <c r="M127" s="126" t="s">
        <v>556</v>
      </c>
      <c r="N127" s="127">
        <v>43032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16</v>
      </c>
      <c r="B128" s="102">
        <v>41954</v>
      </c>
      <c r="C128" s="102"/>
      <c r="D128" s="103" t="s">
        <v>594</v>
      </c>
      <c r="E128" s="104" t="s">
        <v>557</v>
      </c>
      <c r="F128" s="105">
        <v>99</v>
      </c>
      <c r="G128" s="104" t="s">
        <v>581</v>
      </c>
      <c r="H128" s="104">
        <v>120</v>
      </c>
      <c r="I128" s="122">
        <v>120</v>
      </c>
      <c r="J128" s="123" t="s">
        <v>606</v>
      </c>
      <c r="K128" s="124">
        <f t="shared" si="4"/>
        <v>21</v>
      </c>
      <c r="L128" s="125">
        <f t="shared" si="5"/>
        <v>0.21212121212121213</v>
      </c>
      <c r="M128" s="126" t="s">
        <v>556</v>
      </c>
      <c r="N128" s="127">
        <v>41960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17</v>
      </c>
      <c r="B129" s="102">
        <v>41956</v>
      </c>
      <c r="C129" s="102"/>
      <c r="D129" s="103" t="s">
        <v>607</v>
      </c>
      <c r="E129" s="104" t="s">
        <v>557</v>
      </c>
      <c r="F129" s="105">
        <v>22</v>
      </c>
      <c r="G129" s="104" t="s">
        <v>581</v>
      </c>
      <c r="H129" s="104">
        <v>33.549999999999997</v>
      </c>
      <c r="I129" s="122">
        <v>32</v>
      </c>
      <c r="J129" s="123" t="s">
        <v>608</v>
      </c>
      <c r="K129" s="124">
        <f t="shared" si="4"/>
        <v>11.549999999999997</v>
      </c>
      <c r="L129" s="125">
        <f t="shared" si="5"/>
        <v>0.52499999999999991</v>
      </c>
      <c r="M129" s="126" t="s">
        <v>556</v>
      </c>
      <c r="N129" s="127">
        <v>42188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18</v>
      </c>
      <c r="B130" s="102">
        <v>41976</v>
      </c>
      <c r="C130" s="102"/>
      <c r="D130" s="103" t="s">
        <v>609</v>
      </c>
      <c r="E130" s="104" t="s">
        <v>557</v>
      </c>
      <c r="F130" s="105">
        <v>440</v>
      </c>
      <c r="G130" s="104" t="s">
        <v>581</v>
      </c>
      <c r="H130" s="104">
        <v>520</v>
      </c>
      <c r="I130" s="122">
        <v>520</v>
      </c>
      <c r="J130" s="123" t="s">
        <v>610</v>
      </c>
      <c r="K130" s="124">
        <f t="shared" si="4"/>
        <v>80</v>
      </c>
      <c r="L130" s="125">
        <f t="shared" si="5"/>
        <v>0.18181818181818182</v>
      </c>
      <c r="M130" s="126" t="s">
        <v>556</v>
      </c>
      <c r="N130" s="127">
        <v>42208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19</v>
      </c>
      <c r="B131" s="102">
        <v>41976</v>
      </c>
      <c r="C131" s="102"/>
      <c r="D131" s="103" t="s">
        <v>611</v>
      </c>
      <c r="E131" s="104" t="s">
        <v>557</v>
      </c>
      <c r="F131" s="105">
        <v>360</v>
      </c>
      <c r="G131" s="104" t="s">
        <v>581</v>
      </c>
      <c r="H131" s="104">
        <v>427</v>
      </c>
      <c r="I131" s="122">
        <v>425</v>
      </c>
      <c r="J131" s="123" t="s">
        <v>612</v>
      </c>
      <c r="K131" s="124">
        <f t="shared" si="4"/>
        <v>67</v>
      </c>
      <c r="L131" s="125">
        <f t="shared" si="5"/>
        <v>0.18611111111111112</v>
      </c>
      <c r="M131" s="126" t="s">
        <v>556</v>
      </c>
      <c r="N131" s="127">
        <v>42058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20</v>
      </c>
      <c r="B132" s="102">
        <v>42012</v>
      </c>
      <c r="C132" s="102"/>
      <c r="D132" s="103" t="s">
        <v>613</v>
      </c>
      <c r="E132" s="104" t="s">
        <v>557</v>
      </c>
      <c r="F132" s="105">
        <v>360</v>
      </c>
      <c r="G132" s="104" t="s">
        <v>581</v>
      </c>
      <c r="H132" s="104">
        <v>455</v>
      </c>
      <c r="I132" s="122">
        <v>420</v>
      </c>
      <c r="J132" s="123" t="s">
        <v>614</v>
      </c>
      <c r="K132" s="124">
        <f t="shared" si="4"/>
        <v>95</v>
      </c>
      <c r="L132" s="125">
        <f t="shared" si="5"/>
        <v>0.2638888888888889</v>
      </c>
      <c r="M132" s="126" t="s">
        <v>556</v>
      </c>
      <c r="N132" s="127">
        <v>42024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21</v>
      </c>
      <c r="B133" s="102">
        <v>42012</v>
      </c>
      <c r="C133" s="102"/>
      <c r="D133" s="103" t="s">
        <v>615</v>
      </c>
      <c r="E133" s="104" t="s">
        <v>557</v>
      </c>
      <c r="F133" s="105">
        <v>130</v>
      </c>
      <c r="G133" s="104"/>
      <c r="H133" s="104">
        <v>175.5</v>
      </c>
      <c r="I133" s="122">
        <v>165</v>
      </c>
      <c r="J133" s="123" t="s">
        <v>616</v>
      </c>
      <c r="K133" s="124">
        <f t="shared" si="4"/>
        <v>45.5</v>
      </c>
      <c r="L133" s="125">
        <f t="shared" si="5"/>
        <v>0.35</v>
      </c>
      <c r="M133" s="126" t="s">
        <v>556</v>
      </c>
      <c r="N133" s="127">
        <v>43088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22</v>
      </c>
      <c r="B134" s="102">
        <v>42040</v>
      </c>
      <c r="C134" s="102"/>
      <c r="D134" s="103" t="s">
        <v>376</v>
      </c>
      <c r="E134" s="104" t="s">
        <v>580</v>
      </c>
      <c r="F134" s="105">
        <v>98</v>
      </c>
      <c r="G134" s="104"/>
      <c r="H134" s="104">
        <v>120</v>
      </c>
      <c r="I134" s="122">
        <v>120</v>
      </c>
      <c r="J134" s="123" t="s">
        <v>582</v>
      </c>
      <c r="K134" s="124">
        <f t="shared" si="4"/>
        <v>22</v>
      </c>
      <c r="L134" s="125">
        <f t="shared" si="5"/>
        <v>0.22448979591836735</v>
      </c>
      <c r="M134" s="126" t="s">
        <v>556</v>
      </c>
      <c r="N134" s="127">
        <v>42753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23</v>
      </c>
      <c r="B135" s="102">
        <v>42040</v>
      </c>
      <c r="C135" s="102"/>
      <c r="D135" s="103" t="s">
        <v>617</v>
      </c>
      <c r="E135" s="104" t="s">
        <v>580</v>
      </c>
      <c r="F135" s="105">
        <v>196</v>
      </c>
      <c r="G135" s="104"/>
      <c r="H135" s="104">
        <v>262</v>
      </c>
      <c r="I135" s="122">
        <v>255</v>
      </c>
      <c r="J135" s="123" t="s">
        <v>582</v>
      </c>
      <c r="K135" s="124">
        <f t="shared" si="4"/>
        <v>66</v>
      </c>
      <c r="L135" s="125">
        <f t="shared" si="5"/>
        <v>0.33673469387755101</v>
      </c>
      <c r="M135" s="126" t="s">
        <v>556</v>
      </c>
      <c r="N135" s="127">
        <v>42599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7">
        <v>24</v>
      </c>
      <c r="B136" s="106">
        <v>42067</v>
      </c>
      <c r="C136" s="106"/>
      <c r="D136" s="107" t="s">
        <v>375</v>
      </c>
      <c r="E136" s="108" t="s">
        <v>580</v>
      </c>
      <c r="F136" s="109">
        <v>235</v>
      </c>
      <c r="G136" s="109"/>
      <c r="H136" s="110">
        <v>77</v>
      </c>
      <c r="I136" s="128" t="s">
        <v>618</v>
      </c>
      <c r="J136" s="129" t="s">
        <v>619</v>
      </c>
      <c r="K136" s="130">
        <f t="shared" si="4"/>
        <v>-158</v>
      </c>
      <c r="L136" s="131">
        <f t="shared" si="5"/>
        <v>-0.67234042553191486</v>
      </c>
      <c r="M136" s="132" t="s">
        <v>620</v>
      </c>
      <c r="N136" s="133">
        <v>43522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25</v>
      </c>
      <c r="B137" s="102">
        <v>42067</v>
      </c>
      <c r="C137" s="102"/>
      <c r="D137" s="103" t="s">
        <v>453</v>
      </c>
      <c r="E137" s="104" t="s">
        <v>580</v>
      </c>
      <c r="F137" s="105">
        <v>185</v>
      </c>
      <c r="G137" s="104"/>
      <c r="H137" s="104">
        <v>224</v>
      </c>
      <c r="I137" s="122" t="s">
        <v>621</v>
      </c>
      <c r="J137" s="123" t="s">
        <v>582</v>
      </c>
      <c r="K137" s="124">
        <f t="shared" si="4"/>
        <v>39</v>
      </c>
      <c r="L137" s="125">
        <f t="shared" si="5"/>
        <v>0.21081081081081082</v>
      </c>
      <c r="M137" s="126" t="s">
        <v>556</v>
      </c>
      <c r="N137" s="127">
        <v>42647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323">
        <v>26</v>
      </c>
      <c r="B138" s="111">
        <v>42090</v>
      </c>
      <c r="C138" s="111"/>
      <c r="D138" s="112" t="s">
        <v>622</v>
      </c>
      <c r="E138" s="113" t="s">
        <v>580</v>
      </c>
      <c r="F138" s="114">
        <v>49.5</v>
      </c>
      <c r="G138" s="115"/>
      <c r="H138" s="115">
        <v>15.85</v>
      </c>
      <c r="I138" s="115">
        <v>67</v>
      </c>
      <c r="J138" s="134" t="s">
        <v>623</v>
      </c>
      <c r="K138" s="115">
        <f t="shared" si="4"/>
        <v>-33.65</v>
      </c>
      <c r="L138" s="135">
        <f t="shared" si="5"/>
        <v>-0.67979797979797973</v>
      </c>
      <c r="M138" s="132" t="s">
        <v>620</v>
      </c>
      <c r="N138" s="136">
        <v>43627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27</v>
      </c>
      <c r="B139" s="102">
        <v>42093</v>
      </c>
      <c r="C139" s="102"/>
      <c r="D139" s="103" t="s">
        <v>624</v>
      </c>
      <c r="E139" s="104" t="s">
        <v>580</v>
      </c>
      <c r="F139" s="105">
        <v>183.5</v>
      </c>
      <c r="G139" s="104"/>
      <c r="H139" s="104">
        <v>219</v>
      </c>
      <c r="I139" s="122">
        <v>218</v>
      </c>
      <c r="J139" s="123" t="s">
        <v>625</v>
      </c>
      <c r="K139" s="124">
        <f t="shared" si="4"/>
        <v>35.5</v>
      </c>
      <c r="L139" s="125">
        <f t="shared" si="5"/>
        <v>0.19346049046321526</v>
      </c>
      <c r="M139" s="126" t="s">
        <v>556</v>
      </c>
      <c r="N139" s="127">
        <v>42103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28</v>
      </c>
      <c r="B140" s="102">
        <v>42114</v>
      </c>
      <c r="C140" s="102"/>
      <c r="D140" s="103" t="s">
        <v>626</v>
      </c>
      <c r="E140" s="104" t="s">
        <v>580</v>
      </c>
      <c r="F140" s="105">
        <f>(227+237)/2</f>
        <v>232</v>
      </c>
      <c r="G140" s="104"/>
      <c r="H140" s="104">
        <v>298</v>
      </c>
      <c r="I140" s="122">
        <v>298</v>
      </c>
      <c r="J140" s="123" t="s">
        <v>582</v>
      </c>
      <c r="K140" s="124">
        <f t="shared" si="4"/>
        <v>66</v>
      </c>
      <c r="L140" s="125">
        <f t="shared" si="5"/>
        <v>0.28448275862068967</v>
      </c>
      <c r="M140" s="126" t="s">
        <v>556</v>
      </c>
      <c r="N140" s="127">
        <v>42823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29</v>
      </c>
      <c r="B141" s="102">
        <v>42128</v>
      </c>
      <c r="C141" s="102"/>
      <c r="D141" s="103" t="s">
        <v>627</v>
      </c>
      <c r="E141" s="104" t="s">
        <v>557</v>
      </c>
      <c r="F141" s="105">
        <v>385</v>
      </c>
      <c r="G141" s="104"/>
      <c r="H141" s="104">
        <f>212.5+331</f>
        <v>543.5</v>
      </c>
      <c r="I141" s="122">
        <v>510</v>
      </c>
      <c r="J141" s="123" t="s">
        <v>628</v>
      </c>
      <c r="K141" s="124">
        <f t="shared" si="4"/>
        <v>158.5</v>
      </c>
      <c r="L141" s="125">
        <f t="shared" si="5"/>
        <v>0.41168831168831171</v>
      </c>
      <c r="M141" s="126" t="s">
        <v>556</v>
      </c>
      <c r="N141" s="127">
        <v>42235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30</v>
      </c>
      <c r="B142" s="102">
        <v>42128</v>
      </c>
      <c r="C142" s="102"/>
      <c r="D142" s="103" t="s">
        <v>629</v>
      </c>
      <c r="E142" s="104" t="s">
        <v>557</v>
      </c>
      <c r="F142" s="105">
        <v>115.5</v>
      </c>
      <c r="G142" s="104"/>
      <c r="H142" s="104">
        <v>146</v>
      </c>
      <c r="I142" s="122">
        <v>142</v>
      </c>
      <c r="J142" s="123" t="s">
        <v>630</v>
      </c>
      <c r="K142" s="124">
        <f t="shared" si="4"/>
        <v>30.5</v>
      </c>
      <c r="L142" s="125">
        <f t="shared" si="5"/>
        <v>0.26406926406926406</v>
      </c>
      <c r="M142" s="126" t="s">
        <v>556</v>
      </c>
      <c r="N142" s="127">
        <v>42202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31</v>
      </c>
      <c r="B143" s="102">
        <v>42151</v>
      </c>
      <c r="C143" s="102"/>
      <c r="D143" s="103" t="s">
        <v>631</v>
      </c>
      <c r="E143" s="104" t="s">
        <v>557</v>
      </c>
      <c r="F143" s="105">
        <v>237.5</v>
      </c>
      <c r="G143" s="104"/>
      <c r="H143" s="104">
        <v>279.5</v>
      </c>
      <c r="I143" s="122">
        <v>278</v>
      </c>
      <c r="J143" s="123" t="s">
        <v>582</v>
      </c>
      <c r="K143" s="124">
        <f t="shared" si="4"/>
        <v>42</v>
      </c>
      <c r="L143" s="125">
        <f t="shared" si="5"/>
        <v>0.17684210526315788</v>
      </c>
      <c r="M143" s="126" t="s">
        <v>556</v>
      </c>
      <c r="N143" s="127">
        <v>42222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32</v>
      </c>
      <c r="B144" s="102">
        <v>42174</v>
      </c>
      <c r="C144" s="102"/>
      <c r="D144" s="103" t="s">
        <v>601</v>
      </c>
      <c r="E144" s="104" t="s">
        <v>580</v>
      </c>
      <c r="F144" s="105">
        <v>340</v>
      </c>
      <c r="G144" s="104"/>
      <c r="H144" s="104">
        <v>448</v>
      </c>
      <c r="I144" s="122">
        <v>448</v>
      </c>
      <c r="J144" s="123" t="s">
        <v>582</v>
      </c>
      <c r="K144" s="124">
        <f t="shared" si="4"/>
        <v>108</v>
      </c>
      <c r="L144" s="125">
        <f t="shared" si="5"/>
        <v>0.31764705882352939</v>
      </c>
      <c r="M144" s="126" t="s">
        <v>556</v>
      </c>
      <c r="N144" s="127">
        <v>43018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33</v>
      </c>
      <c r="B145" s="102">
        <v>42191</v>
      </c>
      <c r="C145" s="102"/>
      <c r="D145" s="103" t="s">
        <v>632</v>
      </c>
      <c r="E145" s="104" t="s">
        <v>580</v>
      </c>
      <c r="F145" s="105">
        <v>390</v>
      </c>
      <c r="G145" s="104"/>
      <c r="H145" s="104">
        <v>460</v>
      </c>
      <c r="I145" s="122">
        <v>460</v>
      </c>
      <c r="J145" s="123" t="s">
        <v>582</v>
      </c>
      <c r="K145" s="124">
        <f t="shared" ref="K145:K165" si="6">H145-F145</f>
        <v>70</v>
      </c>
      <c r="L145" s="125">
        <f t="shared" ref="L145:L165" si="7">K145/F145</f>
        <v>0.17948717948717949</v>
      </c>
      <c r="M145" s="126" t="s">
        <v>556</v>
      </c>
      <c r="N145" s="127">
        <v>42478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7">
        <v>34</v>
      </c>
      <c r="B146" s="106">
        <v>42195</v>
      </c>
      <c r="C146" s="106"/>
      <c r="D146" s="107" t="s">
        <v>633</v>
      </c>
      <c r="E146" s="108" t="s">
        <v>580</v>
      </c>
      <c r="F146" s="109">
        <v>122.5</v>
      </c>
      <c r="G146" s="109"/>
      <c r="H146" s="110">
        <v>61</v>
      </c>
      <c r="I146" s="128">
        <v>172</v>
      </c>
      <c r="J146" s="129" t="s">
        <v>634</v>
      </c>
      <c r="K146" s="130">
        <f t="shared" si="6"/>
        <v>-61.5</v>
      </c>
      <c r="L146" s="131">
        <f t="shared" si="7"/>
        <v>-0.50204081632653064</v>
      </c>
      <c r="M146" s="132" t="s">
        <v>620</v>
      </c>
      <c r="N146" s="133">
        <v>43333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35</v>
      </c>
      <c r="B147" s="102">
        <v>42219</v>
      </c>
      <c r="C147" s="102"/>
      <c r="D147" s="103" t="s">
        <v>635</v>
      </c>
      <c r="E147" s="104" t="s">
        <v>580</v>
      </c>
      <c r="F147" s="105">
        <v>297.5</v>
      </c>
      <c r="G147" s="104"/>
      <c r="H147" s="104">
        <v>350</v>
      </c>
      <c r="I147" s="122">
        <v>360</v>
      </c>
      <c r="J147" s="123" t="s">
        <v>636</v>
      </c>
      <c r="K147" s="124">
        <f t="shared" si="6"/>
        <v>52.5</v>
      </c>
      <c r="L147" s="125">
        <f t="shared" si="7"/>
        <v>0.17647058823529413</v>
      </c>
      <c r="M147" s="126" t="s">
        <v>556</v>
      </c>
      <c r="N147" s="127">
        <v>42232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36</v>
      </c>
      <c r="B148" s="102">
        <v>42219</v>
      </c>
      <c r="C148" s="102"/>
      <c r="D148" s="103" t="s">
        <v>637</v>
      </c>
      <c r="E148" s="104" t="s">
        <v>580</v>
      </c>
      <c r="F148" s="105">
        <v>115.5</v>
      </c>
      <c r="G148" s="104"/>
      <c r="H148" s="104">
        <v>149</v>
      </c>
      <c r="I148" s="122">
        <v>140</v>
      </c>
      <c r="J148" s="137" t="s">
        <v>638</v>
      </c>
      <c r="K148" s="124">
        <f t="shared" si="6"/>
        <v>33.5</v>
      </c>
      <c r="L148" s="125">
        <f t="shared" si="7"/>
        <v>0.29004329004329005</v>
      </c>
      <c r="M148" s="126" t="s">
        <v>556</v>
      </c>
      <c r="N148" s="127">
        <v>42740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37</v>
      </c>
      <c r="B149" s="102">
        <v>42251</v>
      </c>
      <c r="C149" s="102"/>
      <c r="D149" s="103" t="s">
        <v>631</v>
      </c>
      <c r="E149" s="104" t="s">
        <v>580</v>
      </c>
      <c r="F149" s="105">
        <v>226</v>
      </c>
      <c r="G149" s="104"/>
      <c r="H149" s="104">
        <v>292</v>
      </c>
      <c r="I149" s="122">
        <v>292</v>
      </c>
      <c r="J149" s="123" t="s">
        <v>639</v>
      </c>
      <c r="K149" s="124">
        <f t="shared" si="6"/>
        <v>66</v>
      </c>
      <c r="L149" s="125">
        <f t="shared" si="7"/>
        <v>0.29203539823008851</v>
      </c>
      <c r="M149" s="126" t="s">
        <v>556</v>
      </c>
      <c r="N149" s="127">
        <v>42286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38</v>
      </c>
      <c r="B150" s="102">
        <v>42254</v>
      </c>
      <c r="C150" s="102"/>
      <c r="D150" s="103" t="s">
        <v>626</v>
      </c>
      <c r="E150" s="104" t="s">
        <v>580</v>
      </c>
      <c r="F150" s="105">
        <v>232.5</v>
      </c>
      <c r="G150" s="104"/>
      <c r="H150" s="104">
        <v>312.5</v>
      </c>
      <c r="I150" s="122">
        <v>310</v>
      </c>
      <c r="J150" s="123" t="s">
        <v>582</v>
      </c>
      <c r="K150" s="124">
        <f t="shared" si="6"/>
        <v>80</v>
      </c>
      <c r="L150" s="125">
        <f t="shared" si="7"/>
        <v>0.34408602150537637</v>
      </c>
      <c r="M150" s="126" t="s">
        <v>556</v>
      </c>
      <c r="N150" s="127">
        <v>42823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39</v>
      </c>
      <c r="B151" s="102">
        <v>42268</v>
      </c>
      <c r="C151" s="102"/>
      <c r="D151" s="103" t="s">
        <v>640</v>
      </c>
      <c r="E151" s="104" t="s">
        <v>580</v>
      </c>
      <c r="F151" s="105">
        <v>196.5</v>
      </c>
      <c r="G151" s="104"/>
      <c r="H151" s="104">
        <v>238</v>
      </c>
      <c r="I151" s="122">
        <v>238</v>
      </c>
      <c r="J151" s="123" t="s">
        <v>639</v>
      </c>
      <c r="K151" s="124">
        <f t="shared" si="6"/>
        <v>41.5</v>
      </c>
      <c r="L151" s="125">
        <f t="shared" si="7"/>
        <v>0.21119592875318066</v>
      </c>
      <c r="M151" s="126" t="s">
        <v>556</v>
      </c>
      <c r="N151" s="127">
        <v>42291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40</v>
      </c>
      <c r="B152" s="102">
        <v>42271</v>
      </c>
      <c r="C152" s="102"/>
      <c r="D152" s="103" t="s">
        <v>579</v>
      </c>
      <c r="E152" s="104" t="s">
        <v>580</v>
      </c>
      <c r="F152" s="105">
        <v>65</v>
      </c>
      <c r="G152" s="104"/>
      <c r="H152" s="104">
        <v>82</v>
      </c>
      <c r="I152" s="122">
        <v>82</v>
      </c>
      <c r="J152" s="123" t="s">
        <v>639</v>
      </c>
      <c r="K152" s="124">
        <f t="shared" si="6"/>
        <v>17</v>
      </c>
      <c r="L152" s="125">
        <f t="shared" si="7"/>
        <v>0.26153846153846155</v>
      </c>
      <c r="M152" s="126" t="s">
        <v>556</v>
      </c>
      <c r="N152" s="127">
        <v>42578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41</v>
      </c>
      <c r="B153" s="102">
        <v>42291</v>
      </c>
      <c r="C153" s="102"/>
      <c r="D153" s="103" t="s">
        <v>641</v>
      </c>
      <c r="E153" s="104" t="s">
        <v>580</v>
      </c>
      <c r="F153" s="105">
        <v>144</v>
      </c>
      <c r="G153" s="104"/>
      <c r="H153" s="104">
        <v>182.5</v>
      </c>
      <c r="I153" s="122">
        <v>181</v>
      </c>
      <c r="J153" s="123" t="s">
        <v>639</v>
      </c>
      <c r="K153" s="124">
        <f t="shared" si="6"/>
        <v>38.5</v>
      </c>
      <c r="L153" s="125">
        <f t="shared" si="7"/>
        <v>0.2673611111111111</v>
      </c>
      <c r="M153" s="126" t="s">
        <v>556</v>
      </c>
      <c r="N153" s="127">
        <v>42817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42</v>
      </c>
      <c r="B154" s="102">
        <v>42291</v>
      </c>
      <c r="C154" s="102"/>
      <c r="D154" s="103" t="s">
        <v>642</v>
      </c>
      <c r="E154" s="104" t="s">
        <v>580</v>
      </c>
      <c r="F154" s="105">
        <v>264</v>
      </c>
      <c r="G154" s="104"/>
      <c r="H154" s="104">
        <v>311</v>
      </c>
      <c r="I154" s="122">
        <v>311</v>
      </c>
      <c r="J154" s="123" t="s">
        <v>639</v>
      </c>
      <c r="K154" s="124">
        <f t="shared" si="6"/>
        <v>47</v>
      </c>
      <c r="L154" s="125">
        <f t="shared" si="7"/>
        <v>0.17803030303030304</v>
      </c>
      <c r="M154" s="126" t="s">
        <v>556</v>
      </c>
      <c r="N154" s="127">
        <v>42604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43</v>
      </c>
      <c r="B155" s="102">
        <v>42318</v>
      </c>
      <c r="C155" s="102"/>
      <c r="D155" s="103" t="s">
        <v>643</v>
      </c>
      <c r="E155" s="104" t="s">
        <v>557</v>
      </c>
      <c r="F155" s="105">
        <v>549.5</v>
      </c>
      <c r="G155" s="104"/>
      <c r="H155" s="104">
        <v>630</v>
      </c>
      <c r="I155" s="122">
        <v>630</v>
      </c>
      <c r="J155" s="123" t="s">
        <v>639</v>
      </c>
      <c r="K155" s="124">
        <f t="shared" si="6"/>
        <v>80.5</v>
      </c>
      <c r="L155" s="125">
        <f t="shared" si="7"/>
        <v>0.1464968152866242</v>
      </c>
      <c r="M155" s="126" t="s">
        <v>556</v>
      </c>
      <c r="N155" s="127">
        <v>42419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44</v>
      </c>
      <c r="B156" s="102">
        <v>42342</v>
      </c>
      <c r="C156" s="102"/>
      <c r="D156" s="103" t="s">
        <v>644</v>
      </c>
      <c r="E156" s="104" t="s">
        <v>580</v>
      </c>
      <c r="F156" s="105">
        <v>1027.5</v>
      </c>
      <c r="G156" s="104"/>
      <c r="H156" s="104">
        <v>1315</v>
      </c>
      <c r="I156" s="122">
        <v>1250</v>
      </c>
      <c r="J156" s="123" t="s">
        <v>639</v>
      </c>
      <c r="K156" s="124">
        <f t="shared" si="6"/>
        <v>287.5</v>
      </c>
      <c r="L156" s="125">
        <f t="shared" si="7"/>
        <v>0.27980535279805352</v>
      </c>
      <c r="M156" s="126" t="s">
        <v>556</v>
      </c>
      <c r="N156" s="127">
        <v>43244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45</v>
      </c>
      <c r="B157" s="102">
        <v>42367</v>
      </c>
      <c r="C157" s="102"/>
      <c r="D157" s="103" t="s">
        <v>645</v>
      </c>
      <c r="E157" s="104" t="s">
        <v>580</v>
      </c>
      <c r="F157" s="105">
        <v>465</v>
      </c>
      <c r="G157" s="104"/>
      <c r="H157" s="104">
        <v>540</v>
      </c>
      <c r="I157" s="122">
        <v>540</v>
      </c>
      <c r="J157" s="123" t="s">
        <v>639</v>
      </c>
      <c r="K157" s="124">
        <f t="shared" si="6"/>
        <v>75</v>
      </c>
      <c r="L157" s="125">
        <f t="shared" si="7"/>
        <v>0.16129032258064516</v>
      </c>
      <c r="M157" s="126" t="s">
        <v>556</v>
      </c>
      <c r="N157" s="127">
        <v>42530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46</v>
      </c>
      <c r="B158" s="102">
        <v>42380</v>
      </c>
      <c r="C158" s="102"/>
      <c r="D158" s="103" t="s">
        <v>376</v>
      </c>
      <c r="E158" s="104" t="s">
        <v>557</v>
      </c>
      <c r="F158" s="105">
        <v>81</v>
      </c>
      <c r="G158" s="104"/>
      <c r="H158" s="104">
        <v>110</v>
      </c>
      <c r="I158" s="122">
        <v>110</v>
      </c>
      <c r="J158" s="123" t="s">
        <v>639</v>
      </c>
      <c r="K158" s="124">
        <f t="shared" si="6"/>
        <v>29</v>
      </c>
      <c r="L158" s="125">
        <f t="shared" si="7"/>
        <v>0.35802469135802467</v>
      </c>
      <c r="M158" s="126" t="s">
        <v>556</v>
      </c>
      <c r="N158" s="127">
        <v>42745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47</v>
      </c>
      <c r="B159" s="102">
        <v>42382</v>
      </c>
      <c r="C159" s="102"/>
      <c r="D159" s="103" t="s">
        <v>646</v>
      </c>
      <c r="E159" s="104" t="s">
        <v>557</v>
      </c>
      <c r="F159" s="105">
        <v>417.5</v>
      </c>
      <c r="G159" s="104"/>
      <c r="H159" s="104">
        <v>547</v>
      </c>
      <c r="I159" s="122">
        <v>535</v>
      </c>
      <c r="J159" s="123" t="s">
        <v>639</v>
      </c>
      <c r="K159" s="124">
        <f t="shared" si="6"/>
        <v>129.5</v>
      </c>
      <c r="L159" s="125">
        <f t="shared" si="7"/>
        <v>0.31017964071856285</v>
      </c>
      <c r="M159" s="126" t="s">
        <v>556</v>
      </c>
      <c r="N159" s="127">
        <v>42578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48</v>
      </c>
      <c r="B160" s="102">
        <v>42408</v>
      </c>
      <c r="C160" s="102"/>
      <c r="D160" s="103" t="s">
        <v>647</v>
      </c>
      <c r="E160" s="104" t="s">
        <v>580</v>
      </c>
      <c r="F160" s="105">
        <v>650</v>
      </c>
      <c r="G160" s="104"/>
      <c r="H160" s="104">
        <v>800</v>
      </c>
      <c r="I160" s="122">
        <v>800</v>
      </c>
      <c r="J160" s="123" t="s">
        <v>639</v>
      </c>
      <c r="K160" s="124">
        <f t="shared" si="6"/>
        <v>150</v>
      </c>
      <c r="L160" s="125">
        <f t="shared" si="7"/>
        <v>0.23076923076923078</v>
      </c>
      <c r="M160" s="126" t="s">
        <v>556</v>
      </c>
      <c r="N160" s="127">
        <v>43154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49</v>
      </c>
      <c r="B161" s="102">
        <v>42433</v>
      </c>
      <c r="C161" s="102"/>
      <c r="D161" s="103" t="s">
        <v>193</v>
      </c>
      <c r="E161" s="104" t="s">
        <v>580</v>
      </c>
      <c r="F161" s="105">
        <v>437.5</v>
      </c>
      <c r="G161" s="104"/>
      <c r="H161" s="104">
        <v>504.5</v>
      </c>
      <c r="I161" s="122">
        <v>522</v>
      </c>
      <c r="J161" s="123" t="s">
        <v>648</v>
      </c>
      <c r="K161" s="124">
        <f t="shared" si="6"/>
        <v>67</v>
      </c>
      <c r="L161" s="125">
        <f t="shared" si="7"/>
        <v>0.15314285714285714</v>
      </c>
      <c r="M161" s="126" t="s">
        <v>556</v>
      </c>
      <c r="N161" s="127">
        <v>42480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50</v>
      </c>
      <c r="B162" s="102">
        <v>42438</v>
      </c>
      <c r="C162" s="102"/>
      <c r="D162" s="103" t="s">
        <v>649</v>
      </c>
      <c r="E162" s="104" t="s">
        <v>580</v>
      </c>
      <c r="F162" s="105">
        <v>189.5</v>
      </c>
      <c r="G162" s="104"/>
      <c r="H162" s="104">
        <v>218</v>
      </c>
      <c r="I162" s="122">
        <v>218</v>
      </c>
      <c r="J162" s="123" t="s">
        <v>639</v>
      </c>
      <c r="K162" s="124">
        <f t="shared" si="6"/>
        <v>28.5</v>
      </c>
      <c r="L162" s="125">
        <f t="shared" si="7"/>
        <v>0.15039577836411611</v>
      </c>
      <c r="M162" s="126" t="s">
        <v>556</v>
      </c>
      <c r="N162" s="127">
        <v>43034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323">
        <v>51</v>
      </c>
      <c r="B163" s="111">
        <v>42471</v>
      </c>
      <c r="C163" s="111"/>
      <c r="D163" s="112" t="s">
        <v>650</v>
      </c>
      <c r="E163" s="113" t="s">
        <v>580</v>
      </c>
      <c r="F163" s="114">
        <v>36.5</v>
      </c>
      <c r="G163" s="115"/>
      <c r="H163" s="115">
        <v>15.85</v>
      </c>
      <c r="I163" s="115">
        <v>60</v>
      </c>
      <c r="J163" s="134" t="s">
        <v>651</v>
      </c>
      <c r="K163" s="130">
        <f t="shared" si="6"/>
        <v>-20.65</v>
      </c>
      <c r="L163" s="159">
        <f t="shared" si="7"/>
        <v>-0.5657534246575342</v>
      </c>
      <c r="M163" s="132" t="s">
        <v>620</v>
      </c>
      <c r="N163" s="160">
        <v>43627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52</v>
      </c>
      <c r="B164" s="102">
        <v>42472</v>
      </c>
      <c r="C164" s="102"/>
      <c r="D164" s="103" t="s">
        <v>652</v>
      </c>
      <c r="E164" s="104" t="s">
        <v>580</v>
      </c>
      <c r="F164" s="105">
        <v>93</v>
      </c>
      <c r="G164" s="104"/>
      <c r="H164" s="104">
        <v>149</v>
      </c>
      <c r="I164" s="122">
        <v>140</v>
      </c>
      <c r="J164" s="137" t="s">
        <v>653</v>
      </c>
      <c r="K164" s="124">
        <f t="shared" si="6"/>
        <v>56</v>
      </c>
      <c r="L164" s="125">
        <f t="shared" si="7"/>
        <v>0.60215053763440862</v>
      </c>
      <c r="M164" s="126" t="s">
        <v>556</v>
      </c>
      <c r="N164" s="127">
        <v>42740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53</v>
      </c>
      <c r="B165" s="102">
        <v>42472</v>
      </c>
      <c r="C165" s="102"/>
      <c r="D165" s="103" t="s">
        <v>654</v>
      </c>
      <c r="E165" s="104" t="s">
        <v>580</v>
      </c>
      <c r="F165" s="105">
        <v>130</v>
      </c>
      <c r="G165" s="104"/>
      <c r="H165" s="104">
        <v>150</v>
      </c>
      <c r="I165" s="122" t="s">
        <v>655</v>
      </c>
      <c r="J165" s="123" t="s">
        <v>639</v>
      </c>
      <c r="K165" s="124">
        <f t="shared" si="6"/>
        <v>20</v>
      </c>
      <c r="L165" s="125">
        <f t="shared" si="7"/>
        <v>0.15384615384615385</v>
      </c>
      <c r="M165" s="126" t="s">
        <v>556</v>
      </c>
      <c r="N165" s="127">
        <v>42564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54</v>
      </c>
      <c r="B166" s="102">
        <v>42473</v>
      </c>
      <c r="C166" s="102"/>
      <c r="D166" s="103" t="s">
        <v>344</v>
      </c>
      <c r="E166" s="104" t="s">
        <v>580</v>
      </c>
      <c r="F166" s="105">
        <v>196</v>
      </c>
      <c r="G166" s="104"/>
      <c r="H166" s="104">
        <v>299</v>
      </c>
      <c r="I166" s="122">
        <v>299</v>
      </c>
      <c r="J166" s="123" t="s">
        <v>639</v>
      </c>
      <c r="K166" s="124">
        <v>103</v>
      </c>
      <c r="L166" s="125">
        <v>0.52551020408163296</v>
      </c>
      <c r="M166" s="126" t="s">
        <v>556</v>
      </c>
      <c r="N166" s="127">
        <v>42620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55</v>
      </c>
      <c r="B167" s="102">
        <v>42473</v>
      </c>
      <c r="C167" s="102"/>
      <c r="D167" s="103" t="s">
        <v>713</v>
      </c>
      <c r="E167" s="104" t="s">
        <v>580</v>
      </c>
      <c r="F167" s="105">
        <v>88</v>
      </c>
      <c r="G167" s="104"/>
      <c r="H167" s="104">
        <v>103</v>
      </c>
      <c r="I167" s="122">
        <v>103</v>
      </c>
      <c r="J167" s="123" t="s">
        <v>639</v>
      </c>
      <c r="K167" s="124">
        <v>15</v>
      </c>
      <c r="L167" s="125">
        <v>0.170454545454545</v>
      </c>
      <c r="M167" s="126" t="s">
        <v>556</v>
      </c>
      <c r="N167" s="127">
        <v>42530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56</v>
      </c>
      <c r="B168" s="102">
        <v>42492</v>
      </c>
      <c r="C168" s="102"/>
      <c r="D168" s="103" t="s">
        <v>656</v>
      </c>
      <c r="E168" s="104" t="s">
        <v>580</v>
      </c>
      <c r="F168" s="105">
        <v>127.5</v>
      </c>
      <c r="G168" s="104"/>
      <c r="H168" s="104">
        <v>148</v>
      </c>
      <c r="I168" s="122" t="s">
        <v>657</v>
      </c>
      <c r="J168" s="123" t="s">
        <v>639</v>
      </c>
      <c r="K168" s="124">
        <f>H168-F168</f>
        <v>20.5</v>
      </c>
      <c r="L168" s="125">
        <f>K168/F168</f>
        <v>0.16078431372549021</v>
      </c>
      <c r="M168" s="126" t="s">
        <v>556</v>
      </c>
      <c r="N168" s="127">
        <v>42564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57</v>
      </c>
      <c r="B169" s="102">
        <v>42493</v>
      </c>
      <c r="C169" s="102"/>
      <c r="D169" s="103" t="s">
        <v>658</v>
      </c>
      <c r="E169" s="104" t="s">
        <v>580</v>
      </c>
      <c r="F169" s="105">
        <v>675</v>
      </c>
      <c r="G169" s="104"/>
      <c r="H169" s="104">
        <v>815</v>
      </c>
      <c r="I169" s="122" t="s">
        <v>659</v>
      </c>
      <c r="J169" s="123" t="s">
        <v>639</v>
      </c>
      <c r="K169" s="124">
        <f>H169-F169</f>
        <v>140</v>
      </c>
      <c r="L169" s="125">
        <f>K169/F169</f>
        <v>0.2074074074074074</v>
      </c>
      <c r="M169" s="126" t="s">
        <v>556</v>
      </c>
      <c r="N169" s="127">
        <v>43154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7">
        <v>58</v>
      </c>
      <c r="B170" s="106">
        <v>42522</v>
      </c>
      <c r="C170" s="106"/>
      <c r="D170" s="107" t="s">
        <v>714</v>
      </c>
      <c r="E170" s="108" t="s">
        <v>580</v>
      </c>
      <c r="F170" s="109">
        <v>500</v>
      </c>
      <c r="G170" s="109"/>
      <c r="H170" s="110">
        <v>232.5</v>
      </c>
      <c r="I170" s="128" t="s">
        <v>715</v>
      </c>
      <c r="J170" s="129" t="s">
        <v>716</v>
      </c>
      <c r="K170" s="130">
        <f>H170-F170</f>
        <v>-267.5</v>
      </c>
      <c r="L170" s="131">
        <f>K170/F170</f>
        <v>-0.53500000000000003</v>
      </c>
      <c r="M170" s="132" t="s">
        <v>620</v>
      </c>
      <c r="N170" s="133">
        <v>43735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59</v>
      </c>
      <c r="B171" s="102">
        <v>42527</v>
      </c>
      <c r="C171" s="102"/>
      <c r="D171" s="103" t="s">
        <v>660</v>
      </c>
      <c r="E171" s="104" t="s">
        <v>580</v>
      </c>
      <c r="F171" s="105">
        <v>110</v>
      </c>
      <c r="G171" s="104"/>
      <c r="H171" s="104">
        <v>126.5</v>
      </c>
      <c r="I171" s="122">
        <v>125</v>
      </c>
      <c r="J171" s="123" t="s">
        <v>589</v>
      </c>
      <c r="K171" s="124">
        <f>H171-F171</f>
        <v>16.5</v>
      </c>
      <c r="L171" s="125">
        <f>K171/F171</f>
        <v>0.15</v>
      </c>
      <c r="M171" s="126" t="s">
        <v>556</v>
      </c>
      <c r="N171" s="127">
        <v>42552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60</v>
      </c>
      <c r="B172" s="102">
        <v>42538</v>
      </c>
      <c r="C172" s="102"/>
      <c r="D172" s="103" t="s">
        <v>661</v>
      </c>
      <c r="E172" s="104" t="s">
        <v>580</v>
      </c>
      <c r="F172" s="105">
        <v>44</v>
      </c>
      <c r="G172" s="104"/>
      <c r="H172" s="104">
        <v>69.5</v>
      </c>
      <c r="I172" s="122">
        <v>69.5</v>
      </c>
      <c r="J172" s="123" t="s">
        <v>662</v>
      </c>
      <c r="K172" s="124">
        <f>H172-F172</f>
        <v>25.5</v>
      </c>
      <c r="L172" s="125">
        <f>K172/F172</f>
        <v>0.57954545454545459</v>
      </c>
      <c r="M172" s="126" t="s">
        <v>556</v>
      </c>
      <c r="N172" s="127">
        <v>42977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61</v>
      </c>
      <c r="B173" s="102">
        <v>42549</v>
      </c>
      <c r="C173" s="102"/>
      <c r="D173" s="144" t="s">
        <v>717</v>
      </c>
      <c r="E173" s="104" t="s">
        <v>580</v>
      </c>
      <c r="F173" s="105">
        <v>262.5</v>
      </c>
      <c r="G173" s="104"/>
      <c r="H173" s="104">
        <v>340</v>
      </c>
      <c r="I173" s="122">
        <v>333</v>
      </c>
      <c r="J173" s="123" t="s">
        <v>718</v>
      </c>
      <c r="K173" s="124">
        <v>77.5</v>
      </c>
      <c r="L173" s="125">
        <v>0.29523809523809502</v>
      </c>
      <c r="M173" s="126" t="s">
        <v>556</v>
      </c>
      <c r="N173" s="127">
        <v>43017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62</v>
      </c>
      <c r="B174" s="102">
        <v>42549</v>
      </c>
      <c r="C174" s="102"/>
      <c r="D174" s="144" t="s">
        <v>719</v>
      </c>
      <c r="E174" s="104" t="s">
        <v>580</v>
      </c>
      <c r="F174" s="105">
        <v>840</v>
      </c>
      <c r="G174" s="104"/>
      <c r="H174" s="104">
        <v>1230</v>
      </c>
      <c r="I174" s="122">
        <v>1230</v>
      </c>
      <c r="J174" s="123" t="s">
        <v>639</v>
      </c>
      <c r="K174" s="124">
        <v>390</v>
      </c>
      <c r="L174" s="125">
        <v>0.46428571428571402</v>
      </c>
      <c r="M174" s="126" t="s">
        <v>556</v>
      </c>
      <c r="N174" s="127">
        <v>42649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324">
        <v>63</v>
      </c>
      <c r="B175" s="139">
        <v>42556</v>
      </c>
      <c r="C175" s="139"/>
      <c r="D175" s="140" t="s">
        <v>663</v>
      </c>
      <c r="E175" s="141" t="s">
        <v>580</v>
      </c>
      <c r="F175" s="142">
        <v>395</v>
      </c>
      <c r="G175" s="143"/>
      <c r="H175" s="143">
        <f>(468.5+342.5)/2</f>
        <v>405.5</v>
      </c>
      <c r="I175" s="143">
        <v>510</v>
      </c>
      <c r="J175" s="161" t="s">
        <v>664</v>
      </c>
      <c r="K175" s="162">
        <f t="shared" ref="K175:K181" si="8">H175-F175</f>
        <v>10.5</v>
      </c>
      <c r="L175" s="163">
        <f t="shared" ref="L175:L181" si="9">K175/F175</f>
        <v>2.6582278481012658E-2</v>
      </c>
      <c r="M175" s="164" t="s">
        <v>665</v>
      </c>
      <c r="N175" s="165">
        <v>43606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7">
        <v>64</v>
      </c>
      <c r="B176" s="106">
        <v>42584</v>
      </c>
      <c r="C176" s="106"/>
      <c r="D176" s="107" t="s">
        <v>666</v>
      </c>
      <c r="E176" s="108" t="s">
        <v>557</v>
      </c>
      <c r="F176" s="109">
        <f>169.5-12.8</f>
        <v>156.69999999999999</v>
      </c>
      <c r="G176" s="109"/>
      <c r="H176" s="110">
        <v>77</v>
      </c>
      <c r="I176" s="128" t="s">
        <v>667</v>
      </c>
      <c r="J176" s="341" t="s">
        <v>795</v>
      </c>
      <c r="K176" s="130">
        <f t="shared" si="8"/>
        <v>-79.699999999999989</v>
      </c>
      <c r="L176" s="131">
        <f t="shared" si="9"/>
        <v>-0.50861518825781749</v>
      </c>
      <c r="M176" s="132" t="s">
        <v>620</v>
      </c>
      <c r="N176" s="133">
        <v>43522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7">
        <v>65</v>
      </c>
      <c r="B177" s="106">
        <v>42586</v>
      </c>
      <c r="C177" s="106"/>
      <c r="D177" s="107" t="s">
        <v>668</v>
      </c>
      <c r="E177" s="108" t="s">
        <v>580</v>
      </c>
      <c r="F177" s="109">
        <v>400</v>
      </c>
      <c r="G177" s="109"/>
      <c r="H177" s="110">
        <v>305</v>
      </c>
      <c r="I177" s="128">
        <v>475</v>
      </c>
      <c r="J177" s="129" t="s">
        <v>669</v>
      </c>
      <c r="K177" s="130">
        <f t="shared" si="8"/>
        <v>-95</v>
      </c>
      <c r="L177" s="131">
        <f t="shared" si="9"/>
        <v>-0.23749999999999999</v>
      </c>
      <c r="M177" s="132" t="s">
        <v>620</v>
      </c>
      <c r="N177" s="133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66</v>
      </c>
      <c r="B178" s="102">
        <v>42593</v>
      </c>
      <c r="C178" s="102"/>
      <c r="D178" s="103" t="s">
        <v>670</v>
      </c>
      <c r="E178" s="104" t="s">
        <v>580</v>
      </c>
      <c r="F178" s="105">
        <v>86.5</v>
      </c>
      <c r="G178" s="104"/>
      <c r="H178" s="104">
        <v>130</v>
      </c>
      <c r="I178" s="122">
        <v>130</v>
      </c>
      <c r="J178" s="137" t="s">
        <v>671</v>
      </c>
      <c r="K178" s="124">
        <f t="shared" si="8"/>
        <v>43.5</v>
      </c>
      <c r="L178" s="125">
        <f t="shared" si="9"/>
        <v>0.50289017341040465</v>
      </c>
      <c r="M178" s="126" t="s">
        <v>556</v>
      </c>
      <c r="N178" s="127">
        <v>43091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67</v>
      </c>
      <c r="B179" s="106">
        <v>42600</v>
      </c>
      <c r="C179" s="106"/>
      <c r="D179" s="107" t="s">
        <v>367</v>
      </c>
      <c r="E179" s="108" t="s">
        <v>580</v>
      </c>
      <c r="F179" s="109">
        <v>133.5</v>
      </c>
      <c r="G179" s="109"/>
      <c r="H179" s="110">
        <v>126.5</v>
      </c>
      <c r="I179" s="128">
        <v>178</v>
      </c>
      <c r="J179" s="129" t="s">
        <v>672</v>
      </c>
      <c r="K179" s="130">
        <f t="shared" si="8"/>
        <v>-7</v>
      </c>
      <c r="L179" s="131">
        <f t="shared" si="9"/>
        <v>-5.2434456928838954E-2</v>
      </c>
      <c r="M179" s="132" t="s">
        <v>620</v>
      </c>
      <c r="N179" s="133">
        <v>42615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68</v>
      </c>
      <c r="B180" s="102">
        <v>42613</v>
      </c>
      <c r="C180" s="102"/>
      <c r="D180" s="103" t="s">
        <v>673</v>
      </c>
      <c r="E180" s="104" t="s">
        <v>580</v>
      </c>
      <c r="F180" s="105">
        <v>560</v>
      </c>
      <c r="G180" s="104"/>
      <c r="H180" s="104">
        <v>725</v>
      </c>
      <c r="I180" s="122">
        <v>725</v>
      </c>
      <c r="J180" s="123" t="s">
        <v>582</v>
      </c>
      <c r="K180" s="124">
        <f t="shared" si="8"/>
        <v>165</v>
      </c>
      <c r="L180" s="125">
        <f t="shared" si="9"/>
        <v>0.29464285714285715</v>
      </c>
      <c r="M180" s="126" t="s">
        <v>556</v>
      </c>
      <c r="N180" s="127">
        <v>42456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69</v>
      </c>
      <c r="B181" s="102">
        <v>42614</v>
      </c>
      <c r="C181" s="102"/>
      <c r="D181" s="103" t="s">
        <v>674</v>
      </c>
      <c r="E181" s="104" t="s">
        <v>580</v>
      </c>
      <c r="F181" s="105">
        <v>160.5</v>
      </c>
      <c r="G181" s="104"/>
      <c r="H181" s="104">
        <v>210</v>
      </c>
      <c r="I181" s="122">
        <v>210</v>
      </c>
      <c r="J181" s="123" t="s">
        <v>582</v>
      </c>
      <c r="K181" s="124">
        <f t="shared" si="8"/>
        <v>49.5</v>
      </c>
      <c r="L181" s="125">
        <f t="shared" si="9"/>
        <v>0.30841121495327101</v>
      </c>
      <c r="M181" s="126" t="s">
        <v>556</v>
      </c>
      <c r="N181" s="127">
        <v>42871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70</v>
      </c>
      <c r="B182" s="102">
        <v>42646</v>
      </c>
      <c r="C182" s="102"/>
      <c r="D182" s="144" t="s">
        <v>390</v>
      </c>
      <c r="E182" s="104" t="s">
        <v>580</v>
      </c>
      <c r="F182" s="105">
        <v>430</v>
      </c>
      <c r="G182" s="104"/>
      <c r="H182" s="104">
        <v>596</v>
      </c>
      <c r="I182" s="122">
        <v>575</v>
      </c>
      <c r="J182" s="123" t="s">
        <v>720</v>
      </c>
      <c r="K182" s="124">
        <v>166</v>
      </c>
      <c r="L182" s="125">
        <v>0.38604651162790699</v>
      </c>
      <c r="M182" s="126" t="s">
        <v>556</v>
      </c>
      <c r="N182" s="127">
        <v>42769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71</v>
      </c>
      <c r="B183" s="102">
        <v>42657</v>
      </c>
      <c r="C183" s="102"/>
      <c r="D183" s="103" t="s">
        <v>675</v>
      </c>
      <c r="E183" s="104" t="s">
        <v>580</v>
      </c>
      <c r="F183" s="105">
        <v>280</v>
      </c>
      <c r="G183" s="104"/>
      <c r="H183" s="104">
        <v>345</v>
      </c>
      <c r="I183" s="122">
        <v>345</v>
      </c>
      <c r="J183" s="123" t="s">
        <v>582</v>
      </c>
      <c r="K183" s="124">
        <f t="shared" ref="K183:K188" si="10">H183-F183</f>
        <v>65</v>
      </c>
      <c r="L183" s="125">
        <f>K183/F183</f>
        <v>0.23214285714285715</v>
      </c>
      <c r="M183" s="126" t="s">
        <v>556</v>
      </c>
      <c r="N183" s="127">
        <v>42814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72</v>
      </c>
      <c r="B184" s="102">
        <v>42657</v>
      </c>
      <c r="C184" s="102"/>
      <c r="D184" s="103" t="s">
        <v>676</v>
      </c>
      <c r="E184" s="104" t="s">
        <v>580</v>
      </c>
      <c r="F184" s="105">
        <v>245</v>
      </c>
      <c r="G184" s="104"/>
      <c r="H184" s="104">
        <v>325.5</v>
      </c>
      <c r="I184" s="122">
        <v>330</v>
      </c>
      <c r="J184" s="123" t="s">
        <v>677</v>
      </c>
      <c r="K184" s="124">
        <f t="shared" si="10"/>
        <v>80.5</v>
      </c>
      <c r="L184" s="125">
        <f>K184/F184</f>
        <v>0.32857142857142857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73</v>
      </c>
      <c r="B185" s="102">
        <v>42660</v>
      </c>
      <c r="C185" s="102"/>
      <c r="D185" s="103" t="s">
        <v>340</v>
      </c>
      <c r="E185" s="104" t="s">
        <v>580</v>
      </c>
      <c r="F185" s="105">
        <v>125</v>
      </c>
      <c r="G185" s="104"/>
      <c r="H185" s="104">
        <v>160</v>
      </c>
      <c r="I185" s="122">
        <v>160</v>
      </c>
      <c r="J185" s="123" t="s">
        <v>639</v>
      </c>
      <c r="K185" s="124">
        <f t="shared" si="10"/>
        <v>35</v>
      </c>
      <c r="L185" s="125">
        <v>0.28000000000000003</v>
      </c>
      <c r="M185" s="126" t="s">
        <v>556</v>
      </c>
      <c r="N185" s="127">
        <v>42803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74</v>
      </c>
      <c r="B186" s="102">
        <v>42660</v>
      </c>
      <c r="C186" s="102"/>
      <c r="D186" s="103" t="s">
        <v>455</v>
      </c>
      <c r="E186" s="104" t="s">
        <v>580</v>
      </c>
      <c r="F186" s="105">
        <v>114</v>
      </c>
      <c r="G186" s="104"/>
      <c r="H186" s="104">
        <v>145</v>
      </c>
      <c r="I186" s="122">
        <v>145</v>
      </c>
      <c r="J186" s="123" t="s">
        <v>639</v>
      </c>
      <c r="K186" s="124">
        <f t="shared" si="10"/>
        <v>31</v>
      </c>
      <c r="L186" s="125">
        <f>K186/F186</f>
        <v>0.27192982456140352</v>
      </c>
      <c r="M186" s="126" t="s">
        <v>556</v>
      </c>
      <c r="N186" s="127">
        <v>42859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75</v>
      </c>
      <c r="B187" s="102">
        <v>42660</v>
      </c>
      <c r="C187" s="102"/>
      <c r="D187" s="103" t="s">
        <v>678</v>
      </c>
      <c r="E187" s="104" t="s">
        <v>580</v>
      </c>
      <c r="F187" s="105">
        <v>212</v>
      </c>
      <c r="G187" s="104"/>
      <c r="H187" s="104">
        <v>280</v>
      </c>
      <c r="I187" s="122">
        <v>276</v>
      </c>
      <c r="J187" s="123" t="s">
        <v>679</v>
      </c>
      <c r="K187" s="124">
        <f t="shared" si="10"/>
        <v>68</v>
      </c>
      <c r="L187" s="125">
        <f>K187/F187</f>
        <v>0.32075471698113206</v>
      </c>
      <c r="M187" s="126" t="s">
        <v>556</v>
      </c>
      <c r="N187" s="127">
        <v>42858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76</v>
      </c>
      <c r="B188" s="102">
        <v>42678</v>
      </c>
      <c r="C188" s="102"/>
      <c r="D188" s="103" t="s">
        <v>149</v>
      </c>
      <c r="E188" s="104" t="s">
        <v>580</v>
      </c>
      <c r="F188" s="105">
        <v>155</v>
      </c>
      <c r="G188" s="104"/>
      <c r="H188" s="104">
        <v>210</v>
      </c>
      <c r="I188" s="122">
        <v>210</v>
      </c>
      <c r="J188" s="123" t="s">
        <v>680</v>
      </c>
      <c r="K188" s="124">
        <f t="shared" si="10"/>
        <v>55</v>
      </c>
      <c r="L188" s="125">
        <f>K188/F188</f>
        <v>0.35483870967741937</v>
      </c>
      <c r="M188" s="126" t="s">
        <v>556</v>
      </c>
      <c r="N188" s="127">
        <v>42944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7">
        <v>77</v>
      </c>
      <c r="B189" s="106">
        <v>42710</v>
      </c>
      <c r="C189" s="106"/>
      <c r="D189" s="107" t="s">
        <v>721</v>
      </c>
      <c r="E189" s="108" t="s">
        <v>580</v>
      </c>
      <c r="F189" s="109">
        <v>150.5</v>
      </c>
      <c r="G189" s="109"/>
      <c r="H189" s="110">
        <v>72.5</v>
      </c>
      <c r="I189" s="128">
        <v>174</v>
      </c>
      <c r="J189" s="129" t="s">
        <v>722</v>
      </c>
      <c r="K189" s="130">
        <v>-78</v>
      </c>
      <c r="L189" s="131">
        <v>-0.51827242524916906</v>
      </c>
      <c r="M189" s="132" t="s">
        <v>620</v>
      </c>
      <c r="N189" s="133">
        <v>43333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78</v>
      </c>
      <c r="B190" s="102">
        <v>42712</v>
      </c>
      <c r="C190" s="102"/>
      <c r="D190" s="103" t="s">
        <v>123</v>
      </c>
      <c r="E190" s="104" t="s">
        <v>580</v>
      </c>
      <c r="F190" s="105">
        <v>380</v>
      </c>
      <c r="G190" s="104"/>
      <c r="H190" s="104">
        <v>478</v>
      </c>
      <c r="I190" s="122">
        <v>468</v>
      </c>
      <c r="J190" s="123" t="s">
        <v>639</v>
      </c>
      <c r="K190" s="124">
        <f>H190-F190</f>
        <v>98</v>
      </c>
      <c r="L190" s="125">
        <f>K190/F190</f>
        <v>0.25789473684210529</v>
      </c>
      <c r="M190" s="126" t="s">
        <v>556</v>
      </c>
      <c r="N190" s="127">
        <v>43025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79</v>
      </c>
      <c r="B191" s="102">
        <v>42734</v>
      </c>
      <c r="C191" s="102"/>
      <c r="D191" s="103" t="s">
        <v>244</v>
      </c>
      <c r="E191" s="104" t="s">
        <v>580</v>
      </c>
      <c r="F191" s="105">
        <v>305</v>
      </c>
      <c r="G191" s="104"/>
      <c r="H191" s="104">
        <v>375</v>
      </c>
      <c r="I191" s="122">
        <v>375</v>
      </c>
      <c r="J191" s="123" t="s">
        <v>639</v>
      </c>
      <c r="K191" s="124">
        <f>H191-F191</f>
        <v>70</v>
      </c>
      <c r="L191" s="125">
        <f>K191/F191</f>
        <v>0.22950819672131148</v>
      </c>
      <c r="M191" s="126" t="s">
        <v>556</v>
      </c>
      <c r="N191" s="127">
        <v>42768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80</v>
      </c>
      <c r="B192" s="102">
        <v>42739</v>
      </c>
      <c r="C192" s="102"/>
      <c r="D192" s="103" t="s">
        <v>342</v>
      </c>
      <c r="E192" s="104" t="s">
        <v>580</v>
      </c>
      <c r="F192" s="105">
        <v>99.5</v>
      </c>
      <c r="G192" s="104"/>
      <c r="H192" s="104">
        <v>158</v>
      </c>
      <c r="I192" s="122">
        <v>158</v>
      </c>
      <c r="J192" s="123" t="s">
        <v>639</v>
      </c>
      <c r="K192" s="124">
        <f>H192-F192</f>
        <v>58.5</v>
      </c>
      <c r="L192" s="125">
        <f>K192/F192</f>
        <v>0.5879396984924623</v>
      </c>
      <c r="M192" s="126" t="s">
        <v>556</v>
      </c>
      <c r="N192" s="127">
        <v>42898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81</v>
      </c>
      <c r="B193" s="102">
        <v>42739</v>
      </c>
      <c r="C193" s="102"/>
      <c r="D193" s="103" t="s">
        <v>342</v>
      </c>
      <c r="E193" s="104" t="s">
        <v>580</v>
      </c>
      <c r="F193" s="105">
        <v>99.5</v>
      </c>
      <c r="G193" s="104"/>
      <c r="H193" s="104">
        <v>158</v>
      </c>
      <c r="I193" s="122">
        <v>158</v>
      </c>
      <c r="J193" s="123" t="s">
        <v>639</v>
      </c>
      <c r="K193" s="124">
        <v>58.5</v>
      </c>
      <c r="L193" s="125">
        <v>0.58793969849246197</v>
      </c>
      <c r="M193" s="126" t="s">
        <v>556</v>
      </c>
      <c r="N193" s="127">
        <v>42898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82</v>
      </c>
      <c r="B194" s="102">
        <v>42786</v>
      </c>
      <c r="C194" s="102"/>
      <c r="D194" s="103" t="s">
        <v>166</v>
      </c>
      <c r="E194" s="104" t="s">
        <v>580</v>
      </c>
      <c r="F194" s="105">
        <v>140.5</v>
      </c>
      <c r="G194" s="104"/>
      <c r="H194" s="104">
        <v>220</v>
      </c>
      <c r="I194" s="122">
        <v>220</v>
      </c>
      <c r="J194" s="123" t="s">
        <v>639</v>
      </c>
      <c r="K194" s="124">
        <f>H194-F194</f>
        <v>79.5</v>
      </c>
      <c r="L194" s="125">
        <f>K194/F194</f>
        <v>0.5658362989323843</v>
      </c>
      <c r="M194" s="126" t="s">
        <v>556</v>
      </c>
      <c r="N194" s="127">
        <v>42864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83</v>
      </c>
      <c r="B195" s="102">
        <v>42786</v>
      </c>
      <c r="C195" s="102"/>
      <c r="D195" s="103" t="s">
        <v>723</v>
      </c>
      <c r="E195" s="104" t="s">
        <v>580</v>
      </c>
      <c r="F195" s="105">
        <v>202.5</v>
      </c>
      <c r="G195" s="104"/>
      <c r="H195" s="104">
        <v>234</v>
      </c>
      <c r="I195" s="122">
        <v>234</v>
      </c>
      <c r="J195" s="123" t="s">
        <v>639</v>
      </c>
      <c r="K195" s="124">
        <v>31.5</v>
      </c>
      <c r="L195" s="125">
        <v>0.155555555555556</v>
      </c>
      <c r="M195" s="126" t="s">
        <v>556</v>
      </c>
      <c r="N195" s="127">
        <v>42836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84</v>
      </c>
      <c r="B196" s="102">
        <v>42818</v>
      </c>
      <c r="C196" s="102"/>
      <c r="D196" s="103" t="s">
        <v>517</v>
      </c>
      <c r="E196" s="104" t="s">
        <v>580</v>
      </c>
      <c r="F196" s="105">
        <v>300.5</v>
      </c>
      <c r="G196" s="104"/>
      <c r="H196" s="104">
        <v>417.5</v>
      </c>
      <c r="I196" s="122">
        <v>420</v>
      </c>
      <c r="J196" s="123" t="s">
        <v>681</v>
      </c>
      <c r="K196" s="124">
        <f>H196-F196</f>
        <v>117</v>
      </c>
      <c r="L196" s="125">
        <f>K196/F196</f>
        <v>0.38935108153078202</v>
      </c>
      <c r="M196" s="126" t="s">
        <v>556</v>
      </c>
      <c r="N196" s="127">
        <v>43070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85</v>
      </c>
      <c r="B197" s="102">
        <v>42818</v>
      </c>
      <c r="C197" s="102"/>
      <c r="D197" s="103" t="s">
        <v>719</v>
      </c>
      <c r="E197" s="104" t="s">
        <v>580</v>
      </c>
      <c r="F197" s="105">
        <v>850</v>
      </c>
      <c r="G197" s="104"/>
      <c r="H197" s="104">
        <v>1042.5</v>
      </c>
      <c r="I197" s="122">
        <v>1023</v>
      </c>
      <c r="J197" s="123" t="s">
        <v>724</v>
      </c>
      <c r="K197" s="124">
        <v>192.5</v>
      </c>
      <c r="L197" s="125">
        <v>0.22647058823529401</v>
      </c>
      <c r="M197" s="126" t="s">
        <v>556</v>
      </c>
      <c r="N197" s="127">
        <v>42830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86</v>
      </c>
      <c r="B198" s="102">
        <v>42830</v>
      </c>
      <c r="C198" s="102"/>
      <c r="D198" s="103" t="s">
        <v>471</v>
      </c>
      <c r="E198" s="104" t="s">
        <v>580</v>
      </c>
      <c r="F198" s="105">
        <v>785</v>
      </c>
      <c r="G198" s="104"/>
      <c r="H198" s="104">
        <v>930</v>
      </c>
      <c r="I198" s="122">
        <v>920</v>
      </c>
      <c r="J198" s="123" t="s">
        <v>682</v>
      </c>
      <c r="K198" s="124">
        <f>H198-F198</f>
        <v>145</v>
      </c>
      <c r="L198" s="125">
        <f>K198/F198</f>
        <v>0.18471337579617833</v>
      </c>
      <c r="M198" s="126" t="s">
        <v>556</v>
      </c>
      <c r="N198" s="127">
        <v>42976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7">
        <v>87</v>
      </c>
      <c r="B199" s="106">
        <v>42831</v>
      </c>
      <c r="C199" s="106"/>
      <c r="D199" s="107" t="s">
        <v>725</v>
      </c>
      <c r="E199" s="108" t="s">
        <v>580</v>
      </c>
      <c r="F199" s="109">
        <v>40</v>
      </c>
      <c r="G199" s="109"/>
      <c r="H199" s="110">
        <v>13.1</v>
      </c>
      <c r="I199" s="128">
        <v>60</v>
      </c>
      <c r="J199" s="134" t="s">
        <v>726</v>
      </c>
      <c r="K199" s="130">
        <v>-26.9</v>
      </c>
      <c r="L199" s="131">
        <v>-0.67249999999999999</v>
      </c>
      <c r="M199" s="132" t="s">
        <v>620</v>
      </c>
      <c r="N199" s="133">
        <v>43138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88</v>
      </c>
      <c r="B200" s="102">
        <v>42837</v>
      </c>
      <c r="C200" s="102"/>
      <c r="D200" s="103" t="s">
        <v>87</v>
      </c>
      <c r="E200" s="104" t="s">
        <v>580</v>
      </c>
      <c r="F200" s="105">
        <v>289.5</v>
      </c>
      <c r="G200" s="104"/>
      <c r="H200" s="104">
        <v>354</v>
      </c>
      <c r="I200" s="122">
        <v>360</v>
      </c>
      <c r="J200" s="123" t="s">
        <v>683</v>
      </c>
      <c r="K200" s="124">
        <f t="shared" ref="K200:K208" si="11">H200-F200</f>
        <v>64.5</v>
      </c>
      <c r="L200" s="125">
        <f t="shared" ref="L200:L208" si="12">K200/F200</f>
        <v>0.22279792746113988</v>
      </c>
      <c r="M200" s="126" t="s">
        <v>556</v>
      </c>
      <c r="N200" s="127">
        <v>43040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89</v>
      </c>
      <c r="B201" s="102">
        <v>42845</v>
      </c>
      <c r="C201" s="102"/>
      <c r="D201" s="103" t="s">
        <v>416</v>
      </c>
      <c r="E201" s="104" t="s">
        <v>580</v>
      </c>
      <c r="F201" s="105">
        <v>700</v>
      </c>
      <c r="G201" s="104"/>
      <c r="H201" s="104">
        <v>840</v>
      </c>
      <c r="I201" s="122">
        <v>840</v>
      </c>
      <c r="J201" s="123" t="s">
        <v>684</v>
      </c>
      <c r="K201" s="124">
        <f t="shared" si="11"/>
        <v>140</v>
      </c>
      <c r="L201" s="125">
        <f t="shared" si="12"/>
        <v>0.2</v>
      </c>
      <c r="M201" s="126" t="s">
        <v>556</v>
      </c>
      <c r="N201" s="127">
        <v>42893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90</v>
      </c>
      <c r="B202" s="102">
        <v>42887</v>
      </c>
      <c r="C202" s="102"/>
      <c r="D202" s="144" t="s">
        <v>353</v>
      </c>
      <c r="E202" s="104" t="s">
        <v>580</v>
      </c>
      <c r="F202" s="105">
        <v>130</v>
      </c>
      <c r="G202" s="104"/>
      <c r="H202" s="104">
        <v>144.25</v>
      </c>
      <c r="I202" s="122">
        <v>170</v>
      </c>
      <c r="J202" s="123" t="s">
        <v>685</v>
      </c>
      <c r="K202" s="124">
        <f t="shared" si="11"/>
        <v>14.25</v>
      </c>
      <c r="L202" s="125">
        <f t="shared" si="12"/>
        <v>0.10961538461538461</v>
      </c>
      <c r="M202" s="126" t="s">
        <v>556</v>
      </c>
      <c r="N202" s="127">
        <v>43675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91</v>
      </c>
      <c r="B203" s="102">
        <v>42901</v>
      </c>
      <c r="C203" s="102"/>
      <c r="D203" s="144" t="s">
        <v>686</v>
      </c>
      <c r="E203" s="104" t="s">
        <v>580</v>
      </c>
      <c r="F203" s="105">
        <v>214.5</v>
      </c>
      <c r="G203" s="104"/>
      <c r="H203" s="104">
        <v>262</v>
      </c>
      <c r="I203" s="122">
        <v>262</v>
      </c>
      <c r="J203" s="123" t="s">
        <v>687</v>
      </c>
      <c r="K203" s="124">
        <f t="shared" si="11"/>
        <v>47.5</v>
      </c>
      <c r="L203" s="125">
        <f t="shared" si="12"/>
        <v>0.22144522144522144</v>
      </c>
      <c r="M203" s="126" t="s">
        <v>556</v>
      </c>
      <c r="N203" s="127">
        <v>42977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8">
        <v>92</v>
      </c>
      <c r="B204" s="150">
        <v>42933</v>
      </c>
      <c r="C204" s="150"/>
      <c r="D204" s="151" t="s">
        <v>688</v>
      </c>
      <c r="E204" s="152" t="s">
        <v>580</v>
      </c>
      <c r="F204" s="153">
        <v>370</v>
      </c>
      <c r="G204" s="152"/>
      <c r="H204" s="152">
        <v>447.5</v>
      </c>
      <c r="I204" s="169">
        <v>450</v>
      </c>
      <c r="J204" s="209" t="s">
        <v>639</v>
      </c>
      <c r="K204" s="124">
        <f t="shared" si="11"/>
        <v>77.5</v>
      </c>
      <c r="L204" s="171">
        <f t="shared" si="12"/>
        <v>0.20945945945945946</v>
      </c>
      <c r="M204" s="172" t="s">
        <v>556</v>
      </c>
      <c r="N204" s="173">
        <v>43035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8">
        <v>93</v>
      </c>
      <c r="B205" s="150">
        <v>42943</v>
      </c>
      <c r="C205" s="150"/>
      <c r="D205" s="151" t="s">
        <v>164</v>
      </c>
      <c r="E205" s="152" t="s">
        <v>580</v>
      </c>
      <c r="F205" s="153">
        <v>657.5</v>
      </c>
      <c r="G205" s="152"/>
      <c r="H205" s="152">
        <v>825</v>
      </c>
      <c r="I205" s="169">
        <v>820</v>
      </c>
      <c r="J205" s="209" t="s">
        <v>639</v>
      </c>
      <c r="K205" s="124">
        <f t="shared" si="11"/>
        <v>167.5</v>
      </c>
      <c r="L205" s="171">
        <f t="shared" si="12"/>
        <v>0.25475285171102663</v>
      </c>
      <c r="M205" s="172" t="s">
        <v>556</v>
      </c>
      <c r="N205" s="173">
        <v>43090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94</v>
      </c>
      <c r="B206" s="102">
        <v>42964</v>
      </c>
      <c r="C206" s="102"/>
      <c r="D206" s="103" t="s">
        <v>357</v>
      </c>
      <c r="E206" s="104" t="s">
        <v>580</v>
      </c>
      <c r="F206" s="105">
        <v>605</v>
      </c>
      <c r="G206" s="104"/>
      <c r="H206" s="104">
        <v>750</v>
      </c>
      <c r="I206" s="122">
        <v>750</v>
      </c>
      <c r="J206" s="123" t="s">
        <v>682</v>
      </c>
      <c r="K206" s="124">
        <f t="shared" si="11"/>
        <v>145</v>
      </c>
      <c r="L206" s="125">
        <f t="shared" si="12"/>
        <v>0.23966942148760331</v>
      </c>
      <c r="M206" s="126" t="s">
        <v>556</v>
      </c>
      <c r="N206" s="127">
        <v>43027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25">
        <v>95</v>
      </c>
      <c r="B207" s="145">
        <v>42979</v>
      </c>
      <c r="C207" s="145"/>
      <c r="D207" s="146" t="s">
        <v>475</v>
      </c>
      <c r="E207" s="147" t="s">
        <v>580</v>
      </c>
      <c r="F207" s="148">
        <v>255</v>
      </c>
      <c r="G207" s="149"/>
      <c r="H207" s="149">
        <v>217.25</v>
      </c>
      <c r="I207" s="149">
        <v>320</v>
      </c>
      <c r="J207" s="166" t="s">
        <v>689</v>
      </c>
      <c r="K207" s="130">
        <f t="shared" si="11"/>
        <v>-37.75</v>
      </c>
      <c r="L207" s="167">
        <f t="shared" si="12"/>
        <v>-0.14803921568627451</v>
      </c>
      <c r="M207" s="132" t="s">
        <v>620</v>
      </c>
      <c r="N207" s="168">
        <v>43661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96</v>
      </c>
      <c r="B208" s="102">
        <v>42997</v>
      </c>
      <c r="C208" s="102"/>
      <c r="D208" s="103" t="s">
        <v>690</v>
      </c>
      <c r="E208" s="104" t="s">
        <v>580</v>
      </c>
      <c r="F208" s="105">
        <v>215</v>
      </c>
      <c r="G208" s="104"/>
      <c r="H208" s="104">
        <v>258</v>
      </c>
      <c r="I208" s="122">
        <v>258</v>
      </c>
      <c r="J208" s="123" t="s">
        <v>639</v>
      </c>
      <c r="K208" s="124">
        <f t="shared" si="11"/>
        <v>43</v>
      </c>
      <c r="L208" s="125">
        <f t="shared" si="12"/>
        <v>0.2</v>
      </c>
      <c r="M208" s="126" t="s">
        <v>556</v>
      </c>
      <c r="N208" s="127">
        <v>43040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97</v>
      </c>
      <c r="B209" s="102">
        <v>42997</v>
      </c>
      <c r="C209" s="102"/>
      <c r="D209" s="103" t="s">
        <v>690</v>
      </c>
      <c r="E209" s="104" t="s">
        <v>580</v>
      </c>
      <c r="F209" s="105">
        <v>215</v>
      </c>
      <c r="G209" s="104"/>
      <c r="H209" s="104">
        <v>258</v>
      </c>
      <c r="I209" s="122">
        <v>258</v>
      </c>
      <c r="J209" s="209" t="s">
        <v>639</v>
      </c>
      <c r="K209" s="124">
        <v>43</v>
      </c>
      <c r="L209" s="125">
        <v>0.2</v>
      </c>
      <c r="M209" s="126" t="s">
        <v>556</v>
      </c>
      <c r="N209" s="127">
        <v>43040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9">
        <v>98</v>
      </c>
      <c r="B210" s="190">
        <v>42998</v>
      </c>
      <c r="C210" s="190"/>
      <c r="D210" s="332" t="s">
        <v>780</v>
      </c>
      <c r="E210" s="191" t="s">
        <v>580</v>
      </c>
      <c r="F210" s="192">
        <v>75</v>
      </c>
      <c r="G210" s="191"/>
      <c r="H210" s="191">
        <v>90</v>
      </c>
      <c r="I210" s="210">
        <v>90</v>
      </c>
      <c r="J210" s="123" t="s">
        <v>691</v>
      </c>
      <c r="K210" s="124">
        <f t="shared" ref="K210:K215" si="13">H210-F210</f>
        <v>15</v>
      </c>
      <c r="L210" s="125">
        <f t="shared" ref="L210:L215" si="14">K210/F210</f>
        <v>0.2</v>
      </c>
      <c r="M210" s="126" t="s">
        <v>556</v>
      </c>
      <c r="N210" s="127">
        <v>43019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8">
        <v>99</v>
      </c>
      <c r="B211" s="150">
        <v>43011</v>
      </c>
      <c r="C211" s="150"/>
      <c r="D211" s="151" t="s">
        <v>692</v>
      </c>
      <c r="E211" s="152" t="s">
        <v>580</v>
      </c>
      <c r="F211" s="153">
        <v>315</v>
      </c>
      <c r="G211" s="152"/>
      <c r="H211" s="152">
        <v>392</v>
      </c>
      <c r="I211" s="169">
        <v>384</v>
      </c>
      <c r="J211" s="209" t="s">
        <v>693</v>
      </c>
      <c r="K211" s="124">
        <f t="shared" si="13"/>
        <v>77</v>
      </c>
      <c r="L211" s="171">
        <f t="shared" si="14"/>
        <v>0.24444444444444444</v>
      </c>
      <c r="M211" s="172" t="s">
        <v>556</v>
      </c>
      <c r="N211" s="173">
        <v>43017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8">
        <v>100</v>
      </c>
      <c r="B212" s="150">
        <v>43013</v>
      </c>
      <c r="C212" s="150"/>
      <c r="D212" s="151" t="s">
        <v>694</v>
      </c>
      <c r="E212" s="152" t="s">
        <v>580</v>
      </c>
      <c r="F212" s="153">
        <v>145</v>
      </c>
      <c r="G212" s="152"/>
      <c r="H212" s="152">
        <v>179</v>
      </c>
      <c r="I212" s="169">
        <v>180</v>
      </c>
      <c r="J212" s="209" t="s">
        <v>570</v>
      </c>
      <c r="K212" s="124">
        <f t="shared" si="13"/>
        <v>34</v>
      </c>
      <c r="L212" s="171">
        <f t="shared" si="14"/>
        <v>0.23448275862068965</v>
      </c>
      <c r="M212" s="172" t="s">
        <v>556</v>
      </c>
      <c r="N212" s="173">
        <v>43025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101</v>
      </c>
      <c r="B213" s="150">
        <v>43014</v>
      </c>
      <c r="C213" s="150"/>
      <c r="D213" s="151" t="s">
        <v>330</v>
      </c>
      <c r="E213" s="152" t="s">
        <v>580</v>
      </c>
      <c r="F213" s="153">
        <v>256</v>
      </c>
      <c r="G213" s="152"/>
      <c r="H213" s="152">
        <v>323</v>
      </c>
      <c r="I213" s="169">
        <v>320</v>
      </c>
      <c r="J213" s="209" t="s">
        <v>639</v>
      </c>
      <c r="K213" s="124">
        <f t="shared" si="13"/>
        <v>67</v>
      </c>
      <c r="L213" s="171">
        <f t="shared" si="14"/>
        <v>0.26171875</v>
      </c>
      <c r="M213" s="172" t="s">
        <v>556</v>
      </c>
      <c r="N213" s="173">
        <v>43067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102</v>
      </c>
      <c r="B214" s="150">
        <v>43017</v>
      </c>
      <c r="C214" s="150"/>
      <c r="D214" s="151" t="s">
        <v>350</v>
      </c>
      <c r="E214" s="152" t="s">
        <v>580</v>
      </c>
      <c r="F214" s="153">
        <v>137.5</v>
      </c>
      <c r="G214" s="152"/>
      <c r="H214" s="152">
        <v>184</v>
      </c>
      <c r="I214" s="169">
        <v>183</v>
      </c>
      <c r="J214" s="170" t="s">
        <v>695</v>
      </c>
      <c r="K214" s="124">
        <f t="shared" si="13"/>
        <v>46.5</v>
      </c>
      <c r="L214" s="171">
        <f t="shared" si="14"/>
        <v>0.33818181818181819</v>
      </c>
      <c r="M214" s="172" t="s">
        <v>556</v>
      </c>
      <c r="N214" s="173">
        <v>43108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103</v>
      </c>
      <c r="B215" s="150">
        <v>43018</v>
      </c>
      <c r="C215" s="150"/>
      <c r="D215" s="151" t="s">
        <v>696</v>
      </c>
      <c r="E215" s="152" t="s">
        <v>580</v>
      </c>
      <c r="F215" s="153">
        <v>125.5</v>
      </c>
      <c r="G215" s="152"/>
      <c r="H215" s="152">
        <v>158</v>
      </c>
      <c r="I215" s="169">
        <v>155</v>
      </c>
      <c r="J215" s="170" t="s">
        <v>697</v>
      </c>
      <c r="K215" s="124">
        <f t="shared" si="13"/>
        <v>32.5</v>
      </c>
      <c r="L215" s="171">
        <f t="shared" si="14"/>
        <v>0.25896414342629481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104</v>
      </c>
      <c r="B216" s="150">
        <v>43018</v>
      </c>
      <c r="C216" s="150"/>
      <c r="D216" s="151" t="s">
        <v>727</v>
      </c>
      <c r="E216" s="152" t="s">
        <v>580</v>
      </c>
      <c r="F216" s="153">
        <v>895</v>
      </c>
      <c r="G216" s="152"/>
      <c r="H216" s="152">
        <v>1122.5</v>
      </c>
      <c r="I216" s="169">
        <v>1078</v>
      </c>
      <c r="J216" s="170" t="s">
        <v>728</v>
      </c>
      <c r="K216" s="124">
        <v>227.5</v>
      </c>
      <c r="L216" s="171">
        <v>0.25418994413407803</v>
      </c>
      <c r="M216" s="172" t="s">
        <v>556</v>
      </c>
      <c r="N216" s="173">
        <v>43117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105</v>
      </c>
      <c r="B217" s="150">
        <v>43020</v>
      </c>
      <c r="C217" s="150"/>
      <c r="D217" s="151" t="s">
        <v>338</v>
      </c>
      <c r="E217" s="152" t="s">
        <v>580</v>
      </c>
      <c r="F217" s="153">
        <v>525</v>
      </c>
      <c r="G217" s="152"/>
      <c r="H217" s="152">
        <v>629</v>
      </c>
      <c r="I217" s="169">
        <v>629</v>
      </c>
      <c r="J217" s="209" t="s">
        <v>639</v>
      </c>
      <c r="K217" s="124">
        <v>104</v>
      </c>
      <c r="L217" s="171">
        <v>0.19809523809523799</v>
      </c>
      <c r="M217" s="172" t="s">
        <v>556</v>
      </c>
      <c r="N217" s="173">
        <v>43119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106</v>
      </c>
      <c r="B218" s="150">
        <v>43046</v>
      </c>
      <c r="C218" s="150"/>
      <c r="D218" s="151" t="s">
        <v>379</v>
      </c>
      <c r="E218" s="152" t="s">
        <v>580</v>
      </c>
      <c r="F218" s="153">
        <v>740</v>
      </c>
      <c r="G218" s="152"/>
      <c r="H218" s="152">
        <v>892.5</v>
      </c>
      <c r="I218" s="169">
        <v>900</v>
      </c>
      <c r="J218" s="170" t="s">
        <v>698</v>
      </c>
      <c r="K218" s="124">
        <f>H218-F218</f>
        <v>152.5</v>
      </c>
      <c r="L218" s="171">
        <f>K218/F218</f>
        <v>0.20608108108108109</v>
      </c>
      <c r="M218" s="172" t="s">
        <v>556</v>
      </c>
      <c r="N218" s="173">
        <v>43052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107</v>
      </c>
      <c r="B219" s="102">
        <v>43073</v>
      </c>
      <c r="C219" s="102"/>
      <c r="D219" s="103" t="s">
        <v>699</v>
      </c>
      <c r="E219" s="104" t="s">
        <v>580</v>
      </c>
      <c r="F219" s="105">
        <v>118.5</v>
      </c>
      <c r="G219" s="104"/>
      <c r="H219" s="104">
        <v>143.5</v>
      </c>
      <c r="I219" s="122">
        <v>145</v>
      </c>
      <c r="J219" s="137" t="s">
        <v>700</v>
      </c>
      <c r="K219" s="124">
        <f>H219-F219</f>
        <v>25</v>
      </c>
      <c r="L219" s="125">
        <f>K219/F219</f>
        <v>0.2109704641350211</v>
      </c>
      <c r="M219" s="126" t="s">
        <v>556</v>
      </c>
      <c r="N219" s="127">
        <v>43097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7">
        <v>108</v>
      </c>
      <c r="B220" s="106">
        <v>43090</v>
      </c>
      <c r="C220" s="106"/>
      <c r="D220" s="154" t="s">
        <v>420</v>
      </c>
      <c r="E220" s="108" t="s">
        <v>580</v>
      </c>
      <c r="F220" s="109">
        <v>715</v>
      </c>
      <c r="G220" s="109"/>
      <c r="H220" s="110">
        <v>500</v>
      </c>
      <c r="I220" s="128">
        <v>872</v>
      </c>
      <c r="J220" s="134" t="s">
        <v>701</v>
      </c>
      <c r="K220" s="130">
        <f>H220-F220</f>
        <v>-215</v>
      </c>
      <c r="L220" s="131">
        <f>K220/F220</f>
        <v>-0.30069930069930068</v>
      </c>
      <c r="M220" s="132" t="s">
        <v>620</v>
      </c>
      <c r="N220" s="133">
        <v>43670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109</v>
      </c>
      <c r="B221" s="102">
        <v>43098</v>
      </c>
      <c r="C221" s="102"/>
      <c r="D221" s="103" t="s">
        <v>692</v>
      </c>
      <c r="E221" s="104" t="s">
        <v>580</v>
      </c>
      <c r="F221" s="105">
        <v>435</v>
      </c>
      <c r="G221" s="104"/>
      <c r="H221" s="104">
        <v>542.5</v>
      </c>
      <c r="I221" s="122">
        <v>539</v>
      </c>
      <c r="J221" s="137" t="s">
        <v>639</v>
      </c>
      <c r="K221" s="124">
        <v>107.5</v>
      </c>
      <c r="L221" s="125">
        <v>0.247126436781609</v>
      </c>
      <c r="M221" s="126" t="s">
        <v>556</v>
      </c>
      <c r="N221" s="127">
        <v>43206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110</v>
      </c>
      <c r="B222" s="102">
        <v>43098</v>
      </c>
      <c r="C222" s="102"/>
      <c r="D222" s="103" t="s">
        <v>530</v>
      </c>
      <c r="E222" s="104" t="s">
        <v>580</v>
      </c>
      <c r="F222" s="105">
        <v>885</v>
      </c>
      <c r="G222" s="104"/>
      <c r="H222" s="104">
        <v>1090</v>
      </c>
      <c r="I222" s="122">
        <v>1084</v>
      </c>
      <c r="J222" s="137" t="s">
        <v>639</v>
      </c>
      <c r="K222" s="124">
        <v>205</v>
      </c>
      <c r="L222" s="125">
        <v>0.23163841807909599</v>
      </c>
      <c r="M222" s="126" t="s">
        <v>556</v>
      </c>
      <c r="N222" s="127">
        <v>43213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26">
        <v>111</v>
      </c>
      <c r="B223" s="317">
        <v>43192</v>
      </c>
      <c r="C223" s="317"/>
      <c r="D223" s="112" t="s">
        <v>709</v>
      </c>
      <c r="E223" s="318" t="s">
        <v>580</v>
      </c>
      <c r="F223" s="319">
        <v>478.5</v>
      </c>
      <c r="G223" s="318"/>
      <c r="H223" s="318">
        <v>442</v>
      </c>
      <c r="I223" s="320">
        <v>613</v>
      </c>
      <c r="J223" s="341" t="s">
        <v>797</v>
      </c>
      <c r="K223" s="130">
        <f>H223-F223</f>
        <v>-36.5</v>
      </c>
      <c r="L223" s="131">
        <f>K223/F223</f>
        <v>-7.6280041797283177E-2</v>
      </c>
      <c r="M223" s="132" t="s">
        <v>620</v>
      </c>
      <c r="N223" s="133">
        <v>43762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7">
        <v>112</v>
      </c>
      <c r="B224" s="106">
        <v>43194</v>
      </c>
      <c r="C224" s="106"/>
      <c r="D224" s="331" t="s">
        <v>779</v>
      </c>
      <c r="E224" s="108" t="s">
        <v>580</v>
      </c>
      <c r="F224" s="109">
        <f>141.5-7.3</f>
        <v>134.19999999999999</v>
      </c>
      <c r="G224" s="109"/>
      <c r="H224" s="110">
        <v>77</v>
      </c>
      <c r="I224" s="128">
        <v>180</v>
      </c>
      <c r="J224" s="341" t="s">
        <v>796</v>
      </c>
      <c r="K224" s="130">
        <f>H224-F224</f>
        <v>-57.199999999999989</v>
      </c>
      <c r="L224" s="131">
        <f>K224/F224</f>
        <v>-0.42622950819672129</v>
      </c>
      <c r="M224" s="132" t="s">
        <v>620</v>
      </c>
      <c r="N224" s="133">
        <v>43522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7">
        <v>113</v>
      </c>
      <c r="B225" s="106">
        <v>43209</v>
      </c>
      <c r="C225" s="106"/>
      <c r="D225" s="107" t="s">
        <v>702</v>
      </c>
      <c r="E225" s="108" t="s">
        <v>580</v>
      </c>
      <c r="F225" s="109">
        <v>430</v>
      </c>
      <c r="G225" s="109"/>
      <c r="H225" s="110">
        <v>220</v>
      </c>
      <c r="I225" s="128">
        <v>537</v>
      </c>
      <c r="J225" s="134" t="s">
        <v>703</v>
      </c>
      <c r="K225" s="130">
        <f>H225-F225</f>
        <v>-210</v>
      </c>
      <c r="L225" s="131">
        <f>K225/F225</f>
        <v>-0.48837209302325579</v>
      </c>
      <c r="M225" s="132" t="s">
        <v>620</v>
      </c>
      <c r="N225" s="133">
        <v>43252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9">
        <v>114</v>
      </c>
      <c r="B226" s="190">
        <v>43220</v>
      </c>
      <c r="C226" s="190"/>
      <c r="D226" s="151" t="s">
        <v>380</v>
      </c>
      <c r="E226" s="191" t="s">
        <v>580</v>
      </c>
      <c r="F226" s="191">
        <v>153.5</v>
      </c>
      <c r="G226" s="191"/>
      <c r="H226" s="191">
        <v>196</v>
      </c>
      <c r="I226" s="210">
        <v>196</v>
      </c>
      <c r="J226" s="137" t="s">
        <v>812</v>
      </c>
      <c r="K226" s="124">
        <f>H226-F226</f>
        <v>42.5</v>
      </c>
      <c r="L226" s="125">
        <f>K226/F226</f>
        <v>0.27687296416938112</v>
      </c>
      <c r="M226" s="126" t="s">
        <v>556</v>
      </c>
      <c r="N226" s="322">
        <v>43605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115</v>
      </c>
      <c r="B227" s="106">
        <v>43306</v>
      </c>
      <c r="C227" s="106"/>
      <c r="D227" s="107" t="s">
        <v>725</v>
      </c>
      <c r="E227" s="108" t="s">
        <v>580</v>
      </c>
      <c r="F227" s="109">
        <v>27.5</v>
      </c>
      <c r="G227" s="109"/>
      <c r="H227" s="110">
        <v>13.1</v>
      </c>
      <c r="I227" s="128">
        <v>60</v>
      </c>
      <c r="J227" s="134" t="s">
        <v>729</v>
      </c>
      <c r="K227" s="130">
        <v>-14.4</v>
      </c>
      <c r="L227" s="131">
        <v>-0.52363636363636401</v>
      </c>
      <c r="M227" s="132" t="s">
        <v>620</v>
      </c>
      <c r="N227" s="133">
        <v>43138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26">
        <v>116</v>
      </c>
      <c r="B228" s="317">
        <v>43318</v>
      </c>
      <c r="C228" s="317"/>
      <c r="D228" s="112" t="s">
        <v>704</v>
      </c>
      <c r="E228" s="318" t="s">
        <v>580</v>
      </c>
      <c r="F228" s="318">
        <v>148.5</v>
      </c>
      <c r="G228" s="318"/>
      <c r="H228" s="318">
        <v>102</v>
      </c>
      <c r="I228" s="320">
        <v>182</v>
      </c>
      <c r="J228" s="134" t="s">
        <v>811</v>
      </c>
      <c r="K228" s="130">
        <f>H228-F228</f>
        <v>-46.5</v>
      </c>
      <c r="L228" s="131">
        <f>K228/F228</f>
        <v>-0.31313131313131315</v>
      </c>
      <c r="M228" s="132" t="s">
        <v>620</v>
      </c>
      <c r="N228" s="133">
        <v>43661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117</v>
      </c>
      <c r="B229" s="102">
        <v>43335</v>
      </c>
      <c r="C229" s="102"/>
      <c r="D229" s="103" t="s">
        <v>730</v>
      </c>
      <c r="E229" s="104" t="s">
        <v>580</v>
      </c>
      <c r="F229" s="152">
        <v>285</v>
      </c>
      <c r="G229" s="104"/>
      <c r="H229" s="104">
        <v>355</v>
      </c>
      <c r="I229" s="122">
        <v>364</v>
      </c>
      <c r="J229" s="137" t="s">
        <v>731</v>
      </c>
      <c r="K229" s="124">
        <v>70</v>
      </c>
      <c r="L229" s="125">
        <v>0.24561403508771901</v>
      </c>
      <c r="M229" s="126" t="s">
        <v>556</v>
      </c>
      <c r="N229" s="127">
        <v>43455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118</v>
      </c>
      <c r="B230" s="102">
        <v>43341</v>
      </c>
      <c r="C230" s="102"/>
      <c r="D230" s="103" t="s">
        <v>370</v>
      </c>
      <c r="E230" s="104" t="s">
        <v>580</v>
      </c>
      <c r="F230" s="152">
        <v>525</v>
      </c>
      <c r="G230" s="104"/>
      <c r="H230" s="104">
        <v>585</v>
      </c>
      <c r="I230" s="122">
        <v>635</v>
      </c>
      <c r="J230" s="137" t="s">
        <v>705</v>
      </c>
      <c r="K230" s="124">
        <f t="shared" ref="K230:K242" si="15">H230-F230</f>
        <v>60</v>
      </c>
      <c r="L230" s="125">
        <f t="shared" ref="L230:L242" si="16">K230/F230</f>
        <v>0.11428571428571428</v>
      </c>
      <c r="M230" s="126" t="s">
        <v>556</v>
      </c>
      <c r="N230" s="127">
        <v>43662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119</v>
      </c>
      <c r="B231" s="102">
        <v>43395</v>
      </c>
      <c r="C231" s="102"/>
      <c r="D231" s="103" t="s">
        <v>357</v>
      </c>
      <c r="E231" s="104" t="s">
        <v>580</v>
      </c>
      <c r="F231" s="152">
        <v>475</v>
      </c>
      <c r="G231" s="104"/>
      <c r="H231" s="104">
        <v>574</v>
      </c>
      <c r="I231" s="122">
        <v>570</v>
      </c>
      <c r="J231" s="137" t="s">
        <v>639</v>
      </c>
      <c r="K231" s="124">
        <f t="shared" si="15"/>
        <v>99</v>
      </c>
      <c r="L231" s="125">
        <f t="shared" si="16"/>
        <v>0.20842105263157895</v>
      </c>
      <c r="M231" s="126" t="s">
        <v>556</v>
      </c>
      <c r="N231" s="127">
        <v>43403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120</v>
      </c>
      <c r="B232" s="150">
        <v>43397</v>
      </c>
      <c r="C232" s="150"/>
      <c r="D232" s="357" t="s">
        <v>377</v>
      </c>
      <c r="E232" s="152" t="s">
        <v>580</v>
      </c>
      <c r="F232" s="152">
        <v>707.5</v>
      </c>
      <c r="G232" s="152"/>
      <c r="H232" s="152">
        <v>872</v>
      </c>
      <c r="I232" s="169">
        <v>872</v>
      </c>
      <c r="J232" s="170" t="s">
        <v>639</v>
      </c>
      <c r="K232" s="124">
        <f t="shared" si="15"/>
        <v>164.5</v>
      </c>
      <c r="L232" s="171">
        <f t="shared" si="16"/>
        <v>0.23250883392226149</v>
      </c>
      <c r="M232" s="172" t="s">
        <v>556</v>
      </c>
      <c r="N232" s="173">
        <v>43482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121</v>
      </c>
      <c r="B233" s="150">
        <v>43398</v>
      </c>
      <c r="C233" s="150"/>
      <c r="D233" s="357" t="s">
        <v>339</v>
      </c>
      <c r="E233" s="152" t="s">
        <v>580</v>
      </c>
      <c r="F233" s="152">
        <v>162</v>
      </c>
      <c r="G233" s="152"/>
      <c r="H233" s="152">
        <v>204</v>
      </c>
      <c r="I233" s="169">
        <v>209</v>
      </c>
      <c r="J233" s="170" t="s">
        <v>810</v>
      </c>
      <c r="K233" s="124">
        <f t="shared" si="15"/>
        <v>42</v>
      </c>
      <c r="L233" s="171">
        <f t="shared" si="16"/>
        <v>0.25925925925925924</v>
      </c>
      <c r="M233" s="172" t="s">
        <v>556</v>
      </c>
      <c r="N233" s="173">
        <v>43539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9">
        <v>122</v>
      </c>
      <c r="B234" s="190">
        <v>43399</v>
      </c>
      <c r="C234" s="190"/>
      <c r="D234" s="151" t="s">
        <v>465</v>
      </c>
      <c r="E234" s="191" t="s">
        <v>580</v>
      </c>
      <c r="F234" s="191">
        <v>240</v>
      </c>
      <c r="G234" s="191"/>
      <c r="H234" s="191">
        <v>297</v>
      </c>
      <c r="I234" s="210">
        <v>297</v>
      </c>
      <c r="J234" s="170" t="s">
        <v>639</v>
      </c>
      <c r="K234" s="211">
        <f t="shared" si="15"/>
        <v>57</v>
      </c>
      <c r="L234" s="212">
        <f t="shared" si="16"/>
        <v>0.23749999999999999</v>
      </c>
      <c r="M234" s="213" t="s">
        <v>556</v>
      </c>
      <c r="N234" s="214">
        <v>43417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123</v>
      </c>
      <c r="B235" s="102">
        <v>43439</v>
      </c>
      <c r="C235" s="102"/>
      <c r="D235" s="144" t="s">
        <v>706</v>
      </c>
      <c r="E235" s="104" t="s">
        <v>580</v>
      </c>
      <c r="F235" s="104">
        <v>202.5</v>
      </c>
      <c r="G235" s="104"/>
      <c r="H235" s="104">
        <v>255</v>
      </c>
      <c r="I235" s="122">
        <v>252</v>
      </c>
      <c r="J235" s="137" t="s">
        <v>639</v>
      </c>
      <c r="K235" s="124">
        <f t="shared" si="15"/>
        <v>52.5</v>
      </c>
      <c r="L235" s="125">
        <f t="shared" si="16"/>
        <v>0.25925925925925924</v>
      </c>
      <c r="M235" s="126" t="s">
        <v>556</v>
      </c>
      <c r="N235" s="127">
        <v>43542</v>
      </c>
      <c r="O235" s="54"/>
      <c r="P235" s="13"/>
      <c r="Q235" s="13"/>
      <c r="R235" s="90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124</v>
      </c>
      <c r="B236" s="190">
        <v>43465</v>
      </c>
      <c r="C236" s="102"/>
      <c r="D236" s="357" t="s">
        <v>402</v>
      </c>
      <c r="E236" s="191" t="s">
        <v>580</v>
      </c>
      <c r="F236" s="191">
        <v>710</v>
      </c>
      <c r="G236" s="191"/>
      <c r="H236" s="191">
        <v>866</v>
      </c>
      <c r="I236" s="210">
        <v>866</v>
      </c>
      <c r="J236" s="170" t="s">
        <v>639</v>
      </c>
      <c r="K236" s="124">
        <f t="shared" si="15"/>
        <v>156</v>
      </c>
      <c r="L236" s="125">
        <f t="shared" si="16"/>
        <v>0.21971830985915494</v>
      </c>
      <c r="M236" s="126" t="s">
        <v>556</v>
      </c>
      <c r="N236" s="322">
        <v>43553</v>
      </c>
      <c r="O236" s="54"/>
      <c r="P236" s="13"/>
      <c r="Q236" s="13"/>
      <c r="R236" s="14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9">
        <v>125</v>
      </c>
      <c r="B237" s="190">
        <v>43522</v>
      </c>
      <c r="C237" s="190"/>
      <c r="D237" s="357" t="s">
        <v>139</v>
      </c>
      <c r="E237" s="191" t="s">
        <v>580</v>
      </c>
      <c r="F237" s="191">
        <v>337.25</v>
      </c>
      <c r="G237" s="191"/>
      <c r="H237" s="191">
        <v>398.5</v>
      </c>
      <c r="I237" s="210">
        <v>411</v>
      </c>
      <c r="J237" s="137" t="s">
        <v>809</v>
      </c>
      <c r="K237" s="124">
        <f t="shared" si="15"/>
        <v>61.25</v>
      </c>
      <c r="L237" s="125">
        <f t="shared" si="16"/>
        <v>0.1816160118606375</v>
      </c>
      <c r="M237" s="126" t="s">
        <v>556</v>
      </c>
      <c r="N237" s="322">
        <v>43760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27">
        <v>126</v>
      </c>
      <c r="B238" s="155">
        <v>43559</v>
      </c>
      <c r="C238" s="155"/>
      <c r="D238" s="156" t="s">
        <v>394</v>
      </c>
      <c r="E238" s="157" t="s">
        <v>580</v>
      </c>
      <c r="F238" s="157">
        <v>130</v>
      </c>
      <c r="G238" s="157"/>
      <c r="H238" s="157">
        <v>65</v>
      </c>
      <c r="I238" s="174">
        <v>158</v>
      </c>
      <c r="J238" s="134" t="s">
        <v>707</v>
      </c>
      <c r="K238" s="130">
        <f t="shared" si="15"/>
        <v>-65</v>
      </c>
      <c r="L238" s="131">
        <f t="shared" si="16"/>
        <v>-0.5</v>
      </c>
      <c r="M238" s="132" t="s">
        <v>620</v>
      </c>
      <c r="N238" s="133">
        <v>43726</v>
      </c>
      <c r="O238" s="54"/>
      <c r="P238" s="13"/>
      <c r="Q238" s="13"/>
      <c r="R238" s="1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28">
        <v>127</v>
      </c>
      <c r="B239" s="175">
        <v>43017</v>
      </c>
      <c r="C239" s="175"/>
      <c r="D239" s="176" t="s">
        <v>166</v>
      </c>
      <c r="E239" s="177" t="s">
        <v>580</v>
      </c>
      <c r="F239" s="178">
        <v>141.5</v>
      </c>
      <c r="G239" s="179"/>
      <c r="H239" s="179">
        <v>183.5</v>
      </c>
      <c r="I239" s="179">
        <v>210</v>
      </c>
      <c r="J239" s="200" t="s">
        <v>801</v>
      </c>
      <c r="K239" s="201">
        <f t="shared" si="15"/>
        <v>42</v>
      </c>
      <c r="L239" s="202">
        <f t="shared" si="16"/>
        <v>0.29681978798586572</v>
      </c>
      <c r="M239" s="178" t="s">
        <v>556</v>
      </c>
      <c r="N239" s="203">
        <v>43042</v>
      </c>
      <c r="O239" s="54"/>
      <c r="P239" s="13"/>
      <c r="Q239" s="13"/>
      <c r="R239" s="90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128</v>
      </c>
      <c r="B240" s="155">
        <v>43074</v>
      </c>
      <c r="C240" s="155"/>
      <c r="D240" s="156" t="s">
        <v>295</v>
      </c>
      <c r="E240" s="157" t="s">
        <v>580</v>
      </c>
      <c r="F240" s="158">
        <v>172</v>
      </c>
      <c r="G240" s="157"/>
      <c r="H240" s="157">
        <v>155.25</v>
      </c>
      <c r="I240" s="174">
        <v>230</v>
      </c>
      <c r="J240" s="341" t="s">
        <v>794</v>
      </c>
      <c r="K240" s="130">
        <f t="shared" ref="K240" si="17">H240-F240</f>
        <v>-16.75</v>
      </c>
      <c r="L240" s="131">
        <f t="shared" ref="L240" si="18">K240/F240</f>
        <v>-9.7383720930232565E-2</v>
      </c>
      <c r="M240" s="132" t="s">
        <v>620</v>
      </c>
      <c r="N240" s="133">
        <v>43787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9">
        <v>129</v>
      </c>
      <c r="B241" s="190">
        <v>43398</v>
      </c>
      <c r="C241" s="190"/>
      <c r="D241" s="151" t="s">
        <v>103</v>
      </c>
      <c r="E241" s="191" t="s">
        <v>580</v>
      </c>
      <c r="F241" s="191">
        <v>698.5</v>
      </c>
      <c r="G241" s="191"/>
      <c r="H241" s="191">
        <v>890</v>
      </c>
      <c r="I241" s="210">
        <v>890</v>
      </c>
      <c r="J241" s="137" t="s">
        <v>855</v>
      </c>
      <c r="K241" s="124">
        <f t="shared" si="15"/>
        <v>191.5</v>
      </c>
      <c r="L241" s="125">
        <f t="shared" si="16"/>
        <v>0.27415891195418757</v>
      </c>
      <c r="M241" s="126" t="s">
        <v>556</v>
      </c>
      <c r="N241" s="322">
        <v>44328</v>
      </c>
      <c r="O241" s="54"/>
      <c r="P241" s="13"/>
      <c r="Q241" s="13"/>
      <c r="R241" s="14" t="s">
        <v>708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130</v>
      </c>
      <c r="B242" s="190">
        <v>42877</v>
      </c>
      <c r="C242" s="190"/>
      <c r="D242" s="151" t="s">
        <v>369</v>
      </c>
      <c r="E242" s="191" t="s">
        <v>580</v>
      </c>
      <c r="F242" s="191">
        <v>127.6</v>
      </c>
      <c r="G242" s="191"/>
      <c r="H242" s="191">
        <v>138</v>
      </c>
      <c r="I242" s="210">
        <v>190</v>
      </c>
      <c r="J242" s="137" t="s">
        <v>798</v>
      </c>
      <c r="K242" s="124">
        <f t="shared" si="15"/>
        <v>10.400000000000006</v>
      </c>
      <c r="L242" s="125">
        <f t="shared" si="16"/>
        <v>8.1504702194357417E-2</v>
      </c>
      <c r="M242" s="126" t="s">
        <v>556</v>
      </c>
      <c r="N242" s="322">
        <v>43774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131</v>
      </c>
      <c r="B243" s="190">
        <v>43158</v>
      </c>
      <c r="C243" s="190"/>
      <c r="D243" s="151" t="s">
        <v>711</v>
      </c>
      <c r="E243" s="191" t="s">
        <v>580</v>
      </c>
      <c r="F243" s="191">
        <v>317</v>
      </c>
      <c r="G243" s="191"/>
      <c r="H243" s="191">
        <v>382.5</v>
      </c>
      <c r="I243" s="210">
        <v>398</v>
      </c>
      <c r="J243" s="137" t="s">
        <v>835</v>
      </c>
      <c r="K243" s="124">
        <f t="shared" ref="K243" si="19">H243-F243</f>
        <v>65.5</v>
      </c>
      <c r="L243" s="125">
        <f t="shared" ref="L243" si="20">K243/F243</f>
        <v>0.20662460567823343</v>
      </c>
      <c r="M243" s="126" t="s">
        <v>556</v>
      </c>
      <c r="N243" s="322">
        <v>44238</v>
      </c>
      <c r="O243" s="54"/>
      <c r="P243" s="13"/>
      <c r="Q243" s="13"/>
      <c r="R243" s="1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27">
        <v>132</v>
      </c>
      <c r="B244" s="155">
        <v>43164</v>
      </c>
      <c r="C244" s="155"/>
      <c r="D244" s="156" t="s">
        <v>133</v>
      </c>
      <c r="E244" s="157" t="s">
        <v>580</v>
      </c>
      <c r="F244" s="158">
        <f>510-14.4</f>
        <v>495.6</v>
      </c>
      <c r="G244" s="157"/>
      <c r="H244" s="157">
        <v>350</v>
      </c>
      <c r="I244" s="174">
        <v>672</v>
      </c>
      <c r="J244" s="341" t="s">
        <v>803</v>
      </c>
      <c r="K244" s="130">
        <f t="shared" ref="K244" si="21">H244-F244</f>
        <v>-145.60000000000002</v>
      </c>
      <c r="L244" s="131">
        <f t="shared" ref="L244" si="22">K244/F244</f>
        <v>-0.29378531073446329</v>
      </c>
      <c r="M244" s="132" t="s">
        <v>620</v>
      </c>
      <c r="N244" s="133">
        <v>43887</v>
      </c>
      <c r="O244" s="54"/>
      <c r="P244" s="13"/>
      <c r="Q244" s="13"/>
      <c r="R244" s="1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27">
        <v>133</v>
      </c>
      <c r="B245" s="155">
        <v>43237</v>
      </c>
      <c r="C245" s="155"/>
      <c r="D245" s="156" t="s">
        <v>459</v>
      </c>
      <c r="E245" s="157" t="s">
        <v>580</v>
      </c>
      <c r="F245" s="158">
        <v>230.3</v>
      </c>
      <c r="G245" s="157"/>
      <c r="H245" s="157">
        <v>102.5</v>
      </c>
      <c r="I245" s="174">
        <v>348</v>
      </c>
      <c r="J245" s="341" t="s">
        <v>805</v>
      </c>
      <c r="K245" s="130">
        <f t="shared" ref="K245:K246" si="23">H245-F245</f>
        <v>-127.80000000000001</v>
      </c>
      <c r="L245" s="131">
        <f t="shared" ref="L245:L246" si="24">K245/F245</f>
        <v>-0.55492835432045162</v>
      </c>
      <c r="M245" s="132" t="s">
        <v>620</v>
      </c>
      <c r="N245" s="133">
        <v>43896</v>
      </c>
      <c r="O245" s="54"/>
      <c r="P245" s="13"/>
      <c r="Q245" s="13"/>
      <c r="R245" s="314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9">
        <v>134</v>
      </c>
      <c r="B246" s="190">
        <v>43258</v>
      </c>
      <c r="C246" s="190"/>
      <c r="D246" s="151" t="s">
        <v>426</v>
      </c>
      <c r="E246" s="191" t="s">
        <v>580</v>
      </c>
      <c r="F246" s="191">
        <f>342.5-5.1</f>
        <v>337.4</v>
      </c>
      <c r="G246" s="191"/>
      <c r="H246" s="191">
        <v>412.5</v>
      </c>
      <c r="I246" s="210">
        <v>439</v>
      </c>
      <c r="J246" s="137" t="s">
        <v>834</v>
      </c>
      <c r="K246" s="124">
        <f t="shared" si="23"/>
        <v>75.100000000000023</v>
      </c>
      <c r="L246" s="125">
        <f t="shared" si="24"/>
        <v>0.22258446947243635</v>
      </c>
      <c r="M246" s="126" t="s">
        <v>556</v>
      </c>
      <c r="N246" s="322">
        <v>44230</v>
      </c>
      <c r="O246" s="54"/>
      <c r="P246" s="13"/>
      <c r="Q246" s="13"/>
      <c r="R246" s="1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135</v>
      </c>
      <c r="B247" s="182">
        <v>43285</v>
      </c>
      <c r="C247" s="182"/>
      <c r="D247" s="185" t="s">
        <v>48</v>
      </c>
      <c r="E247" s="183" t="s">
        <v>580</v>
      </c>
      <c r="F247" s="181">
        <f>127.5-5.53</f>
        <v>121.97</v>
      </c>
      <c r="G247" s="183"/>
      <c r="H247" s="183"/>
      <c r="I247" s="204">
        <v>170</v>
      </c>
      <c r="J247" s="216" t="s">
        <v>558</v>
      </c>
      <c r="K247" s="206"/>
      <c r="L247" s="207"/>
      <c r="M247" s="205" t="s">
        <v>558</v>
      </c>
      <c r="N247" s="208"/>
      <c r="O247" s="54"/>
      <c r="P247" s="13"/>
      <c r="Q247" s="13"/>
      <c r="R247" s="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27">
        <v>136</v>
      </c>
      <c r="B248" s="155">
        <v>43294</v>
      </c>
      <c r="C248" s="155"/>
      <c r="D248" s="156" t="s">
        <v>239</v>
      </c>
      <c r="E248" s="157" t="s">
        <v>580</v>
      </c>
      <c r="F248" s="158">
        <v>46.5</v>
      </c>
      <c r="G248" s="157"/>
      <c r="H248" s="157">
        <v>17</v>
      </c>
      <c r="I248" s="174">
        <v>59</v>
      </c>
      <c r="J248" s="341" t="s">
        <v>802</v>
      </c>
      <c r="K248" s="130">
        <f t="shared" ref="K248" si="25">H248-F248</f>
        <v>-29.5</v>
      </c>
      <c r="L248" s="131">
        <f t="shared" ref="L248" si="26">K248/F248</f>
        <v>-0.63440860215053763</v>
      </c>
      <c r="M248" s="132" t="s">
        <v>620</v>
      </c>
      <c r="N248" s="133">
        <v>43887</v>
      </c>
      <c r="O248" s="54"/>
      <c r="P248" s="13"/>
      <c r="Q248" s="13"/>
      <c r="R248" s="14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29">
        <v>137</v>
      </c>
      <c r="B249" s="180">
        <v>43396</v>
      </c>
      <c r="C249" s="180"/>
      <c r="D249" s="185" t="s">
        <v>404</v>
      </c>
      <c r="E249" s="183" t="s">
        <v>580</v>
      </c>
      <c r="F249" s="184">
        <v>156.5</v>
      </c>
      <c r="G249" s="183"/>
      <c r="H249" s="183"/>
      <c r="I249" s="204">
        <v>191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138</v>
      </c>
      <c r="B250" s="190">
        <v>43439</v>
      </c>
      <c r="C250" s="190"/>
      <c r="D250" s="151" t="s">
        <v>321</v>
      </c>
      <c r="E250" s="191" t="s">
        <v>580</v>
      </c>
      <c r="F250" s="191">
        <v>259.5</v>
      </c>
      <c r="G250" s="191"/>
      <c r="H250" s="191">
        <v>320</v>
      </c>
      <c r="I250" s="210">
        <v>320</v>
      </c>
      <c r="J250" s="137" t="s">
        <v>639</v>
      </c>
      <c r="K250" s="124">
        <f t="shared" ref="K250" si="27">H250-F250</f>
        <v>60.5</v>
      </c>
      <c r="L250" s="125">
        <f t="shared" ref="L250" si="28">K250/F250</f>
        <v>0.23314065510597304</v>
      </c>
      <c r="M250" s="126" t="s">
        <v>556</v>
      </c>
      <c r="N250" s="322">
        <v>44323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7">
        <v>139</v>
      </c>
      <c r="B251" s="155">
        <v>43439</v>
      </c>
      <c r="C251" s="155"/>
      <c r="D251" s="156" t="s">
        <v>732</v>
      </c>
      <c r="E251" s="157" t="s">
        <v>580</v>
      </c>
      <c r="F251" s="157">
        <v>715</v>
      </c>
      <c r="G251" s="157"/>
      <c r="H251" s="157">
        <v>445</v>
      </c>
      <c r="I251" s="174">
        <v>840</v>
      </c>
      <c r="J251" s="134" t="s">
        <v>782</v>
      </c>
      <c r="K251" s="130">
        <f t="shared" ref="K251:K254" si="29">H251-F251</f>
        <v>-270</v>
      </c>
      <c r="L251" s="131">
        <f t="shared" ref="L251:L254" si="30">K251/F251</f>
        <v>-0.3776223776223776</v>
      </c>
      <c r="M251" s="132" t="s">
        <v>620</v>
      </c>
      <c r="N251" s="133">
        <v>43800</v>
      </c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140</v>
      </c>
      <c r="B252" s="190">
        <v>43469</v>
      </c>
      <c r="C252" s="190"/>
      <c r="D252" s="151" t="s">
        <v>143</v>
      </c>
      <c r="E252" s="191" t="s">
        <v>580</v>
      </c>
      <c r="F252" s="191">
        <v>875</v>
      </c>
      <c r="G252" s="191"/>
      <c r="H252" s="191">
        <v>1165</v>
      </c>
      <c r="I252" s="210">
        <v>1185</v>
      </c>
      <c r="J252" s="137" t="s">
        <v>807</v>
      </c>
      <c r="K252" s="124">
        <f t="shared" si="29"/>
        <v>290</v>
      </c>
      <c r="L252" s="125">
        <f t="shared" si="30"/>
        <v>0.33142857142857141</v>
      </c>
      <c r="M252" s="126" t="s">
        <v>556</v>
      </c>
      <c r="N252" s="322">
        <v>43847</v>
      </c>
      <c r="O252" s="54"/>
      <c r="P252" s="13"/>
      <c r="Q252" s="13"/>
      <c r="R252" s="3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141</v>
      </c>
      <c r="B253" s="190">
        <v>43559</v>
      </c>
      <c r="C253" s="190"/>
      <c r="D253" s="357" t="s">
        <v>336</v>
      </c>
      <c r="E253" s="191" t="s">
        <v>580</v>
      </c>
      <c r="F253" s="191">
        <f>387-14.63</f>
        <v>372.37</v>
      </c>
      <c r="G253" s="191"/>
      <c r="H253" s="191">
        <v>490</v>
      </c>
      <c r="I253" s="210">
        <v>490</v>
      </c>
      <c r="J253" s="137" t="s">
        <v>639</v>
      </c>
      <c r="K253" s="124">
        <f t="shared" si="29"/>
        <v>117.63</v>
      </c>
      <c r="L253" s="125">
        <f t="shared" si="30"/>
        <v>0.31589548030185027</v>
      </c>
      <c r="M253" s="126" t="s">
        <v>556</v>
      </c>
      <c r="N253" s="322">
        <v>43850</v>
      </c>
      <c r="O253" s="54"/>
      <c r="P253" s="13"/>
      <c r="Q253" s="13"/>
      <c r="R253" s="3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27">
        <v>142</v>
      </c>
      <c r="B254" s="155">
        <v>43578</v>
      </c>
      <c r="C254" s="155"/>
      <c r="D254" s="156" t="s">
        <v>733</v>
      </c>
      <c r="E254" s="157" t="s">
        <v>557</v>
      </c>
      <c r="F254" s="157">
        <v>220</v>
      </c>
      <c r="G254" s="157"/>
      <c r="H254" s="157">
        <v>127.5</v>
      </c>
      <c r="I254" s="174">
        <v>284</v>
      </c>
      <c r="J254" s="341" t="s">
        <v>806</v>
      </c>
      <c r="K254" s="130">
        <f t="shared" si="29"/>
        <v>-92.5</v>
      </c>
      <c r="L254" s="131">
        <f t="shared" si="30"/>
        <v>-0.42045454545454547</v>
      </c>
      <c r="M254" s="132" t="s">
        <v>620</v>
      </c>
      <c r="N254" s="133">
        <v>43896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143</v>
      </c>
      <c r="B255" s="190">
        <v>43622</v>
      </c>
      <c r="C255" s="190"/>
      <c r="D255" s="357" t="s">
        <v>466</v>
      </c>
      <c r="E255" s="191" t="s">
        <v>557</v>
      </c>
      <c r="F255" s="191">
        <v>332.8</v>
      </c>
      <c r="G255" s="191"/>
      <c r="H255" s="191">
        <v>405</v>
      </c>
      <c r="I255" s="210">
        <v>419</v>
      </c>
      <c r="J255" s="137" t="s">
        <v>808</v>
      </c>
      <c r="K255" s="124">
        <f t="shared" ref="K255" si="31">H255-F255</f>
        <v>72.199999999999989</v>
      </c>
      <c r="L255" s="125">
        <f t="shared" ref="L255" si="32">K255/F255</f>
        <v>0.21694711538461534</v>
      </c>
      <c r="M255" s="126" t="s">
        <v>556</v>
      </c>
      <c r="N255" s="322">
        <v>43860</v>
      </c>
      <c r="O255" s="54"/>
      <c r="P255" s="13"/>
      <c r="Q255" s="13"/>
      <c r="R255" s="1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40">
        <v>144</v>
      </c>
      <c r="B256" s="139">
        <v>43641</v>
      </c>
      <c r="C256" s="139"/>
      <c r="D256" s="140" t="s">
        <v>137</v>
      </c>
      <c r="E256" s="141" t="s">
        <v>580</v>
      </c>
      <c r="F256" s="142">
        <v>386</v>
      </c>
      <c r="G256" s="143"/>
      <c r="H256" s="143">
        <v>395</v>
      </c>
      <c r="I256" s="143">
        <v>452</v>
      </c>
      <c r="J256" s="161" t="s">
        <v>799</v>
      </c>
      <c r="K256" s="162">
        <f t="shared" ref="K256" si="33">H256-F256</f>
        <v>9</v>
      </c>
      <c r="L256" s="163">
        <f t="shared" ref="L256" si="34">K256/F256</f>
        <v>2.3316062176165803E-2</v>
      </c>
      <c r="M256" s="164" t="s">
        <v>665</v>
      </c>
      <c r="N256" s="165">
        <v>43868</v>
      </c>
      <c r="O256" s="13"/>
      <c r="P256" s="13"/>
      <c r="Q256" s="13"/>
      <c r="R256" s="1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30">
        <v>145</v>
      </c>
      <c r="B257" s="180">
        <v>43707</v>
      </c>
      <c r="C257" s="180"/>
      <c r="D257" s="185" t="s">
        <v>255</v>
      </c>
      <c r="E257" s="183" t="s">
        <v>580</v>
      </c>
      <c r="F257" s="183" t="s">
        <v>712</v>
      </c>
      <c r="G257" s="183"/>
      <c r="H257" s="183"/>
      <c r="I257" s="204">
        <v>190</v>
      </c>
      <c r="J257" s="216" t="s">
        <v>558</v>
      </c>
      <c r="K257" s="206"/>
      <c r="L257" s="207"/>
      <c r="M257" s="321" t="s">
        <v>558</v>
      </c>
      <c r="N257" s="208"/>
      <c r="O257" s="13"/>
      <c r="P257" s="13"/>
      <c r="Q257" s="13"/>
      <c r="R257" s="3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9">
        <v>146</v>
      </c>
      <c r="B258" s="190">
        <v>43731</v>
      </c>
      <c r="C258" s="190"/>
      <c r="D258" s="151" t="s">
        <v>418</v>
      </c>
      <c r="E258" s="191" t="s">
        <v>580</v>
      </c>
      <c r="F258" s="191">
        <v>235</v>
      </c>
      <c r="G258" s="191"/>
      <c r="H258" s="191">
        <v>295</v>
      </c>
      <c r="I258" s="210">
        <v>296</v>
      </c>
      <c r="J258" s="137" t="s">
        <v>787</v>
      </c>
      <c r="K258" s="124">
        <f t="shared" ref="K258" si="35">H258-F258</f>
        <v>60</v>
      </c>
      <c r="L258" s="125">
        <f t="shared" ref="L258" si="36">K258/F258</f>
        <v>0.25531914893617019</v>
      </c>
      <c r="M258" s="126" t="s">
        <v>556</v>
      </c>
      <c r="N258" s="322">
        <v>43844</v>
      </c>
      <c r="O258" s="54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147</v>
      </c>
      <c r="B259" s="190">
        <v>43752</v>
      </c>
      <c r="C259" s="190"/>
      <c r="D259" s="151" t="s">
        <v>778</v>
      </c>
      <c r="E259" s="191" t="s">
        <v>580</v>
      </c>
      <c r="F259" s="191">
        <v>277.5</v>
      </c>
      <c r="G259" s="191"/>
      <c r="H259" s="191">
        <v>333</v>
      </c>
      <c r="I259" s="210">
        <v>333</v>
      </c>
      <c r="J259" s="137" t="s">
        <v>788</v>
      </c>
      <c r="K259" s="124">
        <f t="shared" ref="K259" si="37">H259-F259</f>
        <v>55.5</v>
      </c>
      <c r="L259" s="125">
        <f t="shared" ref="L259" si="38">K259/F259</f>
        <v>0.2</v>
      </c>
      <c r="M259" s="126" t="s">
        <v>556</v>
      </c>
      <c r="N259" s="322">
        <v>43846</v>
      </c>
      <c r="O259" s="54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148</v>
      </c>
      <c r="B260" s="190">
        <v>43752</v>
      </c>
      <c r="C260" s="190"/>
      <c r="D260" s="151" t="s">
        <v>777</v>
      </c>
      <c r="E260" s="191" t="s">
        <v>580</v>
      </c>
      <c r="F260" s="191">
        <v>930</v>
      </c>
      <c r="G260" s="191"/>
      <c r="H260" s="191">
        <v>1165</v>
      </c>
      <c r="I260" s="210">
        <v>1200</v>
      </c>
      <c r="J260" s="137" t="s">
        <v>789</v>
      </c>
      <c r="K260" s="124">
        <f t="shared" ref="K260:K261" si="39">H260-F260</f>
        <v>235</v>
      </c>
      <c r="L260" s="125">
        <f t="shared" ref="L260:L261" si="40">K260/F260</f>
        <v>0.25268817204301075</v>
      </c>
      <c r="M260" s="126" t="s">
        <v>556</v>
      </c>
      <c r="N260" s="322">
        <v>43847</v>
      </c>
      <c r="O260" s="54"/>
      <c r="P260" s="13"/>
      <c r="Q260" s="13"/>
      <c r="R260" s="3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472">
        <v>149</v>
      </c>
      <c r="B261" s="473">
        <v>43753</v>
      </c>
      <c r="C261" s="474"/>
      <c r="D261" s="475" t="s">
        <v>776</v>
      </c>
      <c r="E261" s="476" t="s">
        <v>580</v>
      </c>
      <c r="F261" s="477">
        <v>111</v>
      </c>
      <c r="G261" s="476"/>
      <c r="H261" s="476">
        <v>141</v>
      </c>
      <c r="I261" s="478">
        <v>141</v>
      </c>
      <c r="J261" s="479" t="s">
        <v>856</v>
      </c>
      <c r="K261" s="480">
        <f t="shared" si="39"/>
        <v>30</v>
      </c>
      <c r="L261" s="481">
        <f t="shared" si="40"/>
        <v>0.27027027027027029</v>
      </c>
      <c r="M261" s="482" t="s">
        <v>556</v>
      </c>
      <c r="N261" s="322">
        <v>44328</v>
      </c>
      <c r="O261" s="13"/>
      <c r="P261" s="13"/>
      <c r="Q261" s="13"/>
      <c r="R261" s="3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150</v>
      </c>
      <c r="B262" s="190">
        <v>43753</v>
      </c>
      <c r="C262" s="190"/>
      <c r="D262" s="151" t="s">
        <v>775</v>
      </c>
      <c r="E262" s="191" t="s">
        <v>580</v>
      </c>
      <c r="F262" s="192">
        <v>296</v>
      </c>
      <c r="G262" s="191"/>
      <c r="H262" s="191">
        <v>370</v>
      </c>
      <c r="I262" s="210">
        <v>370</v>
      </c>
      <c r="J262" s="137" t="s">
        <v>639</v>
      </c>
      <c r="K262" s="124">
        <f t="shared" ref="K262:K263" si="41">H262-F262</f>
        <v>74</v>
      </c>
      <c r="L262" s="125">
        <f t="shared" ref="L262:L263" si="42">K262/F262</f>
        <v>0.25</v>
      </c>
      <c r="M262" s="126" t="s">
        <v>556</v>
      </c>
      <c r="N262" s="322">
        <v>43853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151</v>
      </c>
      <c r="B263" s="190">
        <v>43754</v>
      </c>
      <c r="C263" s="190"/>
      <c r="D263" s="151" t="s">
        <v>774</v>
      </c>
      <c r="E263" s="191" t="s">
        <v>580</v>
      </c>
      <c r="F263" s="192">
        <v>300</v>
      </c>
      <c r="G263" s="191"/>
      <c r="H263" s="191">
        <v>382.5</v>
      </c>
      <c r="I263" s="210">
        <v>344</v>
      </c>
      <c r="J263" s="436" t="s">
        <v>836</v>
      </c>
      <c r="K263" s="124">
        <f t="shared" si="41"/>
        <v>82.5</v>
      </c>
      <c r="L263" s="125">
        <f t="shared" si="42"/>
        <v>0.27500000000000002</v>
      </c>
      <c r="M263" s="126" t="s">
        <v>556</v>
      </c>
      <c r="N263" s="322">
        <v>44238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16">
        <v>152</v>
      </c>
      <c r="B264" s="194">
        <v>43832</v>
      </c>
      <c r="C264" s="194"/>
      <c r="D264" s="198" t="s">
        <v>758</v>
      </c>
      <c r="E264" s="195" t="s">
        <v>580</v>
      </c>
      <c r="F264" s="196" t="s">
        <v>786</v>
      </c>
      <c r="G264" s="195"/>
      <c r="H264" s="195"/>
      <c r="I264" s="215">
        <v>590</v>
      </c>
      <c r="J264" s="216" t="s">
        <v>558</v>
      </c>
      <c r="K264" s="216"/>
      <c r="L264" s="119"/>
      <c r="M264" s="313" t="s">
        <v>558</v>
      </c>
      <c r="N264" s="218"/>
      <c r="O264" s="13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153</v>
      </c>
      <c r="B265" s="190">
        <v>43966</v>
      </c>
      <c r="C265" s="190"/>
      <c r="D265" s="151" t="s">
        <v>64</v>
      </c>
      <c r="E265" s="191" t="s">
        <v>580</v>
      </c>
      <c r="F265" s="192">
        <v>67.5</v>
      </c>
      <c r="G265" s="191"/>
      <c r="H265" s="191">
        <v>86</v>
      </c>
      <c r="I265" s="210">
        <v>86</v>
      </c>
      <c r="J265" s="137" t="s">
        <v>816</v>
      </c>
      <c r="K265" s="124">
        <f t="shared" ref="K265" si="43">H265-F265</f>
        <v>18.5</v>
      </c>
      <c r="L265" s="125">
        <f t="shared" ref="L265" si="44">K265/F265</f>
        <v>0.27407407407407408</v>
      </c>
      <c r="M265" s="126" t="s">
        <v>556</v>
      </c>
      <c r="N265" s="322">
        <v>44008</v>
      </c>
      <c r="O265" s="54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3">
        <v>154</v>
      </c>
      <c r="B266" s="194">
        <v>44035</v>
      </c>
      <c r="C266" s="194"/>
      <c r="D266" s="198" t="s">
        <v>465</v>
      </c>
      <c r="E266" s="195" t="s">
        <v>580</v>
      </c>
      <c r="F266" s="196" t="s">
        <v>819</v>
      </c>
      <c r="G266" s="195"/>
      <c r="H266" s="195"/>
      <c r="I266" s="215">
        <v>296</v>
      </c>
      <c r="J266" s="216" t="s">
        <v>558</v>
      </c>
      <c r="K266" s="216"/>
      <c r="L266" s="119"/>
      <c r="M266" s="217"/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155</v>
      </c>
      <c r="B267" s="190">
        <v>44092</v>
      </c>
      <c r="C267" s="190"/>
      <c r="D267" s="151" t="s">
        <v>398</v>
      </c>
      <c r="E267" s="191" t="s">
        <v>580</v>
      </c>
      <c r="F267" s="191">
        <v>206</v>
      </c>
      <c r="G267" s="191"/>
      <c r="H267" s="191">
        <v>248</v>
      </c>
      <c r="I267" s="210">
        <v>248</v>
      </c>
      <c r="J267" s="137" t="s">
        <v>639</v>
      </c>
      <c r="K267" s="124">
        <f t="shared" ref="K267:K268" si="45">H267-F267</f>
        <v>42</v>
      </c>
      <c r="L267" s="125">
        <f t="shared" ref="L267:L268" si="46">K267/F267</f>
        <v>0.20388349514563106</v>
      </c>
      <c r="M267" s="126" t="s">
        <v>556</v>
      </c>
      <c r="N267" s="322">
        <v>44214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156</v>
      </c>
      <c r="B268" s="190">
        <v>44140</v>
      </c>
      <c r="C268" s="190"/>
      <c r="D268" s="151" t="s">
        <v>398</v>
      </c>
      <c r="E268" s="191" t="s">
        <v>580</v>
      </c>
      <c r="F268" s="191">
        <v>182.5</v>
      </c>
      <c r="G268" s="191"/>
      <c r="H268" s="191">
        <v>248</v>
      </c>
      <c r="I268" s="210">
        <v>248</v>
      </c>
      <c r="J268" s="137" t="s">
        <v>639</v>
      </c>
      <c r="K268" s="124">
        <f t="shared" si="45"/>
        <v>65.5</v>
      </c>
      <c r="L268" s="125">
        <f t="shared" si="46"/>
        <v>0.35890410958904112</v>
      </c>
      <c r="M268" s="126" t="s">
        <v>556</v>
      </c>
      <c r="N268" s="322">
        <v>44214</v>
      </c>
      <c r="O268" s="54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157</v>
      </c>
      <c r="B269" s="190">
        <v>44140</v>
      </c>
      <c r="C269" s="190"/>
      <c r="D269" s="151" t="s">
        <v>321</v>
      </c>
      <c r="E269" s="191" t="s">
        <v>580</v>
      </c>
      <c r="F269" s="191">
        <v>247.5</v>
      </c>
      <c r="G269" s="191"/>
      <c r="H269" s="191">
        <v>320</v>
      </c>
      <c r="I269" s="210">
        <v>320</v>
      </c>
      <c r="J269" s="137" t="s">
        <v>639</v>
      </c>
      <c r="K269" s="124">
        <f t="shared" ref="K269" si="47">H269-F269</f>
        <v>72.5</v>
      </c>
      <c r="L269" s="125">
        <f t="shared" ref="L269" si="48">K269/F269</f>
        <v>0.29292929292929293</v>
      </c>
      <c r="M269" s="126" t="s">
        <v>556</v>
      </c>
      <c r="N269" s="322">
        <v>44323</v>
      </c>
      <c r="O269" s="13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158</v>
      </c>
      <c r="B270" s="190">
        <v>44140</v>
      </c>
      <c r="C270" s="190"/>
      <c r="D270" s="151" t="s">
        <v>461</v>
      </c>
      <c r="E270" s="191" t="s">
        <v>580</v>
      </c>
      <c r="F270" s="192">
        <v>925</v>
      </c>
      <c r="G270" s="191"/>
      <c r="H270" s="191">
        <v>1095</v>
      </c>
      <c r="I270" s="210">
        <v>1093</v>
      </c>
      <c r="J270" s="436" t="s">
        <v>826</v>
      </c>
      <c r="K270" s="124">
        <f t="shared" ref="K270" si="49">H270-F270</f>
        <v>170</v>
      </c>
      <c r="L270" s="125">
        <f t="shared" ref="L270" si="50">K270/F270</f>
        <v>0.18378378378378379</v>
      </c>
      <c r="M270" s="126" t="s">
        <v>556</v>
      </c>
      <c r="N270" s="322">
        <v>44201</v>
      </c>
      <c r="O270" s="13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159</v>
      </c>
      <c r="B271" s="190">
        <v>44140</v>
      </c>
      <c r="C271" s="190"/>
      <c r="D271" s="151" t="s">
        <v>336</v>
      </c>
      <c r="E271" s="191" t="s">
        <v>580</v>
      </c>
      <c r="F271" s="192">
        <v>332.5</v>
      </c>
      <c r="G271" s="191"/>
      <c r="H271" s="191">
        <v>393</v>
      </c>
      <c r="I271" s="210">
        <v>406</v>
      </c>
      <c r="J271" s="436" t="s">
        <v>839</v>
      </c>
      <c r="K271" s="124">
        <f t="shared" ref="K271" si="51">H271-F271</f>
        <v>60.5</v>
      </c>
      <c r="L271" s="125">
        <f t="shared" ref="L271" si="52">K271/F271</f>
        <v>0.18195488721804512</v>
      </c>
      <c r="M271" s="126" t="s">
        <v>556</v>
      </c>
      <c r="N271" s="322">
        <v>44256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3">
        <v>160</v>
      </c>
      <c r="B272" s="194">
        <v>44141</v>
      </c>
      <c r="C272" s="194"/>
      <c r="D272" s="198" t="s">
        <v>465</v>
      </c>
      <c r="E272" s="195" t="s">
        <v>580</v>
      </c>
      <c r="F272" s="196" t="s">
        <v>823</v>
      </c>
      <c r="G272" s="195"/>
      <c r="H272" s="195"/>
      <c r="I272" s="215">
        <v>290</v>
      </c>
      <c r="J272" s="216" t="s">
        <v>558</v>
      </c>
      <c r="K272" s="216"/>
      <c r="L272" s="119"/>
      <c r="M272" s="217"/>
      <c r="N272" s="218"/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3">
        <v>161</v>
      </c>
      <c r="B273" s="194">
        <v>44187</v>
      </c>
      <c r="C273" s="194"/>
      <c r="D273" s="198" t="s">
        <v>754</v>
      </c>
      <c r="E273" s="195" t="s">
        <v>580</v>
      </c>
      <c r="F273" s="433" t="s">
        <v>825</v>
      </c>
      <c r="G273" s="195"/>
      <c r="H273" s="195"/>
      <c r="I273" s="215">
        <v>239</v>
      </c>
      <c r="J273" s="434" t="s">
        <v>558</v>
      </c>
      <c r="K273" s="216"/>
      <c r="L273" s="119"/>
      <c r="M273" s="217"/>
      <c r="N273" s="218"/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162</v>
      </c>
      <c r="B274" s="194">
        <v>44258</v>
      </c>
      <c r="C274" s="194"/>
      <c r="D274" s="198" t="s">
        <v>758</v>
      </c>
      <c r="E274" s="195" t="s">
        <v>580</v>
      </c>
      <c r="F274" s="196" t="s">
        <v>786</v>
      </c>
      <c r="G274" s="195"/>
      <c r="H274" s="195"/>
      <c r="I274" s="215">
        <v>590</v>
      </c>
      <c r="J274" s="216" t="s">
        <v>558</v>
      </c>
      <c r="K274" s="216"/>
      <c r="L274" s="119"/>
      <c r="M274" s="313"/>
      <c r="N274" s="218"/>
      <c r="O274" s="13"/>
      <c r="P274" s="13"/>
      <c r="R274" s="314" t="s">
        <v>710</v>
      </c>
    </row>
    <row r="275" spans="1:26">
      <c r="A275" s="193">
        <v>163</v>
      </c>
      <c r="B275" s="194">
        <v>44274</v>
      </c>
      <c r="C275" s="194"/>
      <c r="D275" s="198" t="s">
        <v>336</v>
      </c>
      <c r="E275" s="448" t="s">
        <v>580</v>
      </c>
      <c r="F275" s="433" t="s">
        <v>840</v>
      </c>
      <c r="G275" s="195"/>
      <c r="H275" s="195"/>
      <c r="I275" s="215">
        <v>420</v>
      </c>
      <c r="J275" s="434" t="s">
        <v>558</v>
      </c>
      <c r="K275" s="216"/>
      <c r="L275" s="119"/>
      <c r="M275" s="217"/>
      <c r="N275" s="218"/>
      <c r="O275" s="13"/>
      <c r="R275" s="449" t="s">
        <v>710</v>
      </c>
    </row>
    <row r="276" spans="1:26">
      <c r="A276" s="189">
        <v>164</v>
      </c>
      <c r="B276" s="190">
        <v>44295</v>
      </c>
      <c r="C276" s="190"/>
      <c r="D276" s="332" t="s">
        <v>843</v>
      </c>
      <c r="E276" s="191" t="s">
        <v>580</v>
      </c>
      <c r="F276" s="192">
        <v>555</v>
      </c>
      <c r="G276" s="191"/>
      <c r="H276" s="191">
        <v>663</v>
      </c>
      <c r="I276" s="210">
        <v>663</v>
      </c>
      <c r="J276" s="436" t="s">
        <v>850</v>
      </c>
      <c r="K276" s="124">
        <f t="shared" ref="K276" si="53">H276-F276</f>
        <v>108</v>
      </c>
      <c r="L276" s="125">
        <f t="shared" ref="L276" si="54">K276/F276</f>
        <v>0.19459459459459461</v>
      </c>
      <c r="M276" s="126" t="s">
        <v>556</v>
      </c>
      <c r="N276" s="322">
        <v>44321</v>
      </c>
      <c r="O276" s="13"/>
      <c r="P276" s="13"/>
      <c r="Q276" s="13"/>
      <c r="R276" s="3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3">
        <v>165</v>
      </c>
      <c r="B277" s="194">
        <v>44308</v>
      </c>
      <c r="C277" s="194"/>
      <c r="D277" s="198" t="s">
        <v>369</v>
      </c>
      <c r="E277" s="448" t="s">
        <v>580</v>
      </c>
      <c r="F277" s="433" t="s">
        <v>844</v>
      </c>
      <c r="G277" s="195"/>
      <c r="H277" s="195"/>
      <c r="I277" s="215">
        <v>155</v>
      </c>
      <c r="J277" s="434" t="s">
        <v>558</v>
      </c>
      <c r="K277" s="216"/>
      <c r="L277" s="119"/>
      <c r="M277" s="217"/>
      <c r="N277" s="218"/>
      <c r="O277" s="13"/>
      <c r="R277" s="219"/>
    </row>
    <row r="278" spans="1:26">
      <c r="O278" s="13"/>
      <c r="R278" s="219"/>
    </row>
    <row r="279" spans="1:26">
      <c r="R279" s="219"/>
    </row>
    <row r="280" spans="1:26"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A285" s="193"/>
      <c r="B285" s="184" t="s">
        <v>781</v>
      </c>
      <c r="R285" s="219"/>
    </row>
    <row r="295" spans="1:6">
      <c r="A295" s="199"/>
    </row>
    <row r="296" spans="1:6">
      <c r="A296" s="199"/>
      <c r="F296" s="435"/>
    </row>
    <row r="297" spans="1:6">
      <c r="A297" s="195"/>
    </row>
  </sheetData>
  <autoFilter ref="R1:R293"/>
  <mergeCells count="9">
    <mergeCell ref="P61:P62"/>
    <mergeCell ref="M61:M62"/>
    <mergeCell ref="G61:G62"/>
    <mergeCell ref="I61:I62"/>
    <mergeCell ref="A61:A62"/>
    <mergeCell ref="B61:B62"/>
    <mergeCell ref="J61:J62"/>
    <mergeCell ref="N61:N62"/>
    <mergeCell ref="O61:O62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2021-06-02T02:30:27Z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