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F&amp;O)'!$S$1:$S$396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8" i="7"/>
  <c r="M38" s="1"/>
  <c r="L48"/>
  <c r="M48" s="1"/>
  <c r="L16"/>
  <c r="M16" s="1"/>
  <c r="L56"/>
  <c r="M56" s="1"/>
  <c r="M57"/>
  <c r="L57"/>
  <c r="L88"/>
  <c r="M88" s="1"/>
  <c r="L87"/>
  <c r="M87" s="1"/>
  <c r="L10"/>
  <c r="M10" s="1"/>
  <c r="L108"/>
  <c r="M108" s="1"/>
  <c r="P58"/>
  <c r="P111"/>
  <c r="P110"/>
  <c r="L141"/>
  <c r="M141" s="1"/>
  <c r="L261"/>
  <c r="M261" s="1"/>
  <c r="P55"/>
  <c r="H32"/>
  <c r="L32" s="1"/>
  <c r="M32" s="1"/>
  <c r="H23"/>
  <c r="H39"/>
  <c r="P54"/>
  <c r="L11"/>
  <c r="M11" s="1"/>
  <c r="L23"/>
  <c r="M23" s="1"/>
  <c r="L39"/>
  <c r="M39" s="1"/>
  <c r="L138"/>
  <c r="M138" s="1"/>
  <c r="L139"/>
  <c r="M139" s="1"/>
  <c r="L37"/>
  <c r="M37" s="1"/>
  <c r="L140"/>
  <c r="N140" s="1"/>
  <c r="P53"/>
  <c r="P109"/>
  <c r="L28"/>
  <c r="M28" s="1"/>
  <c r="L71"/>
  <c r="M71" s="1"/>
  <c r="L106"/>
  <c r="M106" s="1"/>
  <c r="L24"/>
  <c r="M24" s="1"/>
  <c r="L18"/>
  <c r="M18" s="1"/>
  <c r="L21"/>
  <c r="M21" s="1"/>
  <c r="P52"/>
  <c r="H13"/>
  <c r="L85"/>
  <c r="M85" s="1"/>
  <c r="L43"/>
  <c r="M43" s="1"/>
  <c r="L45"/>
  <c r="M45" s="1"/>
  <c r="L107"/>
  <c r="M107" s="1"/>
  <c r="L98"/>
  <c r="M98" s="1"/>
  <c r="P51"/>
  <c r="P50"/>
  <c r="P49"/>
  <c r="L46"/>
  <c r="M46" s="1"/>
  <c r="L84"/>
  <c r="M84" s="1"/>
  <c r="L42"/>
  <c r="M42" s="1"/>
  <c r="L44"/>
  <c r="M44" s="1"/>
  <c r="L102"/>
  <c r="M102" s="1"/>
  <c r="L133"/>
  <c r="M133" s="1"/>
  <c r="L83"/>
  <c r="M83" s="1"/>
  <c r="L137"/>
  <c r="M137" s="1"/>
  <c r="P47"/>
  <c r="L132"/>
  <c r="M132" s="1"/>
  <c r="L101" l="1"/>
  <c r="M101" s="1"/>
  <c r="L27"/>
  <c r="M27" s="1"/>
  <c r="L41"/>
  <c r="M41" s="1"/>
  <c r="L70"/>
  <c r="M70" s="1"/>
  <c r="L93"/>
  <c r="M93" s="1"/>
  <c r="L105"/>
  <c r="M105" s="1"/>
  <c r="L96"/>
  <c r="M96" s="1"/>
  <c r="L40"/>
  <c r="M40" s="1"/>
  <c r="L260"/>
  <c r="M260" s="1"/>
  <c r="L122"/>
  <c r="M122" s="1"/>
  <c r="L100"/>
  <c r="M100" s="1"/>
  <c r="L33"/>
  <c r="M33" s="1"/>
  <c r="L136"/>
  <c r="M136" s="1"/>
  <c r="L36"/>
  <c r="M36" s="1"/>
  <c r="L22"/>
  <c r="M22" s="1"/>
  <c r="L35"/>
  <c r="M35" s="1"/>
  <c r="L69"/>
  <c r="M69" s="1"/>
  <c r="H31"/>
  <c r="L31" s="1"/>
  <c r="M31" s="1"/>
  <c r="L95"/>
  <c r="M95" s="1"/>
  <c r="L104" l="1"/>
  <c r="M104" s="1"/>
  <c r="L14" l="1"/>
  <c r="M14" s="1"/>
  <c r="L210"/>
  <c r="M210" s="1"/>
  <c r="L194"/>
  <c r="M194" s="1"/>
  <c r="L94" l="1"/>
  <c r="M94" s="1"/>
  <c r="L68"/>
  <c r="L67"/>
  <c r="L25" l="1"/>
  <c r="M25" s="1"/>
  <c r="L30"/>
  <c r="M30" s="1"/>
  <c r="L135"/>
  <c r="M135" s="1"/>
  <c r="L103"/>
  <c r="M103" s="1"/>
  <c r="L81"/>
  <c r="M81" s="1"/>
  <c r="L34"/>
  <c r="M34" s="1"/>
  <c r="L134"/>
  <c r="M134" s="1"/>
  <c r="H19"/>
  <c r="L19" s="1"/>
  <c r="H15"/>
  <c r="H29"/>
  <c r="L29" s="1"/>
  <c r="M29" s="1"/>
  <c r="L97"/>
  <c r="M97" s="1"/>
  <c r="L66"/>
  <c r="M66" s="1"/>
  <c r="L80"/>
  <c r="M80" s="1"/>
  <c r="P99"/>
  <c r="L17"/>
  <c r="M17" s="1"/>
  <c r="L131"/>
  <c r="M131" s="1"/>
  <c r="L13"/>
  <c r="M13" s="1"/>
  <c r="L253"/>
  <c r="M253" s="1"/>
  <c r="N7"/>
  <c r="L265"/>
  <c r="M265" s="1"/>
  <c r="P26"/>
  <c r="L266"/>
  <c r="M266" s="1"/>
  <c r="P20"/>
  <c r="L251"/>
  <c r="M251" s="1"/>
  <c r="L15" l="1"/>
  <c r="M15" s="1"/>
  <c r="L55" i="14"/>
  <c r="K55"/>
  <c r="L57" l="1"/>
  <c r="K57"/>
  <c r="K58"/>
  <c r="L58" s="1"/>
  <c r="K56" l="1"/>
  <c r="L56" s="1"/>
  <c r="K54"/>
  <c r="L54" s="1"/>
  <c r="L53"/>
  <c r="K53"/>
  <c r="L258" i="7"/>
  <c r="M258" s="1"/>
  <c r="K52" i="14"/>
  <c r="L52" s="1"/>
  <c r="K51" l="1"/>
  <c r="L51" s="1"/>
  <c r="K49"/>
  <c r="L49" s="1"/>
  <c r="K50"/>
  <c r="L50" s="1"/>
  <c r="L248" i="7"/>
  <c r="M248" s="1"/>
  <c r="L264"/>
  <c r="M264" s="1"/>
  <c r="K47" i="14"/>
  <c r="L47" s="1"/>
  <c r="K48"/>
  <c r="L48" s="1"/>
  <c r="K45"/>
  <c r="L45" s="1"/>
  <c r="K46"/>
  <c r="L46" s="1"/>
  <c r="L221" i="7"/>
  <c r="M221" s="1"/>
  <c r="L259"/>
  <c r="M259" s="1"/>
  <c r="P12"/>
  <c r="K44" i="14"/>
  <c r="L44" s="1"/>
  <c r="L245" i="7" l="1"/>
  <c r="M245" s="1"/>
  <c r="L254"/>
  <c r="M254" s="1"/>
  <c r="L262"/>
  <c r="M262" s="1"/>
  <c r="L250" l="1"/>
  <c r="M250" s="1"/>
  <c r="L208"/>
  <c r="M208" s="1"/>
  <c r="K43" i="14"/>
  <c r="L43" s="1"/>
  <c r="K41"/>
  <c r="L41" s="1"/>
  <c r="L173" i="7"/>
  <c r="M173" s="1"/>
  <c r="K42" i="14"/>
  <c r="L42" s="1"/>
  <c r="L252" i="7" l="1"/>
  <c r="M252" s="1"/>
  <c r="K40" i="14"/>
  <c r="L40" s="1"/>
  <c r="L257" i="7"/>
  <c r="M257" s="1"/>
  <c r="L236"/>
  <c r="M236" s="1"/>
  <c r="K39" i="14"/>
  <c r="L39" s="1"/>
  <c r="L190" i="7" l="1"/>
  <c r="M190" s="1"/>
  <c r="K38" i="14"/>
  <c r="L38" s="1"/>
  <c r="L256" i="7" l="1"/>
  <c r="M256" s="1"/>
  <c r="K37" i="14"/>
  <c r="L37" s="1"/>
  <c r="K36" l="1"/>
  <c r="L36" s="1"/>
  <c r="K35"/>
  <c r="L35" s="1"/>
  <c r="L255" i="7"/>
  <c r="M255" s="1"/>
  <c r="K34" i="14"/>
  <c r="L34" s="1"/>
  <c r="K33"/>
  <c r="L33" s="1"/>
  <c r="K32"/>
  <c r="L32" s="1"/>
  <c r="K30"/>
  <c r="L30" s="1"/>
  <c r="K28"/>
  <c r="L28" s="1"/>
  <c r="L241" i="7"/>
  <c r="M241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8" i="7"/>
  <c r="M218" s="1"/>
  <c r="L249"/>
  <c r="M249" s="1"/>
  <c r="L243"/>
  <c r="M243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6" i="7" l="1"/>
  <c r="M246" s="1"/>
  <c r="L242"/>
  <c r="M242" s="1"/>
  <c r="L240"/>
  <c r="M240" s="1"/>
  <c r="L239"/>
  <c r="M239" s="1"/>
  <c r="L238"/>
  <c r="M238" s="1"/>
  <c r="L237"/>
  <c r="M237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0"/>
  <c r="M220" s="1"/>
  <c r="L219"/>
  <c r="M219" s="1"/>
  <c r="L217"/>
  <c r="M217" s="1"/>
  <c r="L214"/>
  <c r="M214" s="1"/>
  <c r="L213"/>
  <c r="M213" s="1"/>
  <c r="L212"/>
  <c r="M212" s="1"/>
  <c r="L211"/>
  <c r="M211" s="1"/>
  <c r="L207"/>
  <c r="M207" s="1"/>
  <c r="L206"/>
  <c r="M206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3"/>
  <c r="M193" s="1"/>
  <c r="L191"/>
  <c r="M191" s="1"/>
  <c r="L189"/>
  <c r="M189" s="1"/>
  <c r="L188"/>
  <c r="M188" s="1"/>
  <c r="H187"/>
  <c r="L187" s="1"/>
  <c r="M187" s="1"/>
  <c r="F186"/>
  <c r="L186" s="1"/>
  <c r="M186" s="1"/>
  <c r="L185"/>
  <c r="M185" s="1"/>
  <c r="L183"/>
  <c r="M183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A161"/>
  <c r="A162" s="1"/>
  <c r="A163" s="1"/>
  <c r="A164" s="1"/>
  <c r="A165" s="1"/>
  <c r="A166" s="1"/>
  <c r="A167" s="1"/>
  <c r="L160"/>
  <c r="M160" s="1"/>
  <c r="L159"/>
  <c r="M159" s="1"/>
  <c r="A170" l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68"/>
  <c r="A169" s="1"/>
  <c r="L6" i="2" l="1"/>
  <c r="D7" i="6"/>
  <c r="K6" i="4"/>
  <c r="K6" i="3"/>
</calcChain>
</file>

<file path=xl/sharedStrings.xml><?xml version="1.0" encoding="utf-8"?>
<sst xmlns="http://schemas.openxmlformats.org/spreadsheetml/2006/main" count="7233" uniqueCount="3322">
  <si>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</si>
  <si>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</si>
  <si>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</si>
  <si>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</si>
  <si>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</si>
  <si>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</si>
  <si>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</si>
  <si>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</si>
  <si>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</si>
  <si>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</si>
  <si>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</si>
  <si>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</si>
  <si>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</si>
  <si>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</si>
  <si>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</si>
  <si>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</si>
  <si>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</si>
  <si>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</si>
  <si>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</si>
  <si>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</si>
  <si>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</si>
  <si>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</si>
  <si>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</si>
  <si>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</si>
  <si>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</si>
  <si>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</si>
  <si>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</si>
  <si>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</si>
  <si>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</si>
  <si>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</si>
  <si>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</si>
  <si>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</si>
  <si>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</si>
  <si>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</si>
  <si>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</si>
  <si>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</si>
  <si>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</si>
  <si>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</si>
  <si>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</si>
  <si>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</si>
  <si>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</si>
  <si>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</si>
  <si>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</si>
  <si>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</si>
  <si>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</si>
  <si>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</si>
  <si>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</si>
  <si>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</si>
  <si>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</si>
  <si>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</si>
  <si>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</si>
  <si>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</si>
  <si>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</si>
  <si>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</si>
  <si>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</si>
  <si>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</si>
  <si>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</si>
  <si>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</si>
  <si>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</si>
  <si>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</si>
  <si>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</si>
  <si>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</si>
  <si>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</si>
  <si>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</si>
  <si>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</si>
  <si>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</si>
  <si>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</si>
  <si>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</si>
  <si>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</si>
  <si>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</si>
  <si>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</si>
  <si>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</si>
  <si>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</si>
  <si>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</si>
  <si>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</si>
  <si>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</si>
  <si>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</si>
  <si>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</si>
  <si>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</si>
  <si>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</si>
  <si>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</si>
  <si>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</si>
  <si>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</si>
  <si>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</si>
  <si>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</si>
  <si>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</si>
  <si>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</si>
  <si>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</si>
  <si>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</si>
  <si>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</si>
  <si>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</si>
  <si>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</si>
  <si>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</si>
  <si>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</si>
  <si>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</si>
  <si>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</si>
  <si>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</si>
  <si>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</si>
  <si>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</si>
  <si>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</si>
  <si>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</si>
  <si>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</si>
  <si>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</si>
  <si>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</si>
  <si>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</si>
  <si>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</si>
  <si>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</si>
  <si>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</si>
  <si>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</si>
  <si>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</si>
  <si>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</si>
  <si>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</si>
  <si>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</si>
  <si>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</si>
  <si>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</si>
  <si>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</si>
  <si>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</si>
  <si>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</si>
  <si>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</si>
  <si>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</si>
  <si>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</si>
  <si>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</si>
  <si>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</si>
  <si>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</si>
  <si>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</si>
  <si>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</si>
  <si>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</si>
  <si>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</si>
  <si>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</si>
  <si>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</si>
  <si>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</si>
  <si>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</si>
  <si>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</si>
  <si>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</si>
  <si>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</si>
  <si>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</si>
  <si>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</si>
  <si>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</si>
  <si>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</si>
  <si>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</si>
  <si>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</si>
  <si>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</si>
  <si>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</si>
  <si>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</si>
  <si>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</si>
  <si>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</si>
  <si>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</si>
  <si>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</si>
  <si>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</si>
  <si>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</si>
  <si>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</si>
  <si>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</si>
  <si>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</si>
  <si>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</si>
  <si>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</si>
  <si>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</si>
  <si>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</si>
  <si>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</si>
  <si>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</si>
  <si>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</si>
  <si>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</si>
  <si>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</si>
  <si>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</si>
  <si>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</si>
  <si>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</si>
  <si>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</si>
  <si>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</si>
  <si>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</si>
  <si>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</si>
  <si>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</si>
  <si>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</si>
  <si>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</si>
  <si>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</si>
  <si>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</si>
  <si>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</si>
  <si>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</si>
  <si>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</si>
  <si>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</si>
  <si>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</si>
  <si>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</si>
  <si>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</si>
  <si>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</si>
  <si>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</si>
  <si>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</si>
  <si>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</si>
  <si>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</si>
  <si>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</si>
  <si>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</si>
  <si>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</si>
  <si>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</si>
  <si>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</si>
  <si>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</si>
  <si>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</si>
  <si>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</si>
  <si>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</si>
  <si>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</si>
  <si>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</si>
  <si>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</si>
  <si>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</si>
  <si>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</si>
  <si>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</si>
  <si>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</si>
  <si>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</si>
  <si>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</si>
  <si>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</si>
  <si>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</si>
  <si>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</si>
  <si>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</si>
  <si>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</si>
  <si>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</si>
  <si>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</si>
  <si>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</si>
  <si>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</si>
  <si>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</si>
  <si>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</si>
  <si>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</si>
  <si>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</si>
  <si>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</si>
  <si>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</si>
  <si>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</si>
  <si>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</si>
  <si>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</si>
  <si>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</si>
  <si>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</si>
  <si>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</si>
  <si>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</si>
  <si>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</si>
  <si>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</si>
  <si>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</si>
  <si>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</si>
  <si>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</si>
  <si>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</si>
  <si>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</si>
  <si>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</si>
  <si>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</si>
  <si>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</si>
  <si>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</si>
  <si>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</si>
  <si>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</si>
  <si>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</si>
  <si>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</si>
  <si>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</si>
  <si>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</si>
  <si>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</si>
  <si>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</si>
  <si>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</si>
  <si>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</si>
  <si>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</si>
  <si>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</si>
  <si>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</si>
  <si>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</si>
  <si>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</si>
  <si>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</si>
  <si>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</si>
  <si>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</si>
  <si>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</si>
  <si>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</si>
  <si>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</si>
  <si>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</si>
  <si>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</si>
  <si>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</si>
  <si>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</si>
  <si>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</si>
  <si>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</si>
  <si>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</si>
  <si>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</si>
  <si>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</si>
  <si>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</si>
  <si>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</si>
  <si>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</si>
  <si>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</si>
  <si>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</si>
  <si>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</si>
  <si>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</si>
  <si>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</si>
  <si>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</si>
  <si>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</si>
  <si>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</si>
  <si>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</si>
  <si>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</si>
  <si>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</si>
  <si>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</si>
  <si>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</si>
  <si>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</si>
  <si>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</si>
  <si>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</si>
  <si>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</si>
  <si>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</si>
  <si>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</si>
  <si>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</si>
  <si>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</si>
  <si>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</si>
  <si>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</si>
  <si>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</si>
  <si>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</si>
  <si>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</si>
  <si>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</si>
  <si>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</si>
  <si>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</si>
  <si>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</si>
  <si>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</si>
  <si>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</si>
  <si>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</si>
  <si>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</si>
  <si>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</si>
  <si>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</si>
  <si>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</si>
  <si>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</si>
  <si>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</si>
  <si>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</si>
  <si>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</si>
  <si>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</si>
  <si>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</si>
  <si>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</si>
  <si>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</si>
  <si>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</si>
  <si>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</si>
  <si>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</si>
  <si>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</si>
  <si>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</si>
  <si>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</si>
  <si>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</si>
  <si>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</si>
  <si>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</si>
  <si>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</si>
  <si>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</si>
  <si>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</si>
  <si>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</si>
  <si>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</si>
  <si>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</si>
  <si>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</si>
  <si>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</si>
  <si>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</si>
  <si>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</si>
  <si>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</si>
  <si>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</si>
  <si>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</si>
  <si>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</si>
  <si>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</si>
  <si>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</si>
  <si>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</si>
  <si>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</si>
  <si>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</si>
  <si>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</si>
  <si>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</si>
  <si>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</si>
  <si>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</si>
  <si>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</si>
  <si>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</si>
  <si>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</si>
  <si>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</si>
  <si>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</si>
  <si>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</si>
  <si>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</si>
  <si>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</si>
  <si>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</si>
  <si>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</si>
  <si>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</si>
  <si>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</si>
  <si>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</si>
  <si>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</si>
  <si>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</si>
  <si>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</si>
  <si>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</si>
  <si>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</si>
  <si>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</si>
  <si>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</si>
  <si>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</si>
  <si>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</si>
  <si>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</si>
  <si>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</si>
  <si>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</si>
  <si>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</si>
  <si>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</si>
  <si>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</si>
  <si>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</si>
  <si>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</si>
  <si>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</si>
  <si>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</si>
  <si>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</si>
  <si>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</si>
  <si>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</si>
  <si>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</si>
  <si>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</si>
  <si>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</si>
  <si>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</si>
  <si>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</si>
  <si>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</si>
  <si>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</si>
  <si>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</si>
  <si>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</si>
  <si>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</si>
  <si>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</si>
  <si>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</si>
  <si>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</si>
  <si>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</si>
  <si>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</si>
  <si>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</si>
  <si>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</si>
  <si>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</si>
  <si>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</si>
  <si>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</si>
  <si>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</si>
  <si>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</si>
  <si>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</si>
  <si>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</si>
  <si>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</si>
  <si>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</si>
  <si>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</si>
  <si>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</si>
  <si>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</si>
  <si>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</si>
  <si>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</si>
  <si>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</si>
  <si>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</si>
  <si>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</si>
  <si>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</si>
  <si>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</si>
  <si>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</si>
  <si>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</si>
  <si>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</si>
  <si>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</si>
  <si>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</si>
  <si>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</si>
  <si>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</si>
  <si>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</si>
  <si>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</si>
  <si>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</si>
  <si>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</si>
  <si>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</si>
  <si>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</si>
  <si>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</si>
  <si>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</si>
  <si>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</si>
  <si>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</si>
  <si>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</si>
  <si>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</si>
  <si>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</si>
  <si>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</si>
  <si>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</si>
  <si>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</si>
  <si>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</si>
  <si>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</si>
  <si>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</si>
  <si>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</si>
  <si>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</si>
  <si>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</si>
  <si>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</si>
  <si>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</si>
  <si>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</si>
  <si>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</si>
  <si>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</si>
  <si>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</si>
  <si>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</si>
  <si>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</si>
  <si>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</si>
  <si>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</si>
  <si>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</si>
  <si>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</si>
  <si>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</si>
  <si>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</si>
  <si>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</si>
  <si>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</si>
  <si>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</si>
  <si>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</si>
  <si>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</si>
  <si>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</si>
  <si>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</si>
  <si>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</si>
  <si>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</si>
  <si>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</si>
  <si>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</si>
  <si>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</si>
  <si>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</si>
  <si>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</si>
  <si>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</si>
  <si>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</si>
  <si>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</si>
  <si>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</si>
  <si>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</si>
  <si>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</si>
  <si>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</si>
  <si>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</si>
  <si>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</si>
  <si>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</si>
  <si>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</si>
  <si>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</si>
  <si>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</si>
  <si>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</si>
  <si>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</si>
  <si>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</si>
  <si>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</si>
  <si>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</si>
  <si>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</si>
  <si>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</si>
  <si>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</si>
  <si>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</si>
  <si>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</si>
  <si>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</si>
  <si>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</si>
  <si>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</si>
  <si>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</si>
  <si>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</si>
  <si>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</si>
  <si>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</si>
  <si>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</si>
  <si>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</si>
  <si>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</si>
  <si>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</si>
  <si>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</si>
  <si>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</si>
  <si>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</si>
  <si>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</si>
  <si>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</si>
  <si>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</si>
  <si>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</si>
  <si>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</si>
  <si>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</si>
  <si>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</si>
  <si>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</si>
  <si>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</si>
  <si>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</si>
  <si>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</si>
  <si>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</si>
  <si>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</si>
  <si>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</si>
  <si>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</si>
  <si>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</si>
  <si>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</si>
  <si>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</si>
  <si>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</si>
  <si>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</si>
  <si>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</si>
  <si>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</si>
  <si>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</si>
  <si>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</si>
  <si>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</si>
  <si>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</si>
  <si>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</si>
  <si>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</si>
  <si>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</si>
  <si>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</si>
  <si>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</si>
  <si>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</si>
  <si>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</si>
  <si>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</si>
  <si>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</si>
  <si>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</si>
  <si>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</si>
  <si>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</si>
  <si>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</si>
  <si>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</si>
  <si>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</si>
  <si>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</si>
  <si>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</si>
  <si>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</si>
  <si>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</si>
  <si>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</si>
  <si>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</si>
  <si>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</si>
  <si>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</si>
  <si>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</si>
  <si>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</si>
  <si>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</si>
  <si>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</si>
  <si>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</si>
  <si>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</si>
  <si>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</si>
  <si>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</si>
  <si>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</si>
  <si>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</si>
  <si>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</si>
  <si>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</si>
  <si>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</si>
  <si>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</si>
  <si>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</si>
  <si>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</si>
  <si>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</si>
  <si>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</si>
  <si>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</si>
  <si>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</si>
  <si>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</si>
  <si>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</si>
  <si>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</si>
  <si>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</si>
  <si>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</si>
  <si>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</si>
  <si>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</si>
  <si>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</si>
  <si>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</si>
  <si>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</si>
  <si>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</si>
  <si>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</si>
  <si>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</si>
  <si>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</si>
  <si>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</si>
  <si>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</si>
  <si>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</si>
  <si>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</si>
  <si>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</si>
  <si>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</si>
  <si>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</si>
  <si>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</si>
  <si>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</si>
  <si>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</si>
  <si>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</si>
  <si>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</si>
  <si>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</si>
  <si>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</si>
  <si>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</si>
  <si>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</si>
  <si>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</si>
  <si>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</si>
  <si>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</si>
  <si>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</si>
  <si>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</si>
  <si>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</si>
  <si>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</si>
  <si>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</si>
  <si>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</si>
  <si>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</si>
  <si>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</si>
  <si>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</si>
  <si>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</si>
  <si>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</si>
  <si>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</si>
  <si>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</si>
  <si>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</si>
  <si>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</si>
  <si>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</si>
  <si>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</si>
  <si>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</si>
  <si>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</si>
  <si>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</si>
  <si>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</si>
  <si>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</si>
  <si>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</si>
  <si>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</si>
  <si>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</si>
  <si>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</si>
  <si>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</si>
  <si>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</si>
  <si>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</si>
  <si>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</si>
  <si>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</si>
  <si>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</si>
  <si>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</si>
  <si>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</si>
  <si>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</si>
  <si>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</si>
  <si>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</si>
  <si>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</si>
  <si>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</si>
  <si>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</si>
  <si>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</si>
  <si>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</si>
  <si>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</si>
  <si>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</si>
  <si>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</si>
  <si>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</si>
  <si>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</si>
  <si>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</si>
  <si>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</si>
  <si>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</si>
  <si>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</si>
  <si>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</si>
  <si>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</si>
  <si>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</si>
  <si>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</si>
  <si>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</si>
  <si>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</si>
  <si>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</si>
  <si>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</si>
  <si>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</si>
  <si>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</si>
  <si>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</si>
  <si>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</si>
  <si>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</si>
  <si>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</si>
  <si>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</si>
  <si>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</si>
  <si>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</si>
  <si>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</si>
  <si>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</si>
  <si>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</si>
  <si>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</si>
  <si>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</si>
  <si>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</si>
  <si>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</si>
  <si>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</si>
  <si>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</si>
  <si>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</si>
  <si>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</si>
  <si>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</si>
  <si>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</si>
  <si>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</si>
  <si>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</si>
  <si>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</si>
  <si>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</si>
  <si>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</si>
  <si>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</si>
  <si>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</si>
  <si>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</si>
  <si>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</si>
  <si>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</si>
  <si>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</si>
  <si>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</si>
  <si>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</si>
  <si>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</si>
  <si>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</si>
  <si>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</si>
  <si>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</si>
  <si>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</si>
  <si>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</si>
  <si>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</si>
  <si>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</si>
  <si>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</si>
  <si>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</si>
  <si>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</si>
  <si>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</si>
  <si>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</si>
  <si>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</si>
  <si>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</si>
  <si>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</si>
  <si>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</si>
  <si>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</si>
  <si>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</si>
  <si>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</si>
  <si>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</si>
  <si>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</si>
  <si>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</si>
  <si>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</si>
  <si>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</si>
  <si>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</si>
  <si>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</si>
  <si>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</si>
  <si>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</si>
  <si>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</si>
  <si>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</si>
  <si>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</si>
  <si>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</si>
  <si>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</si>
  <si>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</si>
  <si>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</si>
  <si>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</si>
  <si>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</si>
  <si>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</si>
  <si>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</si>
  <si>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</si>
  <si>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</si>
  <si>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</si>
  <si>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</si>
  <si>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</si>
  <si>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</si>
  <si>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</si>
  <si>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</si>
  <si>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</si>
  <si>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</si>
  <si>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</si>
  <si>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</si>
  <si>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</si>
  <si>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</si>
  <si>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</si>
  <si>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</si>
  <si>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</si>
  <si>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</si>
  <si>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</si>
  <si>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</si>
  <si>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</si>
  <si>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</si>
  <si>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</si>
  <si>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</si>
  <si>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</si>
  <si>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</si>
  <si>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</si>
  <si>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</si>
  <si>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</si>
  <si>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</si>
  <si>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</si>
  <si>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</si>
  <si>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</si>
  <si>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</si>
  <si>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</si>
  <si>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</si>
  <si>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</si>
  <si>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</si>
  <si>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</si>
  <si>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</si>
  <si>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</si>
  <si>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</si>
  <si>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</si>
  <si>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</si>
  <si>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</si>
  <si>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</si>
  <si>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</si>
  <si>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</si>
  <si>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</si>
  <si>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</si>
  <si>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</si>
  <si>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</si>
  <si>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</si>
  <si>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</si>
  <si>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</si>
  <si>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</si>
  <si>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</si>
  <si>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</si>
  <si>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</si>
  <si>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</si>
  <si>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</si>
  <si>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</si>
  <si>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</si>
  <si>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</si>
  <si>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</si>
  <si>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</si>
  <si>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</si>
  <si>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</si>
  <si>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</si>
  <si>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</si>
  <si>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</si>
  <si>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</si>
  <si>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</si>
  <si>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</si>
  <si>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</si>
  <si>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</si>
  <si>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</si>
  <si>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</si>
  <si>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</si>
  <si>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</si>
  <si>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</si>
  <si>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</si>
  <si>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</si>
  <si>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</si>
  <si>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</si>
  <si>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</si>
  <si>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</si>
  <si>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</si>
  <si>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</si>
  <si>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</si>
  <si>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</si>
  <si>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</si>
  <si>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</si>
  <si>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</si>
  <si>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</si>
  <si>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</si>
  <si>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</si>
  <si>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</si>
  <si>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</si>
  <si>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</si>
  <si>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</si>
  <si>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</si>
  <si>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</si>
  <si>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</si>
  <si>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</si>
  <si>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</si>
  <si>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</si>
  <si>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</si>
  <si>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</si>
  <si>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</si>
  <si>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</si>
  <si>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</si>
  <si>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</si>
  <si>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</si>
  <si>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</si>
  <si>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</si>
  <si>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</si>
  <si>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</si>
  <si>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</si>
  <si>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</si>
  <si>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</si>
  <si>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</si>
  <si>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</si>
  <si>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</si>
  <si>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</si>
  <si>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</si>
  <si>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</si>
  <si>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</si>
  <si>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</si>
  <si>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</si>
  <si>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</si>
  <si>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</si>
  <si>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</si>
  <si>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</si>
  <si>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</si>
  <si>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</si>
  <si>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</si>
  <si>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</si>
  <si>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</si>
  <si>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</si>
  <si>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</si>
  <si>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</si>
  <si>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</si>
  <si>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</si>
  <si>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</si>
  <si>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</si>
  <si>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</si>
  <si>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</si>
  <si>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</si>
  <si>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</si>
  <si>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</si>
  <si>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</si>
  <si>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</si>
  <si>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</si>
  <si>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</si>
  <si>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</si>
  <si>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</si>
  <si>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</si>
  <si>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</si>
  <si>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</si>
  <si>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</si>
  <si>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</si>
  <si>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</si>
  <si>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</si>
  <si>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</si>
  <si>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</si>
  <si>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</si>
  <si>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</si>
  <si>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</si>
  <si>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</si>
  <si>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</si>
  <si>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</si>
  <si>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</si>
  <si>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</si>
  <si>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</si>
  <si>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</si>
  <si>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</si>
  <si>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</si>
  <si>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</si>
  <si>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</si>
  <si>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</si>
  <si>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</si>
  <si>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</si>
  <si>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</si>
  <si>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</si>
  <si>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</si>
  <si>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</si>
  <si>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</si>
  <si>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</si>
  <si>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</si>
  <si>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</si>
  <si>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</si>
  <si>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</si>
  <si>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</si>
  <si>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</si>
  <si>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</si>
  <si>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</si>
  <si>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</si>
  <si>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</si>
  <si>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</si>
  <si>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</si>
  <si>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</si>
  <si>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</si>
  <si>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</si>
  <si>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</si>
  <si>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</si>
  <si>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</si>
  <si>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</si>
  <si>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</si>
  <si>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</si>
  <si>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</si>
  <si>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</si>
  <si>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</si>
  <si>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</si>
  <si>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</si>
  <si>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</si>
  <si>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</si>
  <si>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</si>
  <si>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</si>
  <si>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</si>
  <si>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</si>
  <si>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</si>
  <si>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</si>
  <si>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</si>
  <si>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</si>
  <si>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</si>
  <si>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</si>
  <si>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</si>
  <si>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</si>
  <si>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</si>
  <si>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</si>
  <si>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</si>
  <si>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</si>
  <si>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</si>
  <si>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</si>
  <si>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</si>
  <si>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</si>
  <si>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</si>
  <si>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</si>
  <si>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</si>
  <si>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</si>
  <si>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</si>
  <si>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</si>
  <si>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</si>
  <si>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</si>
  <si>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</si>
  <si>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</si>
  <si>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</si>
  <si>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</si>
  <si>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</si>
  <si>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</si>
  <si>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</si>
  <si>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</si>
  <si>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</si>
  <si>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</si>
  <si>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</si>
  <si>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</si>
  <si>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</si>
  <si>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</si>
  <si>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</si>
  <si>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</si>
  <si>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</si>
  <si>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</si>
  <si>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</si>
  <si>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</si>
  <si>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</si>
  <si>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</si>
  <si>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</si>
  <si>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</si>
  <si>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</si>
  <si>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</si>
  <si>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</si>
  <si>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</si>
  <si>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</si>
  <si>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</si>
  <si>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</si>
  <si>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</si>
  <si>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</si>
  <si>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</si>
  <si>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</si>
  <si>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</si>
  <si>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</si>
  <si>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</si>
  <si>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</si>
  <si>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</si>
  <si>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</si>
  <si>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</si>
  <si>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</si>
  <si>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</si>
  <si>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</si>
  <si>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</si>
  <si>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</si>
  <si>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</si>
  <si>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</si>
  <si>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</si>
  <si>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</si>
  <si>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</si>
  <si>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</si>
  <si>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</si>
  <si>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</si>
  <si>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</si>
  <si>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</si>
  <si>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</si>
  <si>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</si>
  <si>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</si>
  <si>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</si>
  <si>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</si>
  <si>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</si>
  <si>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</si>
  <si>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</si>
  <si>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</si>
  <si>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</si>
  <si>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</si>
  <si>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</si>
  <si>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</si>
  <si>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</si>
  <si>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</si>
  <si>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</si>
  <si>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</si>
  <si>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</si>
  <si>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</si>
  <si>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</si>
  <si>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</si>
  <si>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</si>
  <si>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</si>
  <si>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</si>
  <si>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</si>
  <si>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</si>
  <si>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</si>
  <si>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</si>
  <si>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</si>
  <si>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</si>
  <si>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</si>
  <si>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</si>
  <si>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</si>
  <si>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</si>
  <si>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</si>
  <si>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</si>
  <si>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</si>
  <si>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</si>
  <si>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</si>
  <si>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</si>
  <si>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</si>
  <si>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</si>
  <si>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</si>
  <si>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</si>
  <si>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</si>
  <si>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</si>
  <si>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</si>
  <si>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</si>
  <si>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</si>
  <si>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</si>
  <si>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</si>
  <si>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</si>
  <si>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</si>
  <si>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</si>
  <si>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</si>
  <si>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</si>
  <si>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</si>
  <si>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</si>
  <si>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</si>
  <si>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</si>
  <si>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</si>
  <si>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</si>
  <si>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</si>
  <si>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</si>
  <si>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</si>
  <si>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</si>
  <si>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</si>
  <si>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</si>
  <si>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</si>
  <si>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</si>
  <si>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</si>
  <si>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</si>
  <si>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</si>
  <si>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</si>
  <si>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</si>
  <si>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</si>
  <si>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</si>
  <si>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</si>
  <si>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</si>
  <si>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</si>
  <si>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</si>
  <si>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</si>
  <si>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</si>
  <si>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</si>
  <si>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</si>
  <si>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</si>
  <si>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</si>
  <si>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</si>
  <si>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</si>
  <si>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</si>
  <si>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</si>
  <si>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</si>
  <si>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</si>
  <si>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</si>
  <si>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</si>
  <si>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</si>
  <si>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</si>
  <si>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</si>
  <si>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</si>
  <si>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</si>
  <si>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</si>
  <si>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</si>
  <si>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</si>
  <si>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</si>
  <si>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</si>
  <si>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</si>
  <si>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</si>
  <si>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</si>
  <si>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</si>
  <si>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</si>
  <si>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</si>
  <si>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</si>
  <si>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</si>
  <si>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</si>
  <si>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</si>
  <si>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</si>
  <si>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</si>
  <si>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</si>
  <si>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</si>
  <si>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</si>
  <si>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</si>
  <si>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</si>
  <si>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</si>
  <si>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</si>
  <si>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</si>
  <si>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</si>
  <si>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</si>
  <si>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</si>
  <si>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</si>
  <si>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</si>
  <si>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</si>
  <si>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</si>
  <si>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</si>
  <si>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</si>
  <si>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</si>
  <si>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</si>
  <si>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</si>
  <si>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</si>
  <si>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</si>
  <si>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</si>
  <si>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</si>
  <si>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</si>
  <si>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</si>
  <si>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</si>
  <si>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</si>
  <si>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</si>
  <si>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</si>
  <si>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</si>
  <si>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</si>
  <si>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</si>
  <si>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</si>
  <si>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</si>
  <si>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</si>
  <si>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</si>
  <si>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</si>
  <si>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</si>
  <si>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</si>
  <si>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</si>
  <si>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</si>
  <si>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</si>
  <si>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</si>
  <si>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</si>
  <si>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</si>
  <si>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</si>
  <si>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</si>
  <si>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</si>
  <si>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</si>
  <si>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</si>
  <si>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</si>
  <si>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</si>
  <si>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</si>
  <si>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</si>
  <si>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</si>
  <si>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</si>
  <si>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</si>
  <si>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</si>
  <si>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</si>
  <si>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</si>
  <si>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</si>
  <si>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</si>
  <si>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</si>
  <si>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</si>
  <si>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</si>
  <si>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</si>
  <si>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</si>
  <si>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</si>
  <si>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</si>
  <si>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</si>
  <si>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</si>
  <si>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</si>
  <si>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</si>
  <si>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</si>
  <si>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</si>
  <si>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</si>
  <si>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</si>
  <si>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</si>
  <si>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</si>
  <si>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</si>
  <si>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</si>
  <si>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</si>
  <si>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</si>
  <si>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</si>
  <si>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</si>
  <si>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</si>
  <si>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</si>
  <si>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</si>
  <si>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</si>
  <si>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</si>
  <si>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</si>
  <si>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</si>
  <si>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</si>
  <si>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</si>
  <si>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</si>
  <si>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</si>
  <si>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</si>
  <si>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</si>
  <si>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</si>
  <si>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</si>
  <si>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</si>
  <si>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</si>
  <si>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</si>
  <si>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</si>
  <si>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</si>
  <si>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</si>
  <si>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</si>
  <si>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</si>
  <si>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</si>
  <si>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</si>
  <si>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</si>
  <si>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</si>
  <si>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</si>
  <si>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</si>
  <si>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</si>
  <si>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</si>
  <si>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</si>
  <si>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</si>
  <si>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</si>
  <si>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</si>
  <si>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</si>
  <si>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</si>
  <si>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</si>
  <si>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</si>
  <si>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</si>
  <si>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</si>
  <si>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</si>
  <si>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</si>
  <si>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</si>
  <si>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</si>
  <si>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</si>
  <si>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</si>
  <si>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</si>
  <si>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</si>
  <si>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</si>
  <si>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</si>
  <si>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</si>
  <si>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</si>
  <si>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</si>
  <si>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</si>
  <si>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</si>
  <si>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</si>
  <si>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</si>
  <si>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</si>
  <si>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</si>
  <si>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</si>
  <si>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</si>
  <si>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</si>
  <si>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</si>
  <si>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</si>
  <si>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</si>
  <si>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</si>
  <si>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</si>
  <si>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</si>
  <si>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</si>
  <si>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</si>
  <si>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</si>
  <si>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</si>
  <si>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</si>
  <si>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</si>
  <si>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</si>
  <si>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</si>
  <si>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</si>
  <si>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</si>
  <si>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</si>
  <si>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</si>
  <si>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</si>
  <si>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</si>
  <si>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</si>
  <si>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</si>
  <si>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</si>
  <si>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</si>
  <si>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</si>
  <si>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</si>
  <si>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</si>
  <si>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</si>
  <si>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</si>
  <si>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</si>
  <si>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</si>
  <si>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</si>
  <si>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</si>
  <si>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</si>
  <si>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</si>
  <si>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</si>
  <si>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</si>
  <si>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</si>
  <si>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</si>
  <si>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</si>
  <si>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</si>
  <si>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</si>
  <si>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</si>
  <si>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</si>
  <si>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</si>
  <si>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</si>
  <si>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</si>
  <si>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</si>
  <si>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</si>
  <si>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</si>
  <si>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</si>
  <si>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</si>
  <si>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</si>
  <si>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</si>
  <si>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</si>
  <si>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</si>
  <si>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</si>
  <si>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</si>
  <si>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</si>
  <si>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</si>
  <si>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</si>
  <si>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</si>
  <si>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</si>
  <si>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</si>
  <si>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</si>
  <si>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</si>
  <si>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</si>
  <si>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</si>
  <si>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</si>
  <si>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</si>
  <si>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</si>
  <si>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</si>
  <si>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</si>
  <si>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</si>
  <si>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</si>
  <si>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</si>
  <si>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</si>
  <si>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</si>
  <si>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</si>
  <si>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</si>
  <si>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</si>
  <si>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</si>
  <si>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</si>
  <si>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</si>
  <si>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</si>
  <si>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</si>
  <si>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</si>
  <si>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</si>
  <si>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</si>
  <si>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</si>
  <si>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</si>
  <si>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</si>
  <si>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</si>
  <si>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</si>
  <si>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</si>
  <si>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</si>
  <si>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</si>
  <si>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</si>
  <si>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</si>
  <si>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</si>
  <si>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</si>
  <si>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</si>
  <si>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</si>
  <si>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</si>
  <si>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</si>
  <si>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</si>
  <si>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</si>
  <si>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</si>
  <si>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</si>
  <si>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</si>
  <si>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</si>
  <si>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</si>
  <si>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</si>
  <si>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</si>
  <si>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</si>
  <si>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</si>
  <si>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</si>
  <si>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</si>
  <si>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</si>
  <si>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</si>
  <si>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</si>
  <si>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</si>
  <si>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</si>
  <si>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</si>
  <si>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</si>
  <si>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</si>
  <si>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</si>
  <si>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</si>
  <si>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</si>
  <si>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</si>
  <si>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</si>
  <si>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</si>
  <si>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</si>
  <si>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</si>
  <si>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</si>
  <si>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</si>
  <si>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</si>
  <si>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</si>
  <si>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</si>
  <si>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</si>
  <si>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</si>
  <si>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</si>
  <si>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</si>
  <si>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</si>
  <si>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</si>
  <si>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</si>
  <si>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</si>
  <si>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</si>
  <si>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</si>
  <si>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</si>
  <si>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</si>
  <si>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</si>
  <si>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</si>
  <si>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</si>
  <si>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</si>
  <si>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</si>
  <si>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</si>
  <si>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</si>
  <si>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</si>
  <si>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</si>
  <si>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</si>
  <si>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</si>
  <si>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</si>
  <si>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</si>
  <si>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</si>
  <si>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</si>
  <si>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</si>
  <si>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</si>
  <si>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</si>
  <si>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</si>
  <si>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</si>
  <si>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</si>
  <si>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</si>
  <si>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</si>
  <si>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</si>
  <si>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</si>
  <si>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</si>
  <si>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</si>
  <si>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</si>
  <si>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</si>
  <si>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</si>
  <si>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</si>
  <si>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</si>
  <si>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</si>
  <si>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</si>
  <si>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</si>
  <si>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</si>
  <si>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</si>
  <si>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</si>
  <si>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</si>
  <si>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</si>
  <si>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</si>
  <si>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</si>
  <si>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</si>
  <si>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</si>
  <si>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</si>
  <si>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</si>
  <si>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</si>
  <si>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</si>
  <si>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</si>
  <si>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</si>
  <si>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</si>
  <si>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</si>
  <si>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</si>
  <si>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</si>
  <si>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</si>
  <si>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</si>
  <si>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</si>
  <si>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</si>
  <si>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</si>
  <si>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</si>
  <si>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</si>
  <si>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</si>
  <si>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</si>
  <si>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</si>
  <si>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</si>
  <si>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</si>
  <si>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</si>
  <si>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</si>
  <si>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</si>
  <si>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</si>
  <si>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</si>
  <si>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</si>
  <si>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</si>
  <si>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</si>
  <si>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</si>
  <si>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</si>
  <si>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</si>
  <si>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</si>
  <si>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</si>
  <si>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</si>
  <si>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</si>
  <si>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</si>
  <si>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</si>
  <si>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</si>
  <si>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</si>
  <si>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</si>
  <si>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</si>
  <si>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</si>
  <si>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</si>
  <si>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</si>
  <si>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</si>
  <si>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</si>
  <si>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</si>
  <si>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</si>
  <si>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PDUMJEPULP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</si>
  <si>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</si>
  <si>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</si>
  <si>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</si>
  <si>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</si>
  <si>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</si>
  <si>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</si>
  <si>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</si>
  <si>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</si>
  <si>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</si>
  <si>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</si>
  <si>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</si>
  <si>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</si>
  <si>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</si>
  <si>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</si>
  <si>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</si>
  <si>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</si>
  <si>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</si>
  <si>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</si>
  <si>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</si>
  <si>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</si>
  <si>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</si>
  <si>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</si>
  <si>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</si>
  <si>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</si>
  <si>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</si>
  <si>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</si>
  <si>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</si>
  <si>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</si>
  <si>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</si>
  <si>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</si>
  <si>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</si>
  <si>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</si>
  <si>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</si>
  <si>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</si>
  <si>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</si>
  <si>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</si>
  <si>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</si>
  <si>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</si>
  <si>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</si>
  <si>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</si>
  <si>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</si>
  <si>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</si>
  <si>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</si>
  <si>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</si>
  <si>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</si>
  <si>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</si>
  <si>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</si>
  <si>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</si>
  <si>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</si>
  <si>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</si>
  <si>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</si>
  <si>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</si>
  <si>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</si>
  <si>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</si>
  <si>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</si>
  <si>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</si>
  <si>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</si>
  <si>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</si>
  <si>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</si>
  <si>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</si>
  <si>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</si>
  <si>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</si>
  <si>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</si>
  <si>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</si>
  <si>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</si>
  <si>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</si>
  <si>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</si>
  <si>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</si>
  <si>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</si>
  <si>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</si>
  <si>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</si>
  <si>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</si>
  <si>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</si>
  <si>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</si>
  <si>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</si>
  <si>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</si>
  <si>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</si>
  <si>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</si>
  <si>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</si>
  <si>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</si>
  <si>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</si>
  <si>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</si>
  <si>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</si>
  <si>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</si>
  <si>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</si>
  <si>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</si>
  <si>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</si>
  <si>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</si>
  <si>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</si>
  <si>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</si>
  <si>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</si>
  <si>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</si>
  <si>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</si>
  <si>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</si>
  <si>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</si>
  <si>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</si>
  <si>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</si>
  <si>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</si>
  <si>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</si>
  <si>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</si>
  <si>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</si>
  <si>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</si>
  <si>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</si>
  <si>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</si>
  <si>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</si>
  <si>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</si>
  <si>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</si>
  <si>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</si>
  <si>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</si>
  <si>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</si>
  <si>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</si>
  <si>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</si>
  <si>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</si>
  <si>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</si>
  <si>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</si>
  <si>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</si>
  <si>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</si>
  <si>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</si>
  <si>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</si>
  <si>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</si>
  <si>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</si>
  <si>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</si>
  <si>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</si>
  <si>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</si>
  <si>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</si>
  <si>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</si>
  <si>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</si>
  <si>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</si>
  <si>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</si>
  <si>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</si>
  <si>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</si>
  <si>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</si>
  <si>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</si>
  <si>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</si>
  <si>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</si>
  <si>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</si>
  <si>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</si>
  <si>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</si>
  <si>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</si>
  <si>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</si>
  <si>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</si>
  <si>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</si>
  <si>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</si>
  <si>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</si>
  <si>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</si>
  <si>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</si>
  <si>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</si>
  <si>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</si>
  <si>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</si>
  <si>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</si>
  <si>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</si>
  <si>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</si>
  <si>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</si>
  <si>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</si>
  <si>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</si>
  <si>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</si>
  <si>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</si>
  <si>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</si>
  <si>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</si>
  <si>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</si>
  <si>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</si>
  <si>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</si>
  <si>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</si>
  <si>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</si>
  <si>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</si>
  <si>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</si>
  <si>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</si>
  <si>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</si>
  <si>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</si>
  <si>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</si>
  <si>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</si>
  <si>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</si>
  <si>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</si>
  <si>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</si>
  <si>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</si>
  <si>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</si>
  <si>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</si>
  <si>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</si>
  <si>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</si>
  <si>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</si>
  <si>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</si>
  <si>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</si>
  <si>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</si>
  <si>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</si>
  <si>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</si>
  <si>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</si>
  <si>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</si>
  <si>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</si>
  <si>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</si>
  <si>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</si>
  <si>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</si>
  <si>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</si>
  <si>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</si>
  <si>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</si>
  <si>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</si>
  <si>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</si>
  <si>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</si>
  <si>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</si>
  <si>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</si>
  <si>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</si>
  <si>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</si>
  <si>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</si>
  <si>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</si>
  <si>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</si>
  <si>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</si>
  <si>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</si>
  <si>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</si>
  <si>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</si>
  <si>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</si>
  <si>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</si>
  <si>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</si>
  <si>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</si>
  <si>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</si>
  <si>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</si>
  <si>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</si>
  <si>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</si>
  <si>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</si>
  <si>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</si>
  <si>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</si>
  <si>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</si>
  <si>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</si>
  <si>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</si>
  <si>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</si>
  <si>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</si>
  <si>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</si>
  <si>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</si>
  <si>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</si>
  <si>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</si>
  <si>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</si>
  <si>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</si>
  <si>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</si>
  <si>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</si>
  <si>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</si>
  <si>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</si>
  <si>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</si>
  <si>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</si>
  <si>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</si>
  <si>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</si>
  <si>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</si>
  <si>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</si>
  <si>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</si>
  <si>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</si>
  <si>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</si>
  <si>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</si>
  <si>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</si>
  <si>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</si>
  <si>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</si>
  <si>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</si>
  <si>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</si>
  <si>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</si>
  <si>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</si>
  <si>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</si>
  <si>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</si>
  <si>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</si>
  <si>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</si>
  <si>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</si>
  <si>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</si>
  <si>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</si>
  <si>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</si>
  <si>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</si>
  <si>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</si>
  <si>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</si>
  <si>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</si>
  <si>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</si>
  <si>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</si>
  <si>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</si>
  <si>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</si>
  <si>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</si>
  <si>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</si>
  <si>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</si>
  <si>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</si>
  <si>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</si>
  <si>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</si>
  <si>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</si>
  <si>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</si>
  <si>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</si>
  <si>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</si>
  <si>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</si>
  <si>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</si>
  <si>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</si>
  <si>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</si>
  <si>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</si>
  <si>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</si>
  <si>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</si>
  <si>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</si>
  <si>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</si>
  <si>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</si>
  <si>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</si>
  <si>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</si>
  <si>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</si>
  <si>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</si>
  <si>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</si>
  <si>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</si>
  <si>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</si>
  <si>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</si>
  <si>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</si>
  <si>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</si>
  <si>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</si>
  <si>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</si>
  <si>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</si>
  <si>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</si>
  <si>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</si>
  <si>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</si>
  <si>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</si>
  <si>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</si>
  <si>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</si>
  <si>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</si>
  <si>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</si>
  <si>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</si>
  <si>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</si>
  <si>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</si>
  <si>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</si>
  <si>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</si>
  <si>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</si>
  <si>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</si>
  <si>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</si>
  <si>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</si>
  <si>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</si>
  <si>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</si>
  <si>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</si>
  <si>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</si>
  <si>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</si>
  <si>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</si>
  <si>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</si>
  <si>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</si>
  <si>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</si>
  <si>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</si>
  <si>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</si>
  <si>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</si>
  <si>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</si>
  <si>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</si>
  <si>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</si>
  <si>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</si>
  <si>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</si>
  <si>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</si>
  <si>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</si>
  <si>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</si>
  <si>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</si>
  <si>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</si>
  <si>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</si>
  <si>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</si>
  <si>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</si>
  <si>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INE660A01013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</si>
  <si>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</si>
  <si>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</si>
  <si>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</si>
  <si>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</si>
  <si>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</si>
  <si>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</si>
  <si>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</si>
  <si>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</si>
  <si>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</si>
  <si>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</si>
  <si>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</si>
  <si>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</si>
  <si>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</si>
  <si>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</si>
  <si>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</si>
  <si>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</si>
  <si>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</si>
  <si>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</si>
  <si>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</si>
  <si>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</si>
  <si>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</si>
  <si>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</si>
  <si>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</si>
  <si>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</si>
  <si>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</si>
  <si>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</si>
  <si>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</si>
  <si>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</si>
  <si>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</si>
  <si>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</si>
  <si>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</si>
  <si>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</si>
  <si>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</si>
  <si>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</si>
  <si>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</si>
  <si>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</si>
  <si>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</si>
  <si>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</si>
  <si>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</si>
  <si>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</si>
  <si>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</si>
  <si>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</si>
  <si>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</si>
  <si>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</si>
  <si>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</si>
  <si>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</si>
  <si>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</si>
  <si>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</si>
  <si>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</si>
  <si>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</si>
  <si>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</si>
  <si>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</si>
  <si>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</si>
  <si>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</si>
  <si>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</si>
  <si>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</si>
  <si>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</si>
  <si>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</si>
  <si>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</si>
  <si>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</si>
  <si>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</si>
  <si>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</si>
  <si>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</si>
  <si>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</si>
  <si>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</si>
  <si>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</si>
  <si>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</si>
  <si>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</si>
  <si>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</si>
  <si>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</si>
  <si>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</si>
  <si>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</si>
  <si>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</si>
  <si>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</si>
  <si>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</si>
  <si>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</si>
  <si>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</si>
  <si>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</si>
  <si>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</si>
  <si>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</si>
  <si>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</si>
  <si>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</si>
  <si>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</si>
  <si>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</si>
  <si>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</si>
  <si>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</si>
  <si>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</si>
  <si>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</si>
  <si>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</si>
  <si>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</si>
  <si>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</si>
  <si>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</si>
  <si>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</si>
  <si>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</si>
  <si>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</si>
  <si>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</si>
  <si>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</si>
  <si>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</si>
  <si>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</si>
  <si>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</si>
  <si>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</si>
  <si>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</si>
  <si>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</si>
  <si>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</si>
  <si>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</si>
  <si>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</si>
  <si>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</si>
  <si>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</si>
  <si>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</si>
  <si>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</si>
  <si>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</si>
  <si>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</si>
  <si>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</si>
  <si>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</si>
  <si>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</si>
  <si>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</si>
  <si>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</si>
  <si>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</si>
  <si>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</si>
  <si>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</si>
  <si>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</si>
  <si>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</si>
  <si>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</si>
  <si>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</si>
  <si>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</si>
  <si>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</si>
  <si>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</si>
  <si>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</si>
  <si>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</si>
  <si>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</si>
  <si>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</si>
  <si>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</si>
  <si>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</si>
  <si>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</si>
  <si>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</si>
  <si>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</si>
  <si>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</si>
  <si>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</si>
  <si>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</si>
  <si>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</si>
  <si>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</si>
  <si>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</si>
  <si>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</si>
  <si>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</si>
  <si>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</si>
  <si>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</si>
  <si>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</si>
  <si>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</si>
  <si>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</si>
  <si>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</si>
  <si>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</si>
  <si>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</si>
  <si>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</si>
  <si>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</si>
  <si>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</si>
  <si>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</si>
  <si>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</si>
  <si>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</si>
  <si>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</si>
  <si>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</si>
  <si>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</si>
  <si>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</si>
  <si>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</si>
  <si>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</si>
  <si>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</si>
  <si>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</si>
  <si>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</si>
  <si>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</si>
  <si>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</si>
  <si>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</si>
  <si>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</si>
  <si>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</si>
  <si>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</si>
  <si>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</si>
  <si>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</si>
  <si>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</si>
  <si>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</si>
  <si>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</si>
  <si>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</si>
  <si>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</si>
  <si>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</si>
  <si>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</si>
  <si>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</si>
  <si>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</si>
  <si>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</si>
  <si>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</si>
  <si>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</si>
  <si>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</si>
  <si>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</si>
  <si>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</si>
  <si>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</si>
  <si>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</si>
  <si>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</si>
  <si>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</si>
  <si>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</si>
  <si>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</si>
  <si>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</si>
  <si>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</si>
  <si>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</si>
  <si>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</si>
  <si>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</si>
  <si>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</si>
  <si>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</si>
  <si>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</si>
  <si>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</si>
  <si>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</si>
  <si>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</si>
  <si>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</si>
  <si>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</si>
  <si>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</si>
  <si>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</si>
  <si>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</si>
  <si>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</si>
  <si>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</si>
  <si>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</si>
  <si>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</si>
  <si>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</si>
  <si>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</si>
  <si>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</si>
  <si>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</si>
  <si>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</si>
  <si>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</si>
  <si>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</si>
  <si>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</si>
  <si>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</si>
  <si>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</si>
  <si>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</si>
  <si>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</si>
  <si>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</si>
  <si>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</si>
  <si>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</si>
  <si>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</si>
  <si>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</si>
  <si>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</si>
  <si>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</si>
  <si>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</si>
  <si>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</si>
  <si>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</si>
  <si>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</si>
  <si>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</si>
  <si>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</si>
  <si>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</si>
  <si>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</si>
  <si>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</si>
  <si>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</si>
  <si>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</si>
  <si>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</si>
  <si>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</si>
  <si>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</si>
  <si>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</si>
  <si>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</si>
  <si>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</si>
  <si>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</si>
  <si>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</si>
  <si>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</si>
  <si>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</si>
  <si>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</si>
  <si>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</si>
  <si>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</si>
  <si>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</si>
  <si>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</si>
  <si>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</si>
  <si>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</si>
  <si>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</si>
  <si>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</si>
  <si>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</si>
  <si>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</si>
  <si>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</si>
  <si>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</si>
  <si>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</si>
  <si>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</si>
  <si>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</si>
  <si>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</si>
  <si>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</si>
  <si>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</si>
  <si>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</si>
  <si>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</si>
  <si>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</si>
  <si>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</si>
  <si>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</si>
  <si>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</si>
  <si>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</si>
  <si>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</si>
  <si>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</si>
  <si>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</si>
  <si>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</si>
  <si>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</si>
  <si>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</si>
  <si>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</si>
  <si>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</si>
  <si>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</si>
  <si>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</si>
  <si>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</si>
  <si>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</si>
  <si>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</si>
  <si>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</si>
  <si>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</si>
  <si>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</si>
  <si>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</si>
  <si>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</si>
  <si>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</si>
  <si>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</si>
  <si>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</si>
  <si>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</si>
  <si>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</si>
  <si>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</si>
  <si>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</si>
  <si>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</si>
  <si>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</si>
  <si>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</si>
  <si>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</si>
  <si>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</si>
  <si>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</si>
  <si>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</si>
  <si>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</si>
  <si>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</si>
  <si>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</si>
  <si>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</si>
  <si>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</si>
  <si>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</si>
  <si>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</si>
  <si>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</si>
  <si>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</si>
  <si>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</si>
  <si>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</si>
  <si>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</si>
  <si>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</si>
  <si>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</si>
  <si>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</si>
  <si>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</si>
  <si>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</si>
  <si>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</si>
  <si>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</si>
  <si>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</si>
  <si>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</si>
  <si>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</si>
  <si>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</si>
  <si>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</si>
  <si>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</si>
  <si>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</si>
  <si>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</si>
  <si>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</si>
  <si>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</si>
  <si>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</si>
  <si>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</si>
  <si>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</si>
  <si>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</si>
  <si>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</si>
  <si>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</si>
  <si>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</si>
  <si>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SEINV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</si>
  <si>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</si>
  <si>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</si>
  <si>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</si>
  <si>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</si>
  <si>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</si>
  <si>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</si>
  <si>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</si>
  <si>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</si>
  <si>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</si>
  <si>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</si>
  <si>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</si>
  <si>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</si>
  <si>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</si>
  <si>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</si>
  <si>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</si>
  <si>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</si>
  <si>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</si>
  <si>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</si>
  <si>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</si>
  <si>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</si>
  <si>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</si>
  <si>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</si>
  <si>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</si>
  <si>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</si>
  <si>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</si>
  <si>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</si>
  <si>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</si>
  <si>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</si>
  <si>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</si>
  <si>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</si>
  <si>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</si>
  <si>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</si>
  <si>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</si>
  <si>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</si>
  <si>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</si>
  <si>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</si>
  <si>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</si>
  <si>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</si>
  <si>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</si>
  <si>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</si>
  <si>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</si>
  <si>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</si>
  <si>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</si>
  <si>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</si>
  <si>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</si>
  <si>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</si>
  <si>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</si>
  <si>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</si>
  <si>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</si>
  <si>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</si>
  <si>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</si>
  <si>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</si>
  <si>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</si>
  <si>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</si>
  <si>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</si>
  <si>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</si>
  <si>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</si>
  <si>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</si>
  <si>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</si>
  <si>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</si>
  <si>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</si>
  <si>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</si>
  <si>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</si>
  <si>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</si>
  <si>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</si>
  <si>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</si>
  <si>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</si>
  <si>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</si>
  <si>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</si>
  <si>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</si>
  <si>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</si>
  <si>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</si>
  <si>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</si>
  <si>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</si>
  <si>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</si>
  <si>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</si>
  <si>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</si>
  <si>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</si>
  <si>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</si>
  <si>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</si>
  <si>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</si>
  <si>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</si>
  <si>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</si>
  <si>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</si>
  <si>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</si>
  <si>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</si>
  <si>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</si>
  <si>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</si>
  <si>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</si>
  <si>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</si>
  <si>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</si>
  <si>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</si>
  <si>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</si>
  <si>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</si>
  <si>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</si>
  <si>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</si>
  <si>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</si>
  <si>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</si>
  <si>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</si>
  <si>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</si>
  <si>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</si>
  <si>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</si>
  <si>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</si>
  <si>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</si>
  <si>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</si>
  <si>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</si>
  <si>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</si>
  <si>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</si>
  <si>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</si>
  <si>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</si>
  <si>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</si>
  <si>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</si>
  <si>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</si>
  <si>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</si>
  <si>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</si>
  <si>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</si>
  <si>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</si>
  <si>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</si>
  <si>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</si>
  <si>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</si>
  <si>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</si>
  <si>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</si>
  <si>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</si>
  <si>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</si>
  <si>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</si>
  <si>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</si>
  <si>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</si>
  <si>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</si>
  <si>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</si>
  <si>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</si>
  <si>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</si>
  <si>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</si>
  <si>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</si>
  <si>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</si>
  <si>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</si>
  <si>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</si>
  <si>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</si>
  <si>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</si>
  <si>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</si>
  <si>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</si>
  <si>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</si>
  <si>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</si>
  <si>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</si>
  <si>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</si>
  <si>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</si>
  <si>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</si>
  <si>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</si>
  <si>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</si>
  <si>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</si>
  <si>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</si>
  <si>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</si>
  <si>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</si>
  <si>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</si>
  <si>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</si>
  <si>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</si>
  <si>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</si>
  <si>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</si>
  <si>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</si>
  <si>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</si>
  <si>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</si>
  <si>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</si>
  <si>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</si>
  <si>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</si>
  <si>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</si>
  <si>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</si>
  <si>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</si>
  <si>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</si>
  <si>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</si>
  <si>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</si>
  <si>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</si>
  <si>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</si>
  <si>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</si>
  <si>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</si>
  <si>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HINDNATGLS</t>
  </si>
  <si>
    <t>INE952A01022</t>
  </si>
  <si>
    <t>INE336H01023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</si>
  <si>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</si>
  <si>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</si>
  <si>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</si>
  <si>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</si>
  <si>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</si>
  <si>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</si>
  <si>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</si>
  <si>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</si>
  <si>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</si>
  <si>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</si>
  <si>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</si>
  <si>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</si>
  <si>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</si>
  <si>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</si>
  <si>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</si>
  <si>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</si>
  <si>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</si>
  <si>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</si>
  <si>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</si>
  <si>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</si>
  <si>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</si>
  <si>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</si>
  <si>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</si>
  <si>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</si>
  <si>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</si>
  <si>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</si>
  <si>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</si>
  <si>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</si>
  <si>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</si>
  <si>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</si>
  <si>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</si>
  <si>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</si>
  <si>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</si>
  <si>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</si>
  <si>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</si>
  <si>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</si>
  <si>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</si>
  <si>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</si>
  <si>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</si>
  <si>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</si>
  <si>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</si>
  <si>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</si>
  <si>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</si>
  <si>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</si>
  <si>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</si>
  <si>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</si>
  <si>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</si>
  <si>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</si>
  <si>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</si>
  <si>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</si>
  <si>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</si>
  <si>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</si>
  <si>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</si>
  <si>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</si>
  <si>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</si>
  <si>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</si>
  <si>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</si>
  <si>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</si>
  <si>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</si>
  <si>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</si>
  <si>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</si>
  <si>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</si>
  <si>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</si>
  <si>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</si>
  <si>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</si>
  <si>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</si>
  <si>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</si>
  <si>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</si>
  <si>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</si>
  <si>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</si>
  <si>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</si>
  <si>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</si>
  <si>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</si>
  <si>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</si>
  <si>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</si>
  <si>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</si>
  <si>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</si>
  <si>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</si>
  <si>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</si>
  <si>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</si>
  <si>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</si>
  <si>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</si>
  <si>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</si>
  <si>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</si>
  <si>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</si>
  <si>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</si>
  <si>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</si>
  <si>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</si>
  <si>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</si>
  <si>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</si>
  <si>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</si>
  <si>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</si>
  <si>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</si>
  <si>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</si>
  <si>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</si>
  <si>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</si>
  <si>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</si>
  <si>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</si>
  <si>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</si>
  <si>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</si>
  <si>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</si>
  <si>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</si>
  <si>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</si>
  <si>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</si>
  <si>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</si>
  <si>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</si>
  <si>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</si>
  <si>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</si>
  <si>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</si>
  <si>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</si>
  <si>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</si>
  <si>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</si>
  <si>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</si>
  <si>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</si>
  <si>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</si>
  <si>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</si>
  <si>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</si>
  <si>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</si>
  <si>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</si>
  <si>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</si>
  <si>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</si>
  <si>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</si>
  <si>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</si>
  <si>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</si>
  <si>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</si>
  <si>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</si>
  <si>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</si>
  <si>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</si>
  <si>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</si>
  <si>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</si>
  <si>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</si>
  <si>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</si>
  <si>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</si>
  <si>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</si>
  <si>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</si>
  <si>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</si>
  <si>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</si>
  <si>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</si>
  <si>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</si>
  <si>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</si>
  <si>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</si>
  <si>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</si>
  <si>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</si>
  <si>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</si>
  <si>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</si>
  <si>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</si>
  <si>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</si>
  <si>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</si>
  <si>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</si>
  <si>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</si>
  <si>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</si>
  <si>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</si>
  <si>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</si>
  <si>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</si>
  <si>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</si>
  <si>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</si>
  <si>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</si>
  <si>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</si>
  <si>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</si>
  <si>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</si>
  <si>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</si>
  <si>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</si>
  <si>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</si>
  <si>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</si>
  <si>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</si>
  <si>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</si>
  <si>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</si>
  <si>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</si>
  <si>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</si>
  <si>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</si>
  <si>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</si>
  <si>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</si>
  <si>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</si>
  <si>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</si>
  <si>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</si>
  <si>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</si>
  <si>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</si>
  <si>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</si>
  <si>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</si>
  <si>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</si>
  <si>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</si>
  <si>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</si>
  <si>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</si>
  <si>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</si>
  <si>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</si>
  <si>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</si>
  <si>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</si>
  <si>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</si>
  <si>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</si>
  <si>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</si>
  <si>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</si>
  <si>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</si>
  <si>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</si>
  <si>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</si>
  <si>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</si>
  <si>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</si>
  <si>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</si>
  <si>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</si>
  <si>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</si>
  <si>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</si>
  <si>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</si>
  <si>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</si>
  <si>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</si>
  <si>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</si>
  <si>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</si>
  <si>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</si>
  <si>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</si>
  <si>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</si>
  <si>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</si>
  <si>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</si>
  <si>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</si>
  <si>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</si>
  <si>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</si>
  <si>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</si>
  <si>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</si>
  <si>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</si>
  <si>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</si>
  <si>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</si>
  <si>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</si>
  <si>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</si>
  <si>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</si>
  <si>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</si>
  <si>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</si>
  <si>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</si>
  <si>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</si>
  <si>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</si>
  <si>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</si>
  <si>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</si>
  <si>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</si>
  <si>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</si>
  <si>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</si>
  <si>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</si>
  <si>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</si>
  <si>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</si>
  <si>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</si>
  <si>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</si>
  <si>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</si>
  <si>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</si>
  <si>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</si>
  <si>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</si>
  <si>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</si>
  <si>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</si>
  <si>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</si>
  <si>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</si>
  <si>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</si>
  <si>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</si>
  <si>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</si>
  <si>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</si>
  <si>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</si>
  <si>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</si>
  <si>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</si>
  <si>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</si>
  <si>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</si>
  <si>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</si>
  <si>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</si>
  <si>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</si>
  <si>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</si>
  <si>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</si>
  <si>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</si>
  <si>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</si>
  <si>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</si>
  <si>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</si>
  <si>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</si>
  <si>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</si>
  <si>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</si>
  <si>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</si>
  <si>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</si>
  <si>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</si>
  <si>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</si>
  <si>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</si>
  <si>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</si>
  <si>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</si>
  <si>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</si>
  <si>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</si>
  <si>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</si>
  <si>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</si>
  <si>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</si>
  <si>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</si>
  <si>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</si>
  <si>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</si>
  <si>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</si>
  <si>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</si>
  <si>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</si>
  <si>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</si>
  <si>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</si>
  <si>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</si>
  <si>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</si>
  <si>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</si>
  <si>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</si>
  <si>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</si>
  <si>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</si>
  <si>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</si>
  <si>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</si>
  <si>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</si>
  <si>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</si>
  <si>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</si>
  <si>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</si>
  <si>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</si>
  <si>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</si>
  <si>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</si>
  <si>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</si>
  <si>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</si>
  <si>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</si>
  <si>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</si>
  <si>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</si>
  <si>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</si>
  <si>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</si>
  <si>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</si>
  <si>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</si>
  <si>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</si>
  <si>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</si>
  <si>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</si>
  <si>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</si>
  <si>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</si>
  <si>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</si>
  <si>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</si>
  <si>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</si>
  <si>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</si>
  <si>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</si>
  <si>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</si>
  <si>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</si>
  <si>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</si>
  <si>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SHARIABEES</t>
  </si>
  <si>
    <t>INF732E01128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</si>
  <si>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</si>
  <si>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</si>
  <si>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</si>
  <si>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</si>
  <si>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</si>
  <si>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</si>
  <si>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</si>
  <si>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</si>
  <si>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</si>
  <si>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</si>
  <si>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</si>
  <si>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</si>
  <si>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</si>
  <si>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</si>
  <si>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</si>
  <si>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</si>
  <si>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</si>
  <si>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</si>
  <si>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</si>
  <si>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</si>
  <si>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</si>
  <si>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</si>
  <si>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</si>
  <si>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</si>
  <si>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</si>
  <si>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</si>
  <si>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</si>
  <si>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</si>
  <si>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</si>
  <si>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</si>
  <si>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</si>
  <si>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</si>
  <si>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</si>
  <si>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</si>
  <si>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</si>
  <si>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</si>
  <si>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</si>
  <si>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</si>
  <si>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 xml:space="preserve">520-530 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</si>
  <si>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</si>
  <si>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</si>
  <si>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</si>
  <si>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</si>
  <si>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</si>
  <si>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</si>
  <si>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</si>
  <si>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</si>
  <si>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</si>
  <si>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</si>
  <si>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</si>
  <si>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</si>
  <si>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</si>
  <si>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</si>
  <si>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</si>
  <si>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</si>
  <si>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</si>
  <si>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</si>
  <si>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</si>
  <si>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</si>
  <si>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</si>
  <si>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</si>
  <si>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</si>
  <si>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</si>
  <si>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</si>
  <si>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</si>
  <si>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</si>
  <si>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</si>
  <si>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</si>
  <si>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</si>
  <si>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</si>
  <si>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</si>
  <si>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</si>
  <si>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</si>
  <si>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</si>
  <si>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</si>
  <si>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</si>
  <si>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</si>
  <si>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</si>
  <si>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</si>
  <si>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</si>
  <si>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</si>
  <si>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</si>
  <si>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</si>
  <si>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</si>
  <si>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</si>
  <si>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</si>
  <si>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</si>
  <si>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</si>
  <si>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</si>
  <si>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</si>
  <si>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</si>
  <si>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</si>
  <si>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</si>
  <si>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</si>
  <si>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</si>
  <si>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</si>
  <si>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</si>
  <si>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</si>
  <si>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</si>
  <si>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</si>
  <si>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</si>
  <si>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</si>
  <si>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</si>
  <si>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</si>
  <si>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</si>
  <si>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</si>
  <si>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</si>
  <si>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</si>
  <si>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</si>
  <si>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</si>
  <si>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1080-1100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</si>
  <si>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</si>
  <si>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</si>
  <si>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</si>
  <si>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</si>
  <si>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</si>
  <si>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</si>
  <si>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</si>
  <si>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</si>
  <si>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</si>
  <si>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</si>
  <si>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</si>
  <si>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</si>
  <si>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</si>
  <si>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</si>
  <si>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</si>
  <si>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</si>
  <si>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</si>
  <si>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</si>
  <si>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</si>
  <si>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</si>
  <si>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</si>
  <si>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</si>
  <si>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</si>
  <si>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</si>
  <si>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</si>
  <si>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</si>
  <si>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</si>
  <si>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</si>
  <si>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</si>
  <si>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</si>
  <si>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</si>
  <si>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</si>
  <si>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</si>
  <si>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</si>
  <si>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</si>
  <si>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</si>
  <si>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</si>
  <si>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</si>
  <si>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</si>
  <si>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</si>
  <si>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</si>
  <si>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</si>
  <si>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</si>
  <si>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</si>
  <si>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</si>
  <si>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</si>
  <si>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</si>
  <si>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</si>
  <si>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</si>
  <si>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</si>
  <si>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</si>
  <si>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</si>
  <si>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</si>
  <si>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</si>
  <si>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</si>
  <si>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</si>
  <si>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</si>
  <si>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</si>
  <si>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</si>
  <si>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</si>
  <si>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</si>
  <si>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</si>
  <si>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</si>
  <si>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</si>
  <si>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</si>
  <si>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</si>
  <si>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</si>
  <si>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</si>
  <si>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</si>
  <si>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</si>
  <si>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</si>
  <si>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</si>
  <si>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</si>
  <si>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</si>
  <si>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</si>
  <si>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</si>
  <si>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</si>
  <si>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</si>
  <si>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</si>
  <si>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</si>
  <si>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</si>
  <si>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</si>
  <si>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</si>
  <si>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</si>
  <si>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</si>
  <si>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</si>
  <si>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</si>
  <si>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</si>
  <si>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</si>
  <si>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</si>
  <si>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</si>
  <si>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</si>
  <si>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</si>
  <si>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</si>
  <si>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</si>
  <si>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</si>
  <si>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</si>
  <si>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</si>
  <si>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</si>
  <si>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</si>
  <si>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</si>
  <si>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</si>
  <si>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</si>
  <si>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</si>
  <si>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185-190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</si>
  <si>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</si>
  <si>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</si>
  <si>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</si>
  <si>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</si>
  <si>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</si>
  <si>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</si>
  <si>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</si>
  <si>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1200-1220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</si>
  <si>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</si>
  <si>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</si>
  <si>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</si>
  <si>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</si>
  <si>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</si>
  <si>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</si>
  <si>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</si>
  <si>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</si>
  <si>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</si>
  <si>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</si>
  <si>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KEYCORPSER</t>
  </si>
  <si>
    <t>INE681C01015</t>
  </si>
  <si>
    <t>KKCL</t>
  </si>
  <si>
    <t>INE401H01017</t>
  </si>
  <si>
    <t>LICNETFSEN</t>
  </si>
  <si>
    <t>INF767K01OT5</t>
  </si>
  <si>
    <t>RADAAN</t>
  </si>
  <si>
    <t>INE874F01027</t>
  </si>
  <si>
    <t>ZENITHEXPO</t>
  </si>
  <si>
    <t>INE058B01018</t>
  </si>
  <si>
    <t>710-720</t>
  </si>
  <si>
    <t>1180-1150</t>
  </si>
  <si>
    <t>230-235</t>
  </si>
  <si>
    <t>DNAMEDIA</t>
  </si>
  <si>
    <t>INE016M01021</t>
  </si>
  <si>
    <t>IDFNIFTYET</t>
  </si>
  <si>
    <t>INF194KA1U07</t>
  </si>
  <si>
    <t>MOHOTAIND</t>
  </si>
  <si>
    <t>Part Profit of Rs.37.5/-</t>
  </si>
  <si>
    <t>INE247D01021</t>
  </si>
  <si>
    <t>880-890</t>
  </si>
  <si>
    <t>NIFTY JAN FUT</t>
  </si>
  <si>
    <t>Profit of Rs.43.50/-</t>
  </si>
  <si>
    <t>GAIL JAN Future</t>
  </si>
  <si>
    <t>GAIL JAN 500 PE</t>
  </si>
  <si>
    <t xml:space="preserve"> NIFTY JAN 10200 PE </t>
  </si>
  <si>
    <t>Part profit of Rs.52.5/-</t>
  </si>
  <si>
    <t>430-440</t>
  </si>
  <si>
    <t>240-235</t>
  </si>
  <si>
    <t>AFL</t>
  </si>
  <si>
    <t>INE020G01017</t>
  </si>
  <si>
    <t>INF767K01PC8</t>
  </si>
  <si>
    <t>RAJVIR</t>
  </si>
  <si>
    <t>INE011H01014</t>
  </si>
  <si>
    <t>RRSLGETF</t>
  </si>
  <si>
    <t>INF204KB1882</t>
  </si>
  <si>
    <t>500-505</t>
  </si>
  <si>
    <t>Profit of Rs.11/-</t>
  </si>
  <si>
    <t>79-80</t>
  </si>
  <si>
    <t>4740-4760</t>
  </si>
  <si>
    <t>4980-5000</t>
  </si>
  <si>
    <t>Profit of Rs.6.50/-</t>
  </si>
  <si>
    <t xml:space="preserve">Retail Research Technical Calls &amp; Fundamental Performance Report for the month of January -2018 </t>
  </si>
  <si>
    <t>GALLANTT</t>
  </si>
  <si>
    <t>INE297H01019</t>
  </si>
  <si>
    <t>GALLISPAT</t>
  </si>
  <si>
    <t>INE528K01011</t>
  </si>
  <si>
    <t>170-175</t>
  </si>
  <si>
    <t>Profit of Rs.2.80/-</t>
  </si>
  <si>
    <t>Profit of Rs.14.5/-</t>
  </si>
  <si>
    <t>Profit of Rs.20/-</t>
  </si>
  <si>
    <t>Profit of Rs.20.65/-</t>
  </si>
  <si>
    <t>Loss of Rs.1.75/-</t>
  </si>
  <si>
    <t>5400-5420</t>
  </si>
  <si>
    <t>Profit of Rs.5.25/-</t>
  </si>
  <si>
    <t>130-132</t>
  </si>
  <si>
    <t>Profit of Rs.176.50/-</t>
  </si>
  <si>
    <t>LICNETFGSC</t>
  </si>
  <si>
    <t>INF767K01MV5</t>
  </si>
  <si>
    <t xml:space="preserve">BANKNIFTY 4-JAN 25400 CE </t>
  </si>
  <si>
    <t>Profit of Rs.6.35/-</t>
  </si>
  <si>
    <t>188-192</t>
  </si>
  <si>
    <t>Profit of Rs.12.5/-</t>
  </si>
  <si>
    <t>Loss of Rs.11/-</t>
  </si>
  <si>
    <t>Loss of Rs.57/-</t>
  </si>
  <si>
    <t>NIFTY JAN 10200 PE</t>
  </si>
  <si>
    <t>32-33</t>
  </si>
  <si>
    <t>UMESLTD</t>
  </si>
  <si>
    <t>INE240C01028</t>
  </si>
  <si>
    <t>Profit of Rs.22.5/-</t>
  </si>
  <si>
    <t>Profit of Rs.95.50/-</t>
  </si>
  <si>
    <t xml:space="preserve">KEI </t>
  </si>
  <si>
    <t>Profit of Rs.35/-</t>
  </si>
  <si>
    <t>Profit of Rs 33.50/-</t>
  </si>
  <si>
    <t>Profit of Rs 56/-</t>
  </si>
  <si>
    <t>Profit of Rs.2.40/-</t>
  </si>
  <si>
    <t>Profit of Rs.37/-</t>
  </si>
  <si>
    <t>Profit of Rs.7/-</t>
  </si>
  <si>
    <t>Profit of Rs.8.25/-</t>
  </si>
  <si>
    <t>BILPOWER</t>
  </si>
  <si>
    <t>INE952D01018</t>
  </si>
  <si>
    <t>KAUSHALYA</t>
  </si>
  <si>
    <t>INE234I01010</t>
  </si>
  <si>
    <t>KOTAKNV20</t>
  </si>
  <si>
    <t>INF174K01Z71</t>
  </si>
  <si>
    <t>Loss of Rs.102.50/-</t>
  </si>
  <si>
    <t>Profit of Rs.28/-</t>
  </si>
  <si>
    <t>Loss of Rs.65/-</t>
  </si>
  <si>
    <t>Profit of Rs.6.25/-</t>
  </si>
  <si>
    <t>Profit of Rs.26/-</t>
  </si>
  <si>
    <t>Profit of Rs.29/-</t>
  </si>
  <si>
    <t>Part Profit of Rs.40/-</t>
  </si>
  <si>
    <t>MCDOWELL-N JAN FUT</t>
  </si>
  <si>
    <t>Profit of Rs.18/-</t>
  </si>
  <si>
    <t>Profit of Rs.5.50/-</t>
  </si>
  <si>
    <t>Profit of Rs.14/-</t>
  </si>
  <si>
    <t>Part Profit of Rs.3.50/-</t>
  </si>
  <si>
    <t>BANKNIFTY 11-JAN 25600 PE</t>
  </si>
  <si>
    <t>Loss of Rs.163/-</t>
  </si>
  <si>
    <t>Profit of Rs.102.50/-</t>
  </si>
  <si>
    <t>p</t>
  </si>
  <si>
    <t>INE033B01011</t>
  </si>
  <si>
    <t>SHIVATEX</t>
  </si>
  <si>
    <t>INE705C01020</t>
  </si>
  <si>
    <t>Profit of Rs.45.50/-</t>
  </si>
  <si>
    <t>Profit of Rs.2.50/-</t>
  </si>
  <si>
    <t>101-103</t>
  </si>
  <si>
    <t>112-115</t>
  </si>
  <si>
    <t>Profit of Rs.21.5/-</t>
  </si>
  <si>
    <t>Loss of Rs.9.50/-</t>
  </si>
  <si>
    <t>Profit of Rs.96.00/-</t>
  </si>
  <si>
    <t>Part Profit of Rs.107.50/-</t>
  </si>
  <si>
    <t>BANKNIFTY 11-JAN 25600 CE</t>
  </si>
  <si>
    <t>Profit of Rs.32/-</t>
  </si>
  <si>
    <t>Profit of Rs.16.00/-</t>
  </si>
  <si>
    <t>Profit of Rs.108/-</t>
  </si>
  <si>
    <t>620-623</t>
  </si>
  <si>
    <t>592-595</t>
  </si>
  <si>
    <t>445-450</t>
  </si>
  <si>
    <t>Profit of Rs.12/-</t>
  </si>
  <si>
    <t>Profit of Rs.9/-</t>
  </si>
  <si>
    <t>Profit of Rs.30.50/-</t>
  </si>
  <si>
    <t>Profit of Rs.36/-</t>
  </si>
  <si>
    <t>Profit of Rs.13.50/-</t>
  </si>
  <si>
    <t>EML</t>
  </si>
  <si>
    <t>VISESHINFO</t>
  </si>
  <si>
    <t>NIFTY JAN 10600 PE</t>
  </si>
  <si>
    <t>Profit of Rs.24/-</t>
  </si>
  <si>
    <t>55-57</t>
  </si>
  <si>
    <t>Profit of Rs.5.5/-</t>
  </si>
  <si>
    <t>Profit of Rs.25.75/-</t>
  </si>
  <si>
    <t>Profit of Rs.14.50/-</t>
  </si>
  <si>
    <t>144.5-146.5</t>
  </si>
  <si>
    <t>160-162</t>
  </si>
  <si>
    <t>KALPACOMME</t>
  </si>
  <si>
    <t>1420-1430</t>
  </si>
  <si>
    <t>1490-1510</t>
  </si>
  <si>
    <t>Profit of Rs.7.75/-</t>
  </si>
  <si>
    <t>Loss of Rs.97.50/-</t>
  </si>
  <si>
    <t>203-206</t>
  </si>
  <si>
    <t xml:space="preserve">MCDOWELL-N </t>
  </si>
  <si>
    <t>Loss of Rs.59.5/-</t>
  </si>
  <si>
    <t>Loss of Rs.30.5/-</t>
  </si>
  <si>
    <t>Profit of Rs.142.50/-</t>
  </si>
  <si>
    <t>ASTRON</t>
  </si>
  <si>
    <t>INE646X01014</t>
  </si>
  <si>
    <t>GEMINI</t>
  </si>
  <si>
    <t>INE878C01033</t>
  </si>
  <si>
    <t>INF179KB1KQ1</t>
  </si>
  <si>
    <t>HINDSYNTEX</t>
  </si>
  <si>
    <t>INE155B01012</t>
  </si>
  <si>
    <t>IVZINNIFTY</t>
  </si>
  <si>
    <t>INF205K01DA9</t>
  </si>
  <si>
    <t>INF109KB10T8</t>
  </si>
  <si>
    <t>PDUMJEIND</t>
  </si>
  <si>
    <t>INE105C01023</t>
  </si>
  <si>
    <t>SENSEXIWIN</t>
  </si>
  <si>
    <t>INF346A01034</t>
  </si>
  <si>
    <t>BILENERGY</t>
  </si>
  <si>
    <t>JAY KAMLESHBHAI BHAVSAR</t>
  </si>
  <si>
    <t>905-908</t>
  </si>
  <si>
    <t>KOTAKBANK JAN FUT</t>
  </si>
  <si>
    <t>1065-1070</t>
  </si>
  <si>
    <t>Profit of Rs. 2.5/-</t>
  </si>
  <si>
    <t>Loss of Rs.4.20/-</t>
  </si>
  <si>
    <t>Loss of Rs.90/-</t>
  </si>
  <si>
    <t>Loss of Rs.5.50/-</t>
  </si>
  <si>
    <t>578-575</t>
  </si>
  <si>
    <t>DHARFIN</t>
  </si>
  <si>
    <t>SHIV RATAN BHAUKA</t>
  </si>
  <si>
    <t>BP FINTRADE PRIVATE LIMITED</t>
  </si>
  <si>
    <t>SUMEDHA</t>
  </si>
  <si>
    <t>PARTH INFIN BROKERS PVT. LTD.</t>
  </si>
  <si>
    <t>RAMESHBHAI CHINUBHAI SHAH</t>
  </si>
  <si>
    <t>PRADEEP JAIN (HUF)</t>
  </si>
  <si>
    <t>INF760K01BR1</t>
  </si>
  <si>
    <t>INF200KA1JT1</t>
  </si>
  <si>
    <t>Profit of Rs.13.25/-</t>
  </si>
  <si>
    <t>Profit of Rs.9.38/-</t>
  </si>
  <si>
    <t>1050-1055</t>
  </si>
  <si>
    <t>1000-980</t>
  </si>
  <si>
    <t>720-724</t>
  </si>
  <si>
    <t>760-780</t>
  </si>
  <si>
    <t>725-727</t>
  </si>
  <si>
    <t>Profit of Rs.227.5/-</t>
  </si>
  <si>
    <t>10723-10726</t>
  </si>
  <si>
    <t>445-435</t>
  </si>
  <si>
    <t>Profit of Rs.16/-</t>
  </si>
  <si>
    <t>121-122</t>
  </si>
  <si>
    <t>127-128</t>
  </si>
  <si>
    <t>BCP</t>
  </si>
  <si>
    <t>BLOSSOM IMPEX PRIVATE LTD</t>
  </si>
  <si>
    <t>AJAY DHIRAJLAL NATHWANI</t>
  </si>
  <si>
    <t>OMNIAX</t>
  </si>
  <si>
    <t>NAMRATA SAJANKUMAR BAJAJ</t>
  </si>
  <si>
    <t>RISHDIGA</t>
  </si>
  <si>
    <t>SUPREMEX</t>
  </si>
  <si>
    <t>VRAJ ENTERPRISES</t>
  </si>
  <si>
    <t>Bannari Amman Spinning Mi</t>
  </si>
  <si>
    <t>KEERTI</t>
  </si>
  <si>
    <t>Keerti Know &amp; Skill Ltd.</t>
  </si>
  <si>
    <t>PANDYA VAIBHAV S</t>
  </si>
  <si>
    <t>Mohit Industries Ltd</t>
  </si>
  <si>
    <t>AJAY  NATHWANI</t>
  </si>
  <si>
    <t>BEELINE BROKING LTD</t>
  </si>
  <si>
    <t>Visesh Infotecnics Limite</t>
  </si>
  <si>
    <t>Shah Alloys Limited</t>
  </si>
  <si>
    <t>DBSTOCKBRO</t>
  </si>
  <si>
    <t>QNIFTY</t>
  </si>
  <si>
    <t>UTISENSETF</t>
  </si>
  <si>
    <t>Profit of Rs.10.50/-</t>
  </si>
  <si>
    <t>658-663</t>
  </si>
  <si>
    <t>720-730</t>
  </si>
  <si>
    <t>Profit of Rs.48/-</t>
  </si>
  <si>
    <t>Part Profit of Rs.13.75/-</t>
  </si>
  <si>
    <t xml:space="preserve">BANKNIFTY 18-JAN 26700 PE </t>
  </si>
  <si>
    <t>Profit of Rs.10/-</t>
  </si>
  <si>
    <t>Loss of Rs.54/-</t>
  </si>
  <si>
    <t>Loss of Rs.85/-</t>
  </si>
  <si>
    <t>Part Profit of Rs.34/-</t>
  </si>
  <si>
    <t>Part Profit of Rs.12/-</t>
  </si>
  <si>
    <t>ARMANFIN</t>
  </si>
  <si>
    <t>PARAM CAPITAL</t>
  </si>
  <si>
    <t>RELIANCE MUTUAL FUND</t>
  </si>
  <si>
    <t>ARNAVCORP</t>
  </si>
  <si>
    <t>GEETHANJALI KALLE</t>
  </si>
  <si>
    <t>SHRIRAM CREDIT COMPANY LIMITED</t>
  </si>
  <si>
    <t>ORANGE MIST PRODUCTIONS PRIVATE LIMITED</t>
  </si>
  <si>
    <t>AUSTENG</t>
  </si>
  <si>
    <t>RAJASTHAN GLOBAL SECURITIES PRIVATE LIMITED</t>
  </si>
  <si>
    <t>SHANKAR RESOURCES PVT LTD</t>
  </si>
  <si>
    <t>HITEN ANANTRAI SHETH</t>
  </si>
  <si>
    <t>ABHIVANDAN PROPERTIES PVT.LTD</t>
  </si>
  <si>
    <t>JOSEPH MATHEW KOLLAMALA</t>
  </si>
  <si>
    <t>DARJEELING</t>
  </si>
  <si>
    <t>GROVE SUPPLIERS PRIVATE LIMITED</t>
  </si>
  <si>
    <t>AVNI MERCHANTS PRIVATE LIMITED</t>
  </si>
  <si>
    <t>NITA SHRADBHAI MEHTA</t>
  </si>
  <si>
    <t>DASL</t>
  </si>
  <si>
    <t>SANGITA NIRANJANKUMAR JAIN</t>
  </si>
  <si>
    <t>BRAJESHKUMAR BABULAL LOHARUKA (HUF)</t>
  </si>
  <si>
    <t>SHASHI KIRAN BHAUKA</t>
  </si>
  <si>
    <t>DQE</t>
  </si>
  <si>
    <t>RAJESH GOENKA</t>
  </si>
  <si>
    <t>RITU GOENKA</t>
  </si>
  <si>
    <t>N G INDUSTRIES LTD</t>
  </si>
  <si>
    <t>AKG FINVEST LIMITED</t>
  </si>
  <si>
    <t>ASHOK KUMAR GOENKA</t>
  </si>
  <si>
    <t>ESSARSEC</t>
  </si>
  <si>
    <t>ESSAR CAPITAL LIMITED</t>
  </si>
  <si>
    <t>EVERLON</t>
  </si>
  <si>
    <t>ALPESH ARVINDLAL GANDHI</t>
  </si>
  <si>
    <t>LALIT CHANDRAKANT SHAH</t>
  </si>
  <si>
    <t>FRONTSEC</t>
  </si>
  <si>
    <t>A R INFRASTRUCTURES AND PROJECTS PRIVATE LIMITED</t>
  </si>
  <si>
    <t>GLCL</t>
  </si>
  <si>
    <t>ORBIS SICAV</t>
  </si>
  <si>
    <t>JFL</t>
  </si>
  <si>
    <t>VAIBHAV DOSHI</t>
  </si>
  <si>
    <t>JUNCTION</t>
  </si>
  <si>
    <t>DHRUVAL KALPESHKUMAR SHAH</t>
  </si>
  <si>
    <t>RAMESHBHAI PRAGAJIBHAI LIMBASIYA</t>
  </si>
  <si>
    <t>ABHISHEK ASHOKA</t>
  </si>
  <si>
    <t>KHOOBSURAT</t>
  </si>
  <si>
    <t>ANUSHRI M KHANVILKAR</t>
  </si>
  <si>
    <t>BAKULESH TRAMBAKLAL SHAH</t>
  </si>
  <si>
    <t>COLIN PANKAJ SHAH</t>
  </si>
  <si>
    <t>OBRSESY</t>
  </si>
  <si>
    <t>HEMAL ARUNBHAI MEHTA</t>
  </si>
  <si>
    <t>PANKAJ GOEL</t>
  </si>
  <si>
    <t>PURAN CHAND CHOUDHARY</t>
  </si>
  <si>
    <t>JINAL KIRANKUMAR SANGHAVI</t>
  </si>
  <si>
    <t>SAROJ KUMAR SHAW</t>
  </si>
  <si>
    <t>PINCONLIFE</t>
  </si>
  <si>
    <t>SHAH BABULAL VADILAL</t>
  </si>
  <si>
    <t>RITHWIKFMS</t>
  </si>
  <si>
    <t>INVENTURE GROWTH &amp; SECURITIES LTD.</t>
  </si>
  <si>
    <t>PATEL KINJALBEN BABUBHAI</t>
  </si>
  <si>
    <t>RAIBEN KUBARBHAI PATEL</t>
  </si>
  <si>
    <t>BG ADVISORY SERVICES LLP</t>
  </si>
  <si>
    <t>NIRANJAN AMRATLAL SHAH</t>
  </si>
  <si>
    <t>HITESH MAHENDRA SHAH</t>
  </si>
  <si>
    <t>JAYESH J RUKHANA</t>
  </si>
  <si>
    <t>SHEETAL</t>
  </si>
  <si>
    <t>JAYESH NATVARLAL RANA</t>
  </si>
  <si>
    <t>NIKUNJ SHAH SHARES AND STOCK BROKERS LIMITED</t>
  </si>
  <si>
    <t>STELLAR</t>
  </si>
  <si>
    <t>GREATFIN LEASING &amp; CREDIT LIMITED</t>
  </si>
  <si>
    <t>SANDEEP</t>
  </si>
  <si>
    <t>STRGRENWO</t>
  </si>
  <si>
    <t>DHEERAJ KUMAR LOHIA</t>
  </si>
  <si>
    <t>SHANKAR RESOURCES PRIVATE LIMITED</t>
  </si>
  <si>
    <t>Gammon Infrastructure Pro</t>
  </si>
  <si>
    <t>DAVE AARTI C.</t>
  </si>
  <si>
    <t>Prakash Constrowell Ltd</t>
  </si>
  <si>
    <t>Ruchi Soya Inds Ltd.</t>
  </si>
  <si>
    <t>PATEL MANAV NARESHBHAI</t>
  </si>
  <si>
    <t>SILLYMONKS</t>
  </si>
  <si>
    <t>Silly Monks Entertain Ltd</t>
  </si>
  <si>
    <t>PARDEEP AGGARWAL(HUF)</t>
  </si>
  <si>
    <t>VARSHNEY ALPNA</t>
  </si>
  <si>
    <t>Star Cement Limited</t>
  </si>
  <si>
    <t>SBI MUTUAL FUND</t>
  </si>
  <si>
    <t>TRANSWIND</t>
  </si>
  <si>
    <t>Transwind Infra Limited</t>
  </si>
  <si>
    <t>BAKUL KANTILAL GANDHI</t>
  </si>
  <si>
    <t>Unitech Ltd</t>
  </si>
  <si>
    <t>WELLINDIA SECURITIES LIMITED</t>
  </si>
  <si>
    <t>Websol Energy System Ltd</t>
  </si>
  <si>
    <t>GARNET INTERNATIONAL LTD</t>
  </si>
  <si>
    <t>AKASH</t>
  </si>
  <si>
    <t>Akash Infra-Projects Ltd.</t>
  </si>
  <si>
    <t>DAXABEN JAYESHKUMAR SHAH</t>
  </si>
  <si>
    <t>GAMMON POWER LIMITED</t>
  </si>
  <si>
    <t>GENERAL INSURANCE CORPORATION OF INDIA</t>
  </si>
  <si>
    <t>UNITED INDIA INSURANCE CO. LTD.</t>
  </si>
  <si>
    <t>PREM KUMAR BHAJANKA</t>
  </si>
  <si>
    <t>SAJJAN BHAJANKA</t>
  </si>
  <si>
    <t>SANJAY AGARWAL</t>
  </si>
  <si>
    <t>GLOBE FINCAP LTD</t>
  </si>
  <si>
    <t>CRMFGETF</t>
  </si>
  <si>
    <t>INE921B01025</t>
  </si>
  <si>
    <t>HDFCSENETF</t>
  </si>
  <si>
    <t>HNGSNGBEES</t>
  </si>
  <si>
    <t>LICNFNHGP</t>
  </si>
  <si>
    <t>LOWVOLIWIN</t>
  </si>
  <si>
    <t>INF082J01028</t>
  </si>
  <si>
    <t>QUINTEGRA</t>
  </si>
  <si>
    <t>SETF10GILT</t>
  </si>
  <si>
    <t>INF789FB1X58</t>
  </si>
  <si>
    <t>ZENITHBIR</t>
  </si>
  <si>
    <t>INE318D01020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</si>
</sst>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8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rgb="FF92D050"/>
        <bgColor indexed="38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8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71" borderId="11" xfId="0" applyNumberFormat="1" applyFont="1" applyFill="1" applyBorder="1" applyAlignment="1">
      <alignment horizontal="center"/>
    </xf>
    <xf numFmtId="0" fontId="0" fillId="72" borderId="11" xfId="0" applyFont="1" applyFill="1" applyBorder="1"/>
    <xf numFmtId="0" fontId="0" fillId="72" borderId="11" xfId="0" applyFill="1" applyBorder="1" applyAlignment="1">
      <alignment horizontal="center"/>
    </xf>
    <xf numFmtId="0" fontId="0" fillId="73" borderId="11" xfId="0" applyFont="1" applyFill="1" applyBorder="1" applyAlignment="1">
      <alignment horizontal="right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1" borderId="11" xfId="38" applyFont="1" applyFill="1" applyBorder="1" applyAlignment="1">
      <alignment horizontal="center"/>
    </xf>
    <xf numFmtId="168" fontId="4" fillId="61" borderId="11" xfId="38" applyNumberFormat="1" applyFont="1" applyFill="1" applyBorder="1" applyAlignment="1">
      <alignment horizontal="center" vertical="center" wrapText="1"/>
    </xf>
    <xf numFmtId="0" fontId="4" fillId="61" borderId="11" xfId="38" applyFont="1" applyFill="1" applyBorder="1"/>
    <xf numFmtId="0" fontId="4" fillId="0" borderId="11" xfId="0" applyFont="1" applyBorder="1" applyAlignment="1">
      <alignment horizontal="center"/>
    </xf>
    <xf numFmtId="2" fontId="4" fillId="61" borderId="11" xfId="38" applyNumberFormat="1" applyFont="1" applyFill="1" applyBorder="1" applyAlignment="1">
      <alignment horizontal="center"/>
    </xf>
    <xf numFmtId="0" fontId="4" fillId="61" borderId="11" xfId="0" applyFont="1" applyFill="1" applyBorder="1" applyAlignment="1">
      <alignment horizontal="center"/>
    </xf>
    <xf numFmtId="0" fontId="4" fillId="61" borderId="11" xfId="0" applyFont="1" applyFill="1" applyBorder="1"/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5" borderId="0" xfId="0" applyFont="1" applyFill="1"/>
    <xf numFmtId="0" fontId="0" fillId="28" borderId="0" xfId="0" applyFont="1" applyFill="1"/>
    <xf numFmtId="0" fontId="0" fillId="75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4" borderId="16" xfId="38" applyFont="1" applyFill="1" applyBorder="1" applyAlignment="1">
      <alignment horizontal="center"/>
    </xf>
    <xf numFmtId="168" fontId="4" fillId="74" borderId="16" xfId="0" applyNumberFormat="1" applyFont="1" applyFill="1" applyBorder="1" applyAlignment="1">
      <alignment horizontal="center" vertical="center"/>
    </xf>
    <xf numFmtId="168" fontId="4" fillId="74" borderId="16" xfId="0" applyNumberFormat="1" applyFont="1" applyFill="1" applyBorder="1" applyAlignment="1">
      <alignment horizontal="left"/>
    </xf>
    <xf numFmtId="2" fontId="4" fillId="74" borderId="16" xfId="38" applyNumberFormat="1" applyFont="1" applyFill="1" applyBorder="1" applyAlignment="1">
      <alignment horizontal="center" vertical="center"/>
    </xf>
    <xf numFmtId="2" fontId="4" fillId="74" borderId="16" xfId="38" applyNumberFormat="1" applyFont="1" applyFill="1" applyBorder="1" applyAlignment="1">
      <alignment horizontal="center"/>
    </xf>
    <xf numFmtId="0" fontId="4" fillId="74" borderId="16" xfId="0" applyFont="1" applyFill="1" applyBorder="1" applyAlignment="1">
      <alignment horizontal="center"/>
    </xf>
    <xf numFmtId="2" fontId="4" fillId="74" borderId="16" xfId="0" applyNumberFormat="1" applyFont="1" applyFill="1" applyBorder="1" applyAlignment="1">
      <alignment horizontal="center" vertical="center" wrapText="1"/>
    </xf>
    <xf numFmtId="10" fontId="4" fillId="74" borderId="16" xfId="45" applyNumberFormat="1" applyFont="1" applyFill="1" applyBorder="1" applyAlignment="1" applyProtection="1">
      <alignment horizontal="center" vertical="center" wrapText="1"/>
    </xf>
    <xf numFmtId="168" fontId="4" fillId="74" borderId="16" xfId="0" applyNumberFormat="1" applyFont="1" applyFill="1" applyBorder="1" applyAlignment="1">
      <alignment horizontal="center" vertical="center" wrapText="1"/>
    </xf>
    <xf numFmtId="0" fontId="0" fillId="72" borderId="19" xfId="0" applyFont="1" applyFill="1" applyBorder="1" applyAlignment="1">
      <alignment horizontal="center"/>
    </xf>
    <xf numFmtId="0" fontId="0" fillId="72" borderId="16" xfId="0" applyFont="1" applyFill="1" applyBorder="1" applyAlignment="1">
      <alignment horizontal="center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2" fontId="0" fillId="73" borderId="16" xfId="0" applyNumberFormat="1" applyFont="1" applyFill="1" applyBorder="1" applyAlignment="1">
      <alignment horizontal="center" vertical="center" wrapText="1"/>
    </xf>
    <xf numFmtId="166" fontId="0" fillId="71" borderId="10" xfId="0" applyNumberFormat="1" applyFon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5" borderId="16" xfId="0" applyNumberFormat="1" applyFont="1" applyFill="1" applyBorder="1" applyAlignment="1">
      <alignment horizontal="right"/>
    </xf>
    <xf numFmtId="0" fontId="0" fillId="28" borderId="0" xfId="0" applyFill="1"/>
    <xf numFmtId="0" fontId="0" fillId="29" borderId="0" xfId="0" applyFill="1" applyBorder="1"/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1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165" fontId="0" fillId="66" borderId="16" xfId="0" applyNumberFormat="1" applyFont="1" applyFill="1" applyBorder="1" applyAlignment="1">
      <alignment horizontal="center" vertic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5" fontId="0" fillId="76" borderId="16" xfId="0" applyNumberFormat="1" applyFont="1" applyFill="1" applyBorder="1" applyAlignment="1">
      <alignment horizontal="right"/>
    </xf>
    <xf numFmtId="166" fontId="0" fillId="76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6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0" fontId="67" fillId="65" borderId="11" xfId="0" applyFont="1" applyFill="1" applyBorder="1" applyAlignment="1">
      <alignment horizontal="center"/>
    </xf>
    <xf numFmtId="166" fontId="67" fillId="77" borderId="11" xfId="0" applyNumberFormat="1" applyFont="1" applyFill="1" applyBorder="1" applyAlignment="1">
      <alignment horizontal="center"/>
    </xf>
    <xf numFmtId="0" fontId="67" fillId="65" borderId="11" xfId="0" applyFont="1" applyFill="1" applyBorder="1"/>
    <xf numFmtId="0" fontId="67" fillId="65" borderId="19" xfId="0" applyFont="1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2" fontId="67" fillId="78" borderId="16" xfId="0" applyNumberFormat="1" applyFont="1" applyFill="1" applyBorder="1" applyAlignment="1">
      <alignment horizontal="center" vertical="center" wrapText="1"/>
    </xf>
    <xf numFmtId="10" fontId="67" fillId="78" borderId="21" xfId="45" applyNumberFormat="1" applyFont="1" applyFill="1" applyBorder="1" applyAlignment="1" applyProtection="1">
      <alignment horizontal="center" vertical="center" wrapText="1"/>
    </xf>
    <xf numFmtId="0" fontId="67" fillId="78" borderId="11" xfId="38" applyFont="1" applyFill="1" applyBorder="1" applyAlignment="1">
      <alignment horizontal="center" vertical="center" wrapText="1"/>
    </xf>
    <xf numFmtId="166" fontId="67" fillId="77" borderId="10" xfId="0" applyNumberFormat="1" applyFont="1" applyFill="1" applyBorder="1" applyAlignment="1">
      <alignment horizontal="center"/>
    </xf>
    <xf numFmtId="0" fontId="67" fillId="78" borderId="11" xfId="0" applyFont="1" applyFill="1" applyBorder="1" applyAlignment="1">
      <alignment horizontal="right"/>
    </xf>
    <xf numFmtId="0" fontId="0" fillId="73" borderId="21" xfId="38" applyFont="1" applyFill="1" applyBorder="1" applyAlignment="1">
      <alignment horizontal="center" vertical="center" wrapText="1"/>
    </xf>
    <xf numFmtId="10" fontId="0" fillId="73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2" fontId="0" fillId="79" borderId="16" xfId="0" applyNumberFormat="1" applyFont="1" applyFill="1" applyBorder="1" applyAlignment="1">
      <alignment horizontal="center" vertical="center" wrapText="1"/>
    </xf>
    <xf numFmtId="10" fontId="0" fillId="79" borderId="21" xfId="45" applyNumberFormat="1" applyFont="1" applyFill="1" applyBorder="1" applyAlignment="1" applyProtection="1">
      <alignment horizontal="center" vertical="center" wrapText="1"/>
    </xf>
    <xf numFmtId="0" fontId="0" fillId="79" borderId="11" xfId="38" applyFont="1" applyFill="1" applyBorder="1" applyAlignment="1">
      <alignment horizontal="center" vertical="center" wrapText="1"/>
    </xf>
    <xf numFmtId="166" fontId="0" fillId="76" borderId="10" xfId="0" applyNumberFormat="1" applyFont="1" applyFill="1" applyBorder="1" applyAlignment="1">
      <alignment horizontal="center"/>
    </xf>
    <xf numFmtId="0" fontId="0" fillId="79" borderId="11" xfId="0" applyFill="1" applyBorder="1" applyAlignment="1">
      <alignment horizontal="right"/>
    </xf>
    <xf numFmtId="168" fontId="0" fillId="74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167" fontId="0" fillId="65" borderId="16" xfId="0" applyNumberFormat="1" applyFill="1" applyBorder="1"/>
    <xf numFmtId="15" fontId="0" fillId="77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 vertical="center"/>
    </xf>
    <xf numFmtId="2" fontId="0" fillId="78" borderId="16" xfId="0" applyNumberFormat="1" applyFont="1" applyFill="1" applyBorder="1" applyAlignment="1">
      <alignment horizontal="center" vertical="center" wrapText="1"/>
    </xf>
    <xf numFmtId="10" fontId="0" fillId="78" borderId="2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right"/>
    </xf>
    <xf numFmtId="0" fontId="0" fillId="78" borderId="11" xfId="38" applyFont="1" applyFill="1" applyBorder="1" applyAlignment="1">
      <alignment horizontal="center" vertical="center" wrapText="1"/>
    </xf>
    <xf numFmtId="166" fontId="0" fillId="77" borderId="10" xfId="0" applyNumberFormat="1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6" borderId="50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77" borderId="50" xfId="0" applyFill="1" applyBorder="1" applyAlignment="1">
      <alignment horizontal="center"/>
    </xf>
    <xf numFmtId="166" fontId="0" fillId="76" borderId="33" xfId="0" applyNumberFormat="1" applyFont="1" applyFill="1" applyBorder="1" applyAlignment="1">
      <alignment horizontal="center" vertical="center"/>
    </xf>
    <xf numFmtId="166" fontId="0" fillId="76" borderId="51" xfId="0" applyNumberFormat="1" applyFont="1" applyFill="1" applyBorder="1" applyAlignment="1">
      <alignment horizontal="center" vertical="center"/>
    </xf>
    <xf numFmtId="0" fontId="0" fillId="67" borderId="33" xfId="0" applyFont="1" applyFill="1" applyBorder="1" applyAlignment="1">
      <alignment horizontal="center"/>
    </xf>
    <xf numFmtId="0" fontId="0" fillId="67" borderId="51" xfId="0" applyFont="1" applyFill="1" applyBorder="1" applyAlignment="1">
      <alignment horizontal="center"/>
    </xf>
    <xf numFmtId="0" fontId="0" fillId="66" borderId="53" xfId="0" applyFill="1" applyBorder="1" applyAlignment="1">
      <alignment horizontal="center"/>
    </xf>
    <xf numFmtId="0" fontId="0" fillId="66" borderId="34" xfId="0" applyFill="1" applyBorder="1" applyAlignment="1">
      <alignment horizontal="center"/>
    </xf>
    <xf numFmtId="0" fontId="0" fillId="66" borderId="54" xfId="0" applyFill="1" applyBorder="1" applyAlignment="1">
      <alignment horizontal="center"/>
    </xf>
    <xf numFmtId="0" fontId="0" fillId="66" borderId="52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9" borderId="29" xfId="0" applyFill="1" applyBorder="1" applyAlignment="1">
      <alignment horizontal="center"/>
    </xf>
    <xf numFmtId="0" fontId="0" fillId="69" borderId="30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6" borderId="16" xfId="0" applyFont="1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67" fillId="77" borderId="50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71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4" fillId="61" borderId="19" xfId="0" applyFont="1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16" fontId="0" fillId="66" borderId="33" xfId="0" applyNumberFormat="1" applyFill="1" applyBorder="1" applyAlignment="1">
      <alignment horizontal="center"/>
    </xf>
    <xf numFmtId="16" fontId="0" fillId="66" borderId="51" xfId="0" applyNumberFormat="1" applyFill="1" applyBorder="1" applyAlignment="1">
      <alignment horizontal="center"/>
    </xf>
    <xf numFmtId="0" fontId="0" fillId="66" borderId="33" xfId="0" applyFill="1" applyBorder="1" applyAlignment="1">
      <alignment horizontal="center"/>
    </xf>
    <xf numFmtId="0" fontId="0" fillId="66" borderId="51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29" xfId="0" applyFill="1" applyBorder="1" applyAlignment="1">
      <alignment horizontal="center"/>
    </xf>
    <xf numFmtId="0" fontId="0" fillId="66" borderId="30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229</xdr:row>
      <xdr:rowOff>123824</xdr:rowOff>
    </xdr:from>
    <xdr:to>
      <xdr:col>11</xdr:col>
      <xdr:colOff>323850</xdr:colOff>
      <xdr:row>244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0" sqref="C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43119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20" sqref="I20:J20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8" t="s">
        <v>2210</v>
      </c>
      <c r="B1" s="298"/>
      <c r="C1" s="298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60" t="s">
        <v>265</v>
      </c>
      <c r="J2" s="560"/>
      <c r="K2" s="299" t="s">
        <v>273</v>
      </c>
      <c r="L2" s="299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2652</v>
      </c>
      <c r="D3" s="239" t="s">
        <v>270</v>
      </c>
      <c r="E3" s="240">
        <v>64.393500000000003</v>
      </c>
      <c r="F3" s="296">
        <v>64.290000000000006</v>
      </c>
      <c r="G3" s="296">
        <v>64.66</v>
      </c>
      <c r="H3" s="296">
        <v>64.59</v>
      </c>
      <c r="I3" s="557" t="s">
        <v>2653</v>
      </c>
      <c r="J3" s="557"/>
      <c r="K3" s="241">
        <v>0.26649999999999352</v>
      </c>
      <c r="L3" s="242">
        <v>266.49999999999352</v>
      </c>
      <c r="M3" s="296">
        <v>1000</v>
      </c>
      <c r="N3" s="243" t="s">
        <v>272</v>
      </c>
      <c r="O3" s="286">
        <v>42864</v>
      </c>
      <c r="Q3" s="244"/>
      <c r="R3" s="245" t="s">
        <v>2503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2654</v>
      </c>
      <c r="D4" s="239" t="s">
        <v>270</v>
      </c>
      <c r="E4" s="240">
        <v>64.653499999999994</v>
      </c>
      <c r="F4" s="296">
        <v>64.45</v>
      </c>
      <c r="G4" s="296">
        <v>64.965000000000003</v>
      </c>
      <c r="H4" s="296">
        <v>65.05</v>
      </c>
      <c r="I4" s="557" t="s">
        <v>2655</v>
      </c>
      <c r="J4" s="557"/>
      <c r="K4" s="241">
        <v>0.31150000000000944</v>
      </c>
      <c r="L4" s="242">
        <v>311.50000000000944</v>
      </c>
      <c r="M4" s="296">
        <v>1000</v>
      </c>
      <c r="N4" s="243" t="s">
        <v>272</v>
      </c>
      <c r="O4" s="286">
        <v>42864</v>
      </c>
      <c r="Q4" s="244"/>
      <c r="R4" s="245" t="s">
        <v>2503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2662</v>
      </c>
      <c r="D5" s="239" t="s">
        <v>2442</v>
      </c>
      <c r="E5" s="240">
        <v>70.650000000000006</v>
      </c>
      <c r="F5" s="296">
        <v>70.8</v>
      </c>
      <c r="G5" s="296">
        <v>70.069999999999993</v>
      </c>
      <c r="H5" s="296">
        <v>70.400000000000006</v>
      </c>
      <c r="I5" s="557" t="s">
        <v>2663</v>
      </c>
      <c r="J5" s="557"/>
      <c r="K5" s="241">
        <v>0.58000000000001295</v>
      </c>
      <c r="L5" s="242">
        <v>580.00000000001</v>
      </c>
      <c r="M5" s="296">
        <v>1000</v>
      </c>
      <c r="N5" s="243" t="s">
        <v>272</v>
      </c>
      <c r="O5" s="286">
        <v>42867</v>
      </c>
      <c r="Q5" s="244"/>
      <c r="R5" s="245" t="s">
        <v>2503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2656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59" t="s">
        <v>2657</v>
      </c>
      <c r="J6" s="559"/>
      <c r="K6" s="249">
        <v>-0.40399999999999636</v>
      </c>
      <c r="L6" s="250">
        <v>-403.99999999999636</v>
      </c>
      <c r="M6" s="294">
        <v>1000</v>
      </c>
      <c r="N6" s="251" t="s">
        <v>2206</v>
      </c>
      <c r="O6" s="247">
        <v>42866</v>
      </c>
      <c r="P6" s="19"/>
      <c r="Q6" s="244"/>
      <c r="R6" s="245" t="s">
        <v>2503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2652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62" t="s">
        <v>2664</v>
      </c>
      <c r="J7" s="562"/>
      <c r="K7" s="293">
        <v>-0.10550000000000637</v>
      </c>
      <c r="L7" s="260">
        <f>K7*M7</f>
        <v>-105.50000000000637</v>
      </c>
      <c r="M7" s="261">
        <v>1000</v>
      </c>
      <c r="N7" s="262" t="s">
        <v>2206</v>
      </c>
      <c r="O7" s="297">
        <v>42866</v>
      </c>
      <c r="P7" s="19"/>
      <c r="Q7" s="244"/>
      <c r="R7" s="263" t="s">
        <v>2503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2652</v>
      </c>
      <c r="D8" s="239" t="s">
        <v>270</v>
      </c>
      <c r="E8" s="240">
        <v>64.227500000000006</v>
      </c>
      <c r="F8" s="296">
        <v>64.08</v>
      </c>
      <c r="G8" s="296">
        <v>64.459999999999994</v>
      </c>
      <c r="H8" s="296">
        <v>64.48</v>
      </c>
      <c r="I8" s="557" t="s">
        <v>2658</v>
      </c>
      <c r="J8" s="557"/>
      <c r="K8" s="241">
        <v>0.23249999999998749</v>
      </c>
      <c r="L8" s="242">
        <v>232.49999999998749</v>
      </c>
      <c r="M8" s="296">
        <v>1000</v>
      </c>
      <c r="N8" s="243" t="s">
        <v>272</v>
      </c>
      <c r="O8" s="286">
        <v>42873</v>
      </c>
      <c r="Q8" s="244"/>
      <c r="R8" s="245" t="s">
        <v>2503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2652</v>
      </c>
      <c r="D9" s="235" t="s">
        <v>2442</v>
      </c>
      <c r="E9" s="248">
        <v>64.83</v>
      </c>
      <c r="F9" s="248">
        <v>65</v>
      </c>
      <c r="G9" s="248">
        <v>65</v>
      </c>
      <c r="H9" s="248">
        <v>64.5</v>
      </c>
      <c r="I9" s="559" t="s">
        <v>2659</v>
      </c>
      <c r="J9" s="559"/>
      <c r="K9" s="249">
        <v>-0.17000000000000171</v>
      </c>
      <c r="L9" s="250">
        <v>-170.00000000000171</v>
      </c>
      <c r="M9" s="294">
        <v>1000</v>
      </c>
      <c r="N9" s="251" t="s">
        <v>2206</v>
      </c>
      <c r="O9" s="247">
        <v>42874</v>
      </c>
      <c r="P9" s="19"/>
      <c r="Q9" s="244"/>
      <c r="R9" s="245" t="s">
        <v>2503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2652</v>
      </c>
      <c r="D10" s="239" t="s">
        <v>270</v>
      </c>
      <c r="E10" s="240">
        <v>64.83</v>
      </c>
      <c r="F10" s="296">
        <v>64.62</v>
      </c>
      <c r="G10" s="296">
        <v>64.95</v>
      </c>
      <c r="H10" s="296">
        <v>65.2</v>
      </c>
      <c r="I10" s="557" t="s">
        <v>2660</v>
      </c>
      <c r="J10" s="557"/>
      <c r="K10" s="241">
        <v>0.12000000000000455</v>
      </c>
      <c r="L10" s="242">
        <v>120.00000000000455</v>
      </c>
      <c r="M10" s="296">
        <v>1000</v>
      </c>
      <c r="N10" s="243" t="s">
        <v>272</v>
      </c>
      <c r="O10" s="286">
        <v>42879</v>
      </c>
      <c r="Q10" s="244"/>
      <c r="R10" s="245" t="s">
        <v>2503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2652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61" t="s">
        <v>2661</v>
      </c>
      <c r="J11" s="561"/>
      <c r="K11" s="252">
        <v>-9.9999999999909051E-3</v>
      </c>
      <c r="L11" s="252">
        <v>-9.9999999999909051</v>
      </c>
      <c r="M11" s="252">
        <v>1000</v>
      </c>
      <c r="N11" s="252" t="s">
        <v>2622</v>
      </c>
      <c r="O11" s="300">
        <v>42884</v>
      </c>
      <c r="Q11" s="244"/>
      <c r="R11" s="245" t="s">
        <v>2503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2654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558" t="s">
        <v>2665</v>
      </c>
      <c r="J12" s="559"/>
      <c r="K12" s="249">
        <v>-0.20250000000000057</v>
      </c>
      <c r="L12" s="250">
        <v>-202.50000000000057</v>
      </c>
      <c r="M12" s="294">
        <v>1000</v>
      </c>
      <c r="N12" s="251" t="s">
        <v>2206</v>
      </c>
      <c r="O12" s="247">
        <v>42886</v>
      </c>
      <c r="Q12" s="255"/>
      <c r="R12" s="89" t="s">
        <v>2503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2654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558" t="s">
        <v>2665</v>
      </c>
      <c r="J13" s="559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2206</v>
      </c>
      <c r="O13" s="247">
        <v>42894</v>
      </c>
      <c r="P13" s="229"/>
      <c r="Q13" s="285"/>
      <c r="R13" s="159" t="s">
        <v>2503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2654</v>
      </c>
      <c r="D14" s="239" t="s">
        <v>270</v>
      </c>
      <c r="E14" s="240">
        <v>64.45</v>
      </c>
      <c r="F14" s="296">
        <v>64</v>
      </c>
      <c r="G14" s="296">
        <v>64.762500000000003</v>
      </c>
      <c r="H14" s="296">
        <v>65.2</v>
      </c>
      <c r="I14" s="557" t="s">
        <v>2655</v>
      </c>
      <c r="J14" s="557"/>
      <c r="K14" s="241">
        <f t="shared" si="0"/>
        <v>0.3125</v>
      </c>
      <c r="L14" s="242">
        <f t="shared" si="1"/>
        <v>312.5</v>
      </c>
      <c r="M14" s="296">
        <v>1000</v>
      </c>
      <c r="N14" s="243" t="s">
        <v>272</v>
      </c>
      <c r="O14" s="286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2654</v>
      </c>
      <c r="D15" s="239" t="s">
        <v>270</v>
      </c>
      <c r="E15" s="240">
        <v>64.510000000000005</v>
      </c>
      <c r="F15" s="296">
        <v>64.2</v>
      </c>
      <c r="G15" s="296">
        <v>64.7</v>
      </c>
      <c r="H15" s="296">
        <v>65.11</v>
      </c>
      <c r="I15" s="557" t="s">
        <v>2666</v>
      </c>
      <c r="J15" s="557"/>
      <c r="K15" s="241">
        <f t="shared" si="0"/>
        <v>0.18999999999999773</v>
      </c>
      <c r="L15" s="242">
        <f t="shared" si="1"/>
        <v>189.99999999999773</v>
      </c>
      <c r="M15" s="296">
        <v>1000</v>
      </c>
      <c r="N15" s="243" t="s">
        <v>272</v>
      </c>
      <c r="O15" s="286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2654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558" t="s">
        <v>2671</v>
      </c>
      <c r="J16" s="559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2206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2667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558" t="s">
        <v>2672</v>
      </c>
      <c r="J17" s="559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2206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2668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558" t="s">
        <v>2669</v>
      </c>
      <c r="J18" s="559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2206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2668</v>
      </c>
      <c r="D19" s="239" t="s">
        <v>270</v>
      </c>
      <c r="E19" s="240">
        <v>63.942500000000003</v>
      </c>
      <c r="F19" s="296">
        <v>63.6</v>
      </c>
      <c r="G19" s="296">
        <v>64.150000000000006</v>
      </c>
      <c r="H19" s="296">
        <v>64.5</v>
      </c>
      <c r="I19" s="557" t="s">
        <v>2670</v>
      </c>
      <c r="J19" s="557"/>
      <c r="K19" s="241">
        <f t="shared" si="0"/>
        <v>0.20750000000000313</v>
      </c>
      <c r="L19" s="242">
        <f t="shared" si="1"/>
        <v>207.50000000000313</v>
      </c>
      <c r="M19" s="296">
        <v>1000</v>
      </c>
      <c r="N19" s="243" t="s">
        <v>272</v>
      </c>
      <c r="O19" s="286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2668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558" t="s">
        <v>2725</v>
      </c>
      <c r="J20" s="559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2206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2728</v>
      </c>
      <c r="D21" s="239" t="s">
        <v>270</v>
      </c>
      <c r="E21" s="240">
        <v>64.099999999999994</v>
      </c>
      <c r="F21" s="296">
        <v>63.8</v>
      </c>
      <c r="G21" s="296">
        <v>64.204999999999998</v>
      </c>
      <c r="H21" s="296">
        <v>64.7</v>
      </c>
      <c r="I21" s="557" t="s">
        <v>2729</v>
      </c>
      <c r="J21" s="557"/>
      <c r="K21" s="241">
        <f t="shared" si="2"/>
        <v>0.10500000000000398</v>
      </c>
      <c r="L21" s="242">
        <f t="shared" si="3"/>
        <v>105.00000000000398</v>
      </c>
      <c r="M21" s="296">
        <v>1000</v>
      </c>
      <c r="N21" s="243" t="s">
        <v>272</v>
      </c>
      <c r="O21" s="286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2728</v>
      </c>
      <c r="D22" s="239" t="s">
        <v>270</v>
      </c>
      <c r="E22" s="240">
        <v>64.094999999999999</v>
      </c>
      <c r="F22" s="296">
        <v>63.8</v>
      </c>
      <c r="G22" s="296">
        <v>64.194999999999993</v>
      </c>
      <c r="H22" s="296">
        <v>64.7</v>
      </c>
      <c r="I22" s="557" t="s">
        <v>2732</v>
      </c>
      <c r="J22" s="557"/>
      <c r="K22" s="241">
        <f t="shared" si="2"/>
        <v>9.9999999999994316E-2</v>
      </c>
      <c r="L22" s="242">
        <f t="shared" ref="L22" si="4">K22*M22</f>
        <v>99.999999999994316</v>
      </c>
      <c r="M22" s="296">
        <v>1000</v>
      </c>
      <c r="N22" s="243" t="s">
        <v>272</v>
      </c>
      <c r="O22" s="286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2728</v>
      </c>
      <c r="D23" s="239" t="s">
        <v>270</v>
      </c>
      <c r="E23" s="240">
        <v>64.25</v>
      </c>
      <c r="F23" s="296">
        <v>64</v>
      </c>
      <c r="G23" s="296">
        <v>64.355000000000004</v>
      </c>
      <c r="H23" s="296">
        <v>64.75</v>
      </c>
      <c r="I23" s="557" t="s">
        <v>2729</v>
      </c>
      <c r="J23" s="557"/>
      <c r="K23" s="241">
        <f t="shared" ref="K23" si="5">G23-E23</f>
        <v>0.10500000000000398</v>
      </c>
      <c r="L23" s="242">
        <f t="shared" ref="L23:L27" si="6">K23*M23</f>
        <v>105.00000000000398</v>
      </c>
      <c r="M23" s="296">
        <v>1000</v>
      </c>
      <c r="N23" s="243" t="s">
        <v>272</v>
      </c>
      <c r="O23" s="286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2728</v>
      </c>
      <c r="D24" s="239" t="s">
        <v>2442</v>
      </c>
      <c r="E24" s="240">
        <v>64.364999999999995</v>
      </c>
      <c r="F24" s="296">
        <v>64.5</v>
      </c>
      <c r="G24" s="296">
        <v>64.265000000000001</v>
      </c>
      <c r="H24" s="296">
        <v>64</v>
      </c>
      <c r="I24" s="523" t="s">
        <v>2732</v>
      </c>
      <c r="J24" s="557"/>
      <c r="K24" s="241">
        <f>E24-G24</f>
        <v>9.9999999999994316E-2</v>
      </c>
      <c r="L24" s="242">
        <f t="shared" si="6"/>
        <v>99.999999999994316</v>
      </c>
      <c r="M24" s="296">
        <v>1000</v>
      </c>
      <c r="N24" s="243" t="s">
        <v>272</v>
      </c>
      <c r="O24" s="286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2728</v>
      </c>
      <c r="D25" s="239" t="s">
        <v>270</v>
      </c>
      <c r="E25" s="240">
        <v>64.144999999999996</v>
      </c>
      <c r="F25" s="296">
        <v>63.9</v>
      </c>
      <c r="G25" s="296">
        <v>64.256500000000003</v>
      </c>
      <c r="H25" s="296">
        <v>64.650000000000006</v>
      </c>
      <c r="I25" s="523" t="s">
        <v>2729</v>
      </c>
      <c r="J25" s="557"/>
      <c r="K25" s="241">
        <f t="shared" ref="K25" si="7">G25-E25</f>
        <v>0.11150000000000659</v>
      </c>
      <c r="L25" s="242">
        <f t="shared" ref="L25" si="8">K25*M25</f>
        <v>111.50000000000659</v>
      </c>
      <c r="M25" s="296">
        <v>1000</v>
      </c>
      <c r="N25" s="243" t="s">
        <v>272</v>
      </c>
      <c r="O25" s="286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2735</v>
      </c>
      <c r="D26" s="239" t="s">
        <v>2442</v>
      </c>
      <c r="E26" s="240">
        <v>59.028500000000001</v>
      </c>
      <c r="F26" s="296">
        <v>59.25</v>
      </c>
      <c r="G26" s="296">
        <v>58.645000000000003</v>
      </c>
      <c r="H26" s="296">
        <v>58.5</v>
      </c>
      <c r="I26" s="523" t="s">
        <v>2736</v>
      </c>
      <c r="J26" s="557"/>
      <c r="K26" s="241">
        <f>E26-G26</f>
        <v>0.38349999999999795</v>
      </c>
      <c r="L26" s="242">
        <f t="shared" si="6"/>
        <v>383.49999999999795</v>
      </c>
      <c r="M26" s="296">
        <v>1000</v>
      </c>
      <c r="N26" s="243" t="s">
        <v>272</v>
      </c>
      <c r="O26" s="286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2728</v>
      </c>
      <c r="D27" s="239" t="s">
        <v>270</v>
      </c>
      <c r="E27" s="240">
        <v>64.144999999999996</v>
      </c>
      <c r="F27" s="296">
        <v>63.95</v>
      </c>
      <c r="G27" s="296">
        <v>64.260000000000005</v>
      </c>
      <c r="H27" s="296">
        <v>64.5</v>
      </c>
      <c r="I27" s="523" t="s">
        <v>2660</v>
      </c>
      <c r="J27" s="557"/>
      <c r="K27" s="241">
        <f t="shared" ref="K27" si="9">G27-E27</f>
        <v>0.11500000000000909</v>
      </c>
      <c r="L27" s="242">
        <f t="shared" si="6"/>
        <v>115.00000000000909</v>
      </c>
      <c r="M27" s="296">
        <v>1000</v>
      </c>
      <c r="N27" s="243" t="s">
        <v>272</v>
      </c>
      <c r="O27" s="286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2728</v>
      </c>
      <c r="D28" s="239" t="s">
        <v>270</v>
      </c>
      <c r="E28" s="240">
        <v>64.351500000000001</v>
      </c>
      <c r="F28" s="296">
        <v>64.150000000000006</v>
      </c>
      <c r="G28" s="296">
        <v>64.569999999999993</v>
      </c>
      <c r="H28" s="296">
        <v>64.75</v>
      </c>
      <c r="I28" s="523" t="s">
        <v>2766</v>
      </c>
      <c r="J28" s="557"/>
      <c r="K28" s="241">
        <f t="shared" ref="K28" si="10">G28-E28</f>
        <v>0.2184999999999917</v>
      </c>
      <c r="L28" s="242">
        <f t="shared" ref="L28" si="11">K28*M28</f>
        <v>218.4999999999917</v>
      </c>
      <c r="M28" s="296">
        <v>1000</v>
      </c>
      <c r="N28" s="243" t="s">
        <v>272</v>
      </c>
      <c r="O28" s="286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2728</v>
      </c>
      <c r="D29" s="235" t="s">
        <v>2442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558" t="s">
        <v>2659</v>
      </c>
      <c r="J29" s="559"/>
      <c r="K29" s="249">
        <v>-0.17000000000000171</v>
      </c>
      <c r="L29" s="250">
        <v>-170.00000000000171</v>
      </c>
      <c r="M29" s="249">
        <v>1000</v>
      </c>
      <c r="N29" s="251" t="s">
        <v>2206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2728</v>
      </c>
      <c r="D30" s="239" t="s">
        <v>270</v>
      </c>
      <c r="E30" s="240">
        <v>64.77</v>
      </c>
      <c r="F30" s="296">
        <v>64.400000000000006</v>
      </c>
      <c r="G30" s="296">
        <v>64.92</v>
      </c>
      <c r="H30" s="296">
        <v>65.099999999999994</v>
      </c>
      <c r="I30" s="523" t="s">
        <v>2751</v>
      </c>
      <c r="J30" s="557"/>
      <c r="K30" s="241">
        <f t="shared" ref="K30" si="12">G30-E30</f>
        <v>0.15000000000000568</v>
      </c>
      <c r="L30" s="242">
        <f t="shared" ref="L30" si="13">K30*M30</f>
        <v>150.00000000000568</v>
      </c>
      <c r="M30" s="296">
        <v>1000</v>
      </c>
      <c r="N30" s="243" t="s">
        <v>272</v>
      </c>
      <c r="O30" s="286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6" t="s">
        <v>2728</v>
      </c>
      <c r="D31" s="248" t="s">
        <v>2442</v>
      </c>
      <c r="E31" s="248">
        <v>65.107699999999994</v>
      </c>
      <c r="F31" s="248">
        <v>65.3</v>
      </c>
      <c r="G31" s="248">
        <v>65.3</v>
      </c>
      <c r="H31" s="248">
        <v>64.5</v>
      </c>
      <c r="I31" s="558" t="s">
        <v>2765</v>
      </c>
      <c r="J31" s="559"/>
      <c r="K31" s="249">
        <v>-0.19</v>
      </c>
      <c r="L31" s="250">
        <v>-190.00000000000199</v>
      </c>
      <c r="M31" s="249">
        <v>1000</v>
      </c>
      <c r="N31" s="251" t="s">
        <v>2206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80">
        <v>30</v>
      </c>
      <c r="B32" s="281">
        <v>43005</v>
      </c>
      <c r="C32" s="282" t="s">
        <v>2728</v>
      </c>
      <c r="D32" s="283" t="s">
        <v>2442</v>
      </c>
      <c r="E32" s="282">
        <v>65.722499999999997</v>
      </c>
      <c r="F32" s="284">
        <v>65.83</v>
      </c>
      <c r="G32" s="284">
        <v>65.7</v>
      </c>
      <c r="H32" s="284">
        <v>65.52</v>
      </c>
      <c r="I32" s="563" t="s">
        <v>2756</v>
      </c>
      <c r="J32" s="564"/>
      <c r="K32" s="277">
        <f>E32-G32</f>
        <v>2.2499999999993747E-2</v>
      </c>
      <c r="L32" s="278">
        <f t="shared" ref="L32:L33" si="14">K32*M32</f>
        <v>22.499999999993747</v>
      </c>
      <c r="M32" s="295">
        <v>1000</v>
      </c>
      <c r="N32" s="279" t="s">
        <v>2622</v>
      </c>
      <c r="O32" s="300">
        <v>43005</v>
      </c>
    </row>
    <row r="33" spans="1:27" s="148" customFormat="1">
      <c r="A33" s="236">
        <v>31</v>
      </c>
      <c r="B33" s="237">
        <v>43005</v>
      </c>
      <c r="C33" s="264" t="s">
        <v>2757</v>
      </c>
      <c r="D33" s="239" t="s">
        <v>2442</v>
      </c>
      <c r="E33" s="240">
        <v>66</v>
      </c>
      <c r="F33" s="296">
        <v>66.5</v>
      </c>
      <c r="G33" s="296">
        <v>65.894999999999996</v>
      </c>
      <c r="H33" s="296">
        <v>65</v>
      </c>
      <c r="I33" s="523" t="s">
        <v>2729</v>
      </c>
      <c r="J33" s="557"/>
      <c r="K33" s="241">
        <f>E33-G33</f>
        <v>0.10500000000000398</v>
      </c>
      <c r="L33" s="242">
        <f t="shared" si="14"/>
        <v>105.00000000000398</v>
      </c>
      <c r="M33" s="296">
        <v>1000</v>
      </c>
      <c r="N33" s="243" t="s">
        <v>272</v>
      </c>
      <c r="O33" s="286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2757</v>
      </c>
      <c r="D34" s="239" t="s">
        <v>2442</v>
      </c>
      <c r="E34" s="240">
        <v>66.075000000000003</v>
      </c>
      <c r="F34" s="296">
        <v>66.3</v>
      </c>
      <c r="G34" s="296">
        <v>65.959999999999994</v>
      </c>
      <c r="H34" s="296">
        <v>65.400000000000006</v>
      </c>
      <c r="I34" s="523" t="s">
        <v>2660</v>
      </c>
      <c r="J34" s="557"/>
      <c r="K34" s="241">
        <f>E34-G34</f>
        <v>0.11500000000000909</v>
      </c>
      <c r="L34" s="242">
        <f t="shared" ref="L34:L35" si="15">K34*M34</f>
        <v>115.00000000000909</v>
      </c>
      <c r="M34" s="296">
        <v>1000</v>
      </c>
      <c r="N34" s="243" t="s">
        <v>272</v>
      </c>
      <c r="O34" s="286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2771</v>
      </c>
      <c r="D35" s="301" t="s">
        <v>270</v>
      </c>
      <c r="E35" s="240">
        <v>87.745000000000005</v>
      </c>
      <c r="F35" s="296">
        <v>87.5</v>
      </c>
      <c r="G35" s="296">
        <v>87.84</v>
      </c>
      <c r="H35" s="296">
        <v>88.25</v>
      </c>
      <c r="I35" s="523" t="s">
        <v>2772</v>
      </c>
      <c r="J35" s="557"/>
      <c r="K35" s="241">
        <f t="shared" ref="K35:K36" si="16">G35-E35</f>
        <v>9.4999999999998863E-2</v>
      </c>
      <c r="L35" s="242">
        <f t="shared" si="15"/>
        <v>94.999999999998863</v>
      </c>
      <c r="M35" s="296">
        <v>1000</v>
      </c>
      <c r="N35" s="243" t="s">
        <v>272</v>
      </c>
      <c r="O35" s="286">
        <v>43007</v>
      </c>
    </row>
    <row r="36" spans="1:27" s="119" customFormat="1">
      <c r="A36" s="236">
        <v>34</v>
      </c>
      <c r="B36" s="237">
        <v>43007</v>
      </c>
      <c r="C36" s="264" t="s">
        <v>2757</v>
      </c>
      <c r="D36" s="301" t="s">
        <v>270</v>
      </c>
      <c r="E36" s="240">
        <v>65.513999999999996</v>
      </c>
      <c r="F36" s="296">
        <v>65.25</v>
      </c>
      <c r="G36" s="296">
        <v>65.849999999999994</v>
      </c>
      <c r="H36" s="296">
        <v>66</v>
      </c>
      <c r="I36" s="523" t="s">
        <v>2773</v>
      </c>
      <c r="J36" s="557"/>
      <c r="K36" s="241">
        <f t="shared" si="16"/>
        <v>0.33599999999999852</v>
      </c>
      <c r="L36" s="242">
        <f t="shared" ref="L36" si="17">K36*M36</f>
        <v>335.99999999999852</v>
      </c>
      <c r="M36" s="296">
        <v>1000</v>
      </c>
      <c r="N36" s="243" t="s">
        <v>272</v>
      </c>
      <c r="O36" s="286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2757</v>
      </c>
      <c r="D37" s="301" t="s">
        <v>270</v>
      </c>
      <c r="E37" s="240">
        <v>65.48</v>
      </c>
      <c r="F37" s="296">
        <v>65.23</v>
      </c>
      <c r="G37" s="296">
        <v>65.577500000000001</v>
      </c>
      <c r="H37" s="296">
        <v>65.95</v>
      </c>
      <c r="I37" s="523" t="s">
        <v>2732</v>
      </c>
      <c r="J37" s="557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6">
        <v>1000</v>
      </c>
      <c r="N37" s="243" t="s">
        <v>272</v>
      </c>
      <c r="O37" s="286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2757</v>
      </c>
      <c r="D38" s="301" t="s">
        <v>270</v>
      </c>
      <c r="E38" s="240">
        <v>65.41</v>
      </c>
      <c r="F38" s="296">
        <v>65.150000000000006</v>
      </c>
      <c r="G38" s="296">
        <v>65.507499999999993</v>
      </c>
      <c r="H38" s="296">
        <v>66</v>
      </c>
      <c r="I38" s="523" t="s">
        <v>2732</v>
      </c>
      <c r="J38" s="557"/>
      <c r="K38" s="241">
        <f t="shared" si="18"/>
        <v>9.7499999999996589E-2</v>
      </c>
      <c r="L38" s="242">
        <f t="shared" si="19"/>
        <v>97.499999999996589</v>
      </c>
      <c r="M38" s="296">
        <v>1000</v>
      </c>
      <c r="N38" s="243" t="s">
        <v>272</v>
      </c>
      <c r="O38" s="286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2757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558" t="s">
        <v>2800</v>
      </c>
      <c r="J39" s="559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2206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2757</v>
      </c>
      <c r="D40" s="301" t="s">
        <v>270</v>
      </c>
      <c r="E40" s="240">
        <v>64.792500000000004</v>
      </c>
      <c r="F40" s="302">
        <v>64.540000000000006</v>
      </c>
      <c r="G40" s="302">
        <v>64.905000000000001</v>
      </c>
      <c r="H40" s="302">
        <v>65.3</v>
      </c>
      <c r="I40" s="523" t="s">
        <v>2729</v>
      </c>
      <c r="J40" s="557"/>
      <c r="K40" s="241">
        <f t="shared" ref="K40" si="20">G40-E40</f>
        <v>0.11249999999999716</v>
      </c>
      <c r="L40" s="242">
        <f t="shared" ref="L40" si="21">K40*M40</f>
        <v>112.49999999999716</v>
      </c>
      <c r="M40" s="302">
        <v>1000</v>
      </c>
      <c r="N40" s="243" t="s">
        <v>272</v>
      </c>
      <c r="O40" s="286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2757</v>
      </c>
      <c r="D41" s="301" t="s">
        <v>270</v>
      </c>
      <c r="E41" s="240">
        <v>65.114999999999995</v>
      </c>
      <c r="F41" s="304">
        <v>64.849999999999994</v>
      </c>
      <c r="G41" s="304">
        <v>65.209999999999994</v>
      </c>
      <c r="H41" s="304">
        <v>65.5</v>
      </c>
      <c r="I41" s="523" t="s">
        <v>2772</v>
      </c>
      <c r="J41" s="557"/>
      <c r="K41" s="241">
        <f t="shared" ref="K41" si="22">G41-E41</f>
        <v>9.4999999999998863E-2</v>
      </c>
      <c r="L41" s="242">
        <f t="shared" ref="L41" si="23">K41*M41</f>
        <v>94.999999999998863</v>
      </c>
      <c r="M41" s="304">
        <v>1000</v>
      </c>
      <c r="N41" s="243" t="s">
        <v>272</v>
      </c>
      <c r="O41" s="286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2826</v>
      </c>
      <c r="D42" s="301" t="s">
        <v>270</v>
      </c>
      <c r="E42" s="240">
        <v>57.284999999999997</v>
      </c>
      <c r="F42" s="303">
        <v>57.03</v>
      </c>
      <c r="G42" s="303">
        <v>57.38</v>
      </c>
      <c r="H42" s="303">
        <v>58.4</v>
      </c>
      <c r="I42" s="523" t="s">
        <v>2732</v>
      </c>
      <c r="J42" s="557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3">
        <v>1000</v>
      </c>
      <c r="N42" s="243" t="s">
        <v>272</v>
      </c>
      <c r="O42" s="286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2757</v>
      </c>
      <c r="D43" s="301" t="s">
        <v>270</v>
      </c>
      <c r="E43" s="240">
        <v>64.754999999999995</v>
      </c>
      <c r="F43" s="305">
        <v>64.5</v>
      </c>
      <c r="G43" s="305">
        <v>64.87</v>
      </c>
      <c r="H43" s="305">
        <v>65.25</v>
      </c>
      <c r="I43" s="523" t="s">
        <v>2660</v>
      </c>
      <c r="J43" s="557"/>
      <c r="K43" s="241">
        <f t="shared" si="24"/>
        <v>0.11500000000000909</v>
      </c>
      <c r="L43" s="242">
        <f t="shared" si="25"/>
        <v>115.00000000000909</v>
      </c>
      <c r="M43" s="305">
        <v>1000</v>
      </c>
      <c r="N43" s="243" t="s">
        <v>272</v>
      </c>
      <c r="O43" s="286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6" t="s">
        <v>2858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558" t="s">
        <v>2863</v>
      </c>
      <c r="J44" s="559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2206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2859</v>
      </c>
      <c r="D45" s="301" t="s">
        <v>270</v>
      </c>
      <c r="E45" s="240">
        <v>56.987499999999997</v>
      </c>
      <c r="F45" s="347">
        <v>56.73</v>
      </c>
      <c r="G45" s="347">
        <v>57.0959</v>
      </c>
      <c r="H45" s="347">
        <v>57.5</v>
      </c>
      <c r="I45" s="523" t="s">
        <v>2729</v>
      </c>
      <c r="J45" s="557"/>
      <c r="K45" s="241">
        <f t="shared" ref="K45" si="26">G45-E45</f>
        <v>0.10840000000000316</v>
      </c>
      <c r="L45" s="242">
        <f t="shared" ref="L45" si="27">K45*M45</f>
        <v>108.40000000000316</v>
      </c>
      <c r="M45" s="347">
        <v>1000</v>
      </c>
      <c r="N45" s="243" t="s">
        <v>272</v>
      </c>
      <c r="O45" s="286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2858</v>
      </c>
      <c r="D46" s="301" t="s">
        <v>270</v>
      </c>
      <c r="E46" s="240">
        <v>64.783799999999999</v>
      </c>
      <c r="F46" s="346">
        <v>64.5</v>
      </c>
      <c r="G46" s="346">
        <v>64.89</v>
      </c>
      <c r="H46" s="346">
        <v>65.25</v>
      </c>
      <c r="I46" s="523" t="s">
        <v>2729</v>
      </c>
      <c r="J46" s="557"/>
      <c r="K46" s="241">
        <f t="shared" ref="K46" si="28">G46-E46</f>
        <v>0.10620000000000118</v>
      </c>
      <c r="L46" s="242">
        <f t="shared" ref="L46" si="29">K46*M46</f>
        <v>106.20000000000118</v>
      </c>
      <c r="M46" s="346">
        <v>1000</v>
      </c>
      <c r="N46" s="243" t="s">
        <v>272</v>
      </c>
      <c r="O46" s="286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2858</v>
      </c>
      <c r="D47" s="301" t="s">
        <v>270</v>
      </c>
      <c r="E47" s="240">
        <v>65.136300000000006</v>
      </c>
      <c r="F47" s="357">
        <v>64.837500000000006</v>
      </c>
      <c r="G47" s="357">
        <v>65.234999999999999</v>
      </c>
      <c r="H47" s="357">
        <v>65.73</v>
      </c>
      <c r="I47" s="523" t="s">
        <v>2732</v>
      </c>
      <c r="J47" s="557"/>
      <c r="K47" s="241">
        <f t="shared" ref="K47" si="30">G47-E47</f>
        <v>9.8699999999993793E-2</v>
      </c>
      <c r="L47" s="242">
        <f t="shared" ref="L47" si="31">K47*M47</f>
        <v>98.699999999993793</v>
      </c>
      <c r="M47" s="357">
        <v>1000</v>
      </c>
      <c r="N47" s="243" t="s">
        <v>272</v>
      </c>
      <c r="O47" s="286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2870</v>
      </c>
      <c r="D48" s="301" t="s">
        <v>270</v>
      </c>
      <c r="E48" s="240">
        <v>85.4983</v>
      </c>
      <c r="F48" s="355">
        <v>85.25</v>
      </c>
      <c r="G48" s="355">
        <v>85.6</v>
      </c>
      <c r="H48" s="355">
        <v>86</v>
      </c>
      <c r="I48" s="523" t="s">
        <v>2732</v>
      </c>
      <c r="J48" s="557"/>
      <c r="K48" s="241">
        <f>G48-E48</f>
        <v>0.10169999999999391</v>
      </c>
      <c r="L48" s="242">
        <f t="shared" ref="L48:L49" si="32">K48*M48</f>
        <v>101.69999999999391</v>
      </c>
      <c r="M48" s="355">
        <v>1000</v>
      </c>
      <c r="N48" s="243" t="s">
        <v>272</v>
      </c>
      <c r="O48" s="286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6" t="s">
        <v>2941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558" t="s">
        <v>2949</v>
      </c>
      <c r="J49" s="559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2206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2859</v>
      </c>
      <c r="D50" s="301" t="s">
        <v>270</v>
      </c>
      <c r="E50" s="240">
        <v>57.662500000000001</v>
      </c>
      <c r="F50" s="364">
        <v>57.267499999999998</v>
      </c>
      <c r="G50" s="364">
        <v>57.807499999999997</v>
      </c>
      <c r="H50" s="364">
        <v>58.667499999999997</v>
      </c>
      <c r="I50" s="523" t="s">
        <v>2950</v>
      </c>
      <c r="J50" s="557"/>
      <c r="K50" s="241">
        <f t="shared" ref="K50:K55" si="34">G50-E50</f>
        <v>0.14499999999999602</v>
      </c>
      <c r="L50" s="242">
        <f t="shared" ref="L50" si="35">K50*M50</f>
        <v>144.99999999999602</v>
      </c>
      <c r="M50" s="364">
        <v>1000</v>
      </c>
      <c r="N50" s="243" t="s">
        <v>272</v>
      </c>
      <c r="O50" s="286">
        <v>43056</v>
      </c>
    </row>
    <row r="51" spans="1:27" s="119" customFormat="1">
      <c r="A51" s="236">
        <v>49</v>
      </c>
      <c r="B51" s="237">
        <v>43061</v>
      </c>
      <c r="C51" s="264" t="s">
        <v>2941</v>
      </c>
      <c r="D51" s="301" t="s">
        <v>270</v>
      </c>
      <c r="E51" s="240">
        <v>76.174999999999997</v>
      </c>
      <c r="F51" s="365">
        <v>75.95</v>
      </c>
      <c r="G51" s="365">
        <v>76.334999999999994</v>
      </c>
      <c r="H51" s="365">
        <v>76.599999999999994</v>
      </c>
      <c r="I51" s="523" t="s">
        <v>2951</v>
      </c>
      <c r="J51" s="557"/>
      <c r="K51" s="241">
        <f t="shared" si="34"/>
        <v>0.15999999999999659</v>
      </c>
      <c r="L51" s="242">
        <f t="shared" ref="L51:L52" si="36">K51*M51</f>
        <v>159.99999999999659</v>
      </c>
      <c r="M51" s="365">
        <v>1000</v>
      </c>
      <c r="N51" s="243" t="s">
        <v>272</v>
      </c>
      <c r="O51" s="286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6" t="s">
        <v>2858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558" t="s">
        <v>2957</v>
      </c>
      <c r="J52" s="559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2206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2958</v>
      </c>
      <c r="D53" s="301" t="s">
        <v>270</v>
      </c>
      <c r="E53" s="240">
        <v>86.17</v>
      </c>
      <c r="F53" s="373">
        <v>85.85</v>
      </c>
      <c r="G53" s="373">
        <v>86.46</v>
      </c>
      <c r="H53" s="373">
        <v>87</v>
      </c>
      <c r="I53" s="523" t="s">
        <v>2962</v>
      </c>
      <c r="J53" s="557"/>
      <c r="K53" s="241">
        <f t="shared" si="34"/>
        <v>0.28999999999999204</v>
      </c>
      <c r="L53" s="242">
        <f t="shared" ref="L53:L54" si="37">K53*M53</f>
        <v>289.99999999999204</v>
      </c>
      <c r="M53" s="373">
        <v>1000</v>
      </c>
      <c r="N53" s="243" t="s">
        <v>272</v>
      </c>
      <c r="O53" s="286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6" t="s">
        <v>2959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558" t="s">
        <v>2963</v>
      </c>
      <c r="J54" s="559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2206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6" t="s">
        <v>2960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558" t="s">
        <v>2949</v>
      </c>
      <c r="J55" s="559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2206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6" t="s">
        <v>2961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558" t="s">
        <v>2949</v>
      </c>
      <c r="J56" s="559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2206</v>
      </c>
      <c r="O56" s="37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2961</v>
      </c>
      <c r="D57" s="301" t="s">
        <v>270</v>
      </c>
      <c r="E57" s="240">
        <v>76.105000000000004</v>
      </c>
      <c r="F57" s="404">
        <v>75.7</v>
      </c>
      <c r="G57" s="404">
        <v>76.27</v>
      </c>
      <c r="H57" s="404">
        <v>76.8</v>
      </c>
      <c r="I57" s="523" t="s">
        <v>2951</v>
      </c>
      <c r="J57" s="557"/>
      <c r="K57" s="241">
        <f>G57-E57</f>
        <v>0.16499999999999204</v>
      </c>
      <c r="L57" s="242">
        <f t="shared" si="40"/>
        <v>164.99999999999204</v>
      </c>
      <c r="M57" s="404">
        <v>1000</v>
      </c>
      <c r="N57" s="243" t="s">
        <v>272</v>
      </c>
      <c r="O57" s="405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2959</v>
      </c>
      <c r="D58" s="301" t="s">
        <v>270</v>
      </c>
      <c r="E58" s="240">
        <v>56.975000000000001</v>
      </c>
      <c r="F58" s="404">
        <v>56.7</v>
      </c>
      <c r="G58" s="404">
        <v>57.21</v>
      </c>
      <c r="H58" s="404">
        <v>57.6</v>
      </c>
      <c r="I58" s="523" t="s">
        <v>2658</v>
      </c>
      <c r="J58" s="557"/>
      <c r="K58" s="241">
        <f>G58-E58</f>
        <v>0.23499999999999943</v>
      </c>
      <c r="L58" s="242">
        <f t="shared" ref="L58" si="41">K58*M58</f>
        <v>234.99999999999943</v>
      </c>
      <c r="M58" s="404">
        <v>1000</v>
      </c>
      <c r="N58" s="243" t="s">
        <v>272</v>
      </c>
      <c r="O58" s="405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66"/>
      <c r="B59" s="367"/>
      <c r="C59" s="87"/>
      <c r="D59" s="368"/>
      <c r="E59" s="403"/>
      <c r="F59" s="403"/>
      <c r="G59" s="403"/>
      <c r="H59" s="403"/>
      <c r="I59" s="565"/>
      <c r="J59" s="566"/>
      <c r="K59" s="369"/>
      <c r="L59" s="370"/>
      <c r="M59" s="403"/>
      <c r="N59" s="371"/>
      <c r="O59" s="37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66"/>
      <c r="B60" s="367"/>
      <c r="C60" s="87"/>
      <c r="D60" s="368"/>
      <c r="E60" s="403"/>
      <c r="F60" s="403"/>
      <c r="G60" s="403"/>
      <c r="H60" s="403"/>
      <c r="I60" s="565"/>
      <c r="J60" s="566"/>
      <c r="K60" s="369"/>
      <c r="L60" s="370"/>
      <c r="M60" s="403"/>
      <c r="N60" s="371"/>
      <c r="O60" s="37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66"/>
      <c r="B61" s="367"/>
      <c r="C61" s="87"/>
      <c r="D61" s="368"/>
      <c r="E61" s="403"/>
      <c r="F61" s="403"/>
      <c r="G61" s="403"/>
      <c r="H61" s="403"/>
      <c r="I61" s="565"/>
      <c r="J61" s="566"/>
      <c r="K61" s="369"/>
      <c r="L61" s="370"/>
      <c r="M61" s="403"/>
      <c r="N61" s="371"/>
      <c r="O61" s="37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66"/>
      <c r="B62" s="367"/>
      <c r="C62" s="87"/>
      <c r="D62" s="368"/>
      <c r="E62" s="403"/>
      <c r="F62" s="403"/>
      <c r="G62" s="403"/>
      <c r="H62" s="403"/>
      <c r="I62" s="565"/>
      <c r="J62" s="566"/>
      <c r="K62" s="369"/>
      <c r="L62" s="370"/>
      <c r="M62" s="403"/>
      <c r="N62" s="371"/>
      <c r="O62" s="37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66"/>
      <c r="B63" s="367"/>
      <c r="C63" s="87"/>
      <c r="D63" s="368"/>
      <c r="E63" s="403"/>
      <c r="F63" s="403"/>
      <c r="G63" s="403"/>
      <c r="H63" s="403"/>
      <c r="I63" s="565"/>
      <c r="J63" s="566"/>
      <c r="K63" s="369"/>
      <c r="L63" s="370"/>
      <c r="M63" s="403"/>
      <c r="N63" s="371"/>
      <c r="O63" s="37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66"/>
      <c r="B64" s="367"/>
      <c r="C64" s="87"/>
      <c r="D64" s="368"/>
      <c r="E64" s="403"/>
      <c r="F64" s="403"/>
      <c r="G64" s="403"/>
      <c r="H64" s="403"/>
      <c r="I64" s="565"/>
      <c r="J64" s="566"/>
      <c r="K64" s="369"/>
      <c r="L64" s="370"/>
      <c r="M64" s="403"/>
      <c r="N64" s="371"/>
      <c r="O64" s="37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66"/>
      <c r="B65" s="367"/>
      <c r="C65" s="87"/>
      <c r="D65" s="368"/>
      <c r="E65" s="403"/>
      <c r="F65" s="403"/>
      <c r="G65" s="403"/>
      <c r="H65" s="403"/>
      <c r="I65" s="565"/>
      <c r="J65" s="566"/>
      <c r="K65" s="369"/>
      <c r="L65" s="370"/>
      <c r="M65" s="403"/>
      <c r="N65" s="371"/>
      <c r="O65" s="37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66"/>
      <c r="B66" s="367"/>
      <c r="C66" s="87"/>
      <c r="D66" s="368"/>
      <c r="E66" s="403"/>
      <c r="F66" s="403"/>
      <c r="G66" s="403"/>
      <c r="H66" s="403"/>
      <c r="I66" s="565"/>
      <c r="J66" s="566"/>
      <c r="K66" s="369"/>
      <c r="L66" s="370"/>
      <c r="M66" s="403"/>
      <c r="N66" s="371"/>
      <c r="O66" s="37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66"/>
      <c r="B67" s="367"/>
      <c r="C67" s="87"/>
      <c r="D67" s="368"/>
      <c r="E67" s="403"/>
      <c r="F67" s="403"/>
      <c r="G67" s="403"/>
      <c r="H67" s="403"/>
      <c r="I67" s="565"/>
      <c r="J67" s="566"/>
      <c r="K67" s="369"/>
      <c r="L67" s="370"/>
      <c r="M67" s="403"/>
      <c r="N67" s="371"/>
      <c r="O67" s="37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66"/>
      <c r="B68" s="367"/>
      <c r="C68" s="87"/>
      <c r="D68" s="368"/>
      <c r="E68" s="403"/>
      <c r="F68" s="403"/>
      <c r="G68" s="403"/>
      <c r="H68" s="403"/>
      <c r="I68" s="565"/>
      <c r="J68" s="566"/>
      <c r="K68" s="369"/>
      <c r="L68" s="370"/>
      <c r="M68" s="403"/>
      <c r="N68" s="371"/>
      <c r="O68" s="37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66"/>
      <c r="B69" s="367"/>
      <c r="C69" s="87"/>
      <c r="D69" s="368"/>
      <c r="E69" s="403"/>
      <c r="F69" s="403"/>
      <c r="G69" s="403"/>
      <c r="H69" s="403"/>
      <c r="I69" s="565"/>
      <c r="J69" s="566"/>
      <c r="K69" s="369"/>
      <c r="L69" s="370"/>
      <c r="M69" s="403"/>
      <c r="N69" s="371"/>
      <c r="O69" s="37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66"/>
      <c r="B70" s="367"/>
      <c r="C70" s="87"/>
      <c r="D70" s="368"/>
      <c r="E70" s="403"/>
      <c r="F70" s="403"/>
      <c r="G70" s="403"/>
      <c r="H70" s="403"/>
      <c r="I70" s="565"/>
      <c r="J70" s="566"/>
      <c r="K70" s="369"/>
      <c r="L70" s="370"/>
      <c r="M70" s="403"/>
      <c r="N70" s="371"/>
      <c r="O70" s="37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66"/>
      <c r="B71" s="367"/>
      <c r="C71" s="87"/>
      <c r="D71" s="368"/>
      <c r="E71" s="403"/>
      <c r="F71" s="403"/>
      <c r="G71" s="403"/>
      <c r="H71" s="403"/>
      <c r="I71" s="565"/>
      <c r="J71" s="566"/>
      <c r="K71" s="369"/>
      <c r="L71" s="370"/>
      <c r="M71" s="403"/>
      <c r="N71" s="371"/>
      <c r="O71" s="37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66"/>
      <c r="B72" s="367"/>
      <c r="C72" s="87"/>
      <c r="D72" s="368"/>
      <c r="E72" s="403"/>
      <c r="F72" s="403"/>
      <c r="G72" s="403"/>
      <c r="H72" s="403"/>
      <c r="I72" s="565"/>
      <c r="J72" s="566"/>
      <c r="K72" s="369"/>
      <c r="L72" s="370"/>
      <c r="M72" s="403"/>
      <c r="N72" s="371"/>
      <c r="O72" s="37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66"/>
      <c r="B73" s="367"/>
      <c r="C73" s="87"/>
      <c r="D73" s="368"/>
      <c r="E73" s="403"/>
      <c r="F73" s="403"/>
      <c r="G73" s="403"/>
      <c r="H73" s="403"/>
      <c r="I73" s="565"/>
      <c r="J73" s="566"/>
      <c r="K73" s="369"/>
      <c r="L73" s="370"/>
      <c r="M73" s="403"/>
      <c r="N73" s="371"/>
      <c r="O73" s="37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66"/>
      <c r="B74" s="367"/>
      <c r="C74" s="87"/>
      <c r="D74" s="368"/>
      <c r="E74" s="403"/>
      <c r="F74" s="403"/>
      <c r="G74" s="403"/>
      <c r="H74" s="403"/>
      <c r="I74" s="565"/>
      <c r="J74" s="566"/>
      <c r="K74" s="369"/>
      <c r="L74" s="370"/>
      <c r="M74" s="403"/>
      <c r="N74" s="371"/>
      <c r="O74" s="37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66"/>
      <c r="B75" s="367"/>
      <c r="C75" s="87"/>
      <c r="D75" s="368"/>
      <c r="E75" s="403"/>
      <c r="F75" s="403"/>
      <c r="G75" s="403"/>
      <c r="H75" s="403"/>
      <c r="I75" s="565"/>
      <c r="J75" s="566"/>
      <c r="K75" s="369"/>
      <c r="L75" s="370"/>
      <c r="M75" s="403"/>
      <c r="N75" s="371"/>
      <c r="O75" s="37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66"/>
      <c r="B76" s="367"/>
      <c r="C76" s="87"/>
      <c r="D76" s="368"/>
      <c r="E76" s="403"/>
      <c r="F76" s="403"/>
      <c r="G76" s="403"/>
      <c r="H76" s="403"/>
      <c r="I76" s="565"/>
      <c r="J76" s="566"/>
      <c r="K76" s="369"/>
      <c r="L76" s="370"/>
      <c r="M76" s="403"/>
      <c r="N76" s="371"/>
      <c r="O76" s="37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66"/>
      <c r="B77" s="367"/>
      <c r="C77" s="87"/>
      <c r="D77" s="368"/>
      <c r="E77" s="403"/>
      <c r="F77" s="403"/>
      <c r="G77" s="403"/>
      <c r="H77" s="403"/>
      <c r="I77" s="565"/>
      <c r="J77" s="566"/>
      <c r="K77" s="369"/>
      <c r="L77" s="370"/>
      <c r="M77" s="403"/>
      <c r="N77" s="371"/>
      <c r="O77" s="37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66"/>
      <c r="B78" s="367"/>
      <c r="C78" s="87"/>
      <c r="D78" s="368"/>
      <c r="E78" s="403"/>
      <c r="F78" s="403"/>
      <c r="G78" s="403"/>
      <c r="H78" s="403"/>
      <c r="I78" s="565"/>
      <c r="J78" s="566"/>
      <c r="K78" s="369"/>
      <c r="L78" s="370"/>
      <c r="M78" s="403"/>
      <c r="N78" s="371"/>
      <c r="O78" s="37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66"/>
      <c r="B79" s="367"/>
      <c r="C79" s="87"/>
      <c r="D79" s="368"/>
      <c r="E79" s="403"/>
      <c r="F79" s="403"/>
      <c r="G79" s="403"/>
      <c r="H79" s="403"/>
      <c r="I79" s="565"/>
      <c r="J79" s="566"/>
      <c r="K79" s="369"/>
      <c r="L79" s="370"/>
      <c r="M79" s="403"/>
      <c r="N79" s="371"/>
      <c r="O79" s="37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66"/>
      <c r="B80" s="367"/>
      <c r="C80" s="87"/>
      <c r="D80" s="368"/>
      <c r="E80" s="403"/>
      <c r="F80" s="403"/>
      <c r="G80" s="403"/>
      <c r="H80" s="403"/>
      <c r="I80" s="565"/>
      <c r="J80" s="566"/>
      <c r="K80" s="369"/>
      <c r="L80" s="370"/>
      <c r="M80" s="403"/>
      <c r="N80" s="371"/>
      <c r="O80" s="37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66"/>
      <c r="B81" s="367"/>
      <c r="C81" s="87"/>
      <c r="D81" s="368"/>
      <c r="E81" s="403"/>
      <c r="F81" s="403"/>
      <c r="G81" s="403"/>
      <c r="H81" s="403"/>
      <c r="I81" s="565"/>
      <c r="J81" s="566"/>
      <c r="K81" s="369"/>
      <c r="L81" s="370"/>
      <c r="M81" s="403"/>
      <c r="N81" s="371"/>
      <c r="O81" s="37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66"/>
      <c r="B82" s="367"/>
      <c r="C82" s="87"/>
      <c r="D82" s="368"/>
      <c r="E82" s="403"/>
      <c r="F82" s="403"/>
      <c r="G82" s="403"/>
      <c r="H82" s="403"/>
      <c r="I82" s="565"/>
      <c r="J82" s="566"/>
      <c r="K82" s="369"/>
      <c r="L82" s="370"/>
      <c r="M82" s="403"/>
      <c r="N82" s="371"/>
      <c r="O82" s="37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66"/>
      <c r="B83" s="367"/>
      <c r="C83" s="87"/>
      <c r="D83" s="368"/>
      <c r="E83" s="403"/>
      <c r="F83" s="403"/>
      <c r="G83" s="403"/>
      <c r="H83" s="403"/>
      <c r="I83" s="565"/>
      <c r="J83" s="566"/>
      <c r="K83" s="369"/>
      <c r="L83" s="370"/>
      <c r="M83" s="403"/>
      <c r="N83" s="371"/>
      <c r="O83" s="37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66"/>
      <c r="B84" s="367"/>
      <c r="C84" s="87"/>
      <c r="D84" s="368"/>
      <c r="E84" s="403"/>
      <c r="F84" s="403"/>
      <c r="G84" s="403"/>
      <c r="H84" s="403"/>
      <c r="I84" s="565"/>
      <c r="J84" s="566"/>
      <c r="K84" s="369"/>
      <c r="L84" s="370"/>
      <c r="M84" s="403"/>
      <c r="N84" s="371"/>
      <c r="O84" s="37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66"/>
      <c r="B85" s="367"/>
      <c r="C85" s="87"/>
      <c r="D85" s="368"/>
      <c r="E85" s="403"/>
      <c r="F85" s="403"/>
      <c r="G85" s="403"/>
      <c r="H85" s="403"/>
      <c r="I85" s="565"/>
      <c r="J85" s="566"/>
      <c r="K85" s="369"/>
      <c r="L85" s="370"/>
      <c r="M85" s="403"/>
      <c r="N85" s="371"/>
      <c r="O85" s="37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66"/>
      <c r="B86" s="367"/>
      <c r="C86" s="87"/>
      <c r="D86" s="368"/>
      <c r="E86" s="403"/>
      <c r="F86" s="403"/>
      <c r="G86" s="403"/>
      <c r="H86" s="403"/>
      <c r="I86" s="565"/>
      <c r="J86" s="566"/>
      <c r="K86" s="369"/>
      <c r="L86" s="370"/>
      <c r="M86" s="403"/>
      <c r="N86" s="371"/>
      <c r="O86" s="37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66"/>
      <c r="B87" s="367"/>
      <c r="C87" s="87"/>
      <c r="D87" s="368"/>
      <c r="E87" s="403"/>
      <c r="F87" s="403"/>
      <c r="G87" s="403"/>
      <c r="H87" s="403"/>
      <c r="I87" s="565"/>
      <c r="J87" s="566"/>
      <c r="K87" s="369"/>
      <c r="L87" s="370"/>
      <c r="M87" s="403"/>
      <c r="N87" s="371"/>
      <c r="O87" s="37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66"/>
      <c r="B88" s="367"/>
      <c r="C88" s="87"/>
      <c r="D88" s="368"/>
      <c r="E88" s="403"/>
      <c r="F88" s="403"/>
      <c r="G88" s="403"/>
      <c r="H88" s="403"/>
      <c r="I88" s="565"/>
      <c r="J88" s="566"/>
      <c r="K88" s="369"/>
      <c r="L88" s="370"/>
      <c r="M88" s="403"/>
      <c r="N88" s="371"/>
      <c r="O88" s="37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66"/>
      <c r="B89" s="367"/>
      <c r="C89" s="87"/>
      <c r="D89" s="368"/>
      <c r="E89" s="403"/>
      <c r="F89" s="403"/>
      <c r="G89" s="403"/>
      <c r="H89" s="403"/>
      <c r="I89" s="565"/>
      <c r="J89" s="566"/>
      <c r="K89" s="369"/>
      <c r="L89" s="370"/>
      <c r="M89" s="403"/>
      <c r="N89" s="371"/>
      <c r="O89" s="37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66"/>
      <c r="B90" s="367"/>
      <c r="C90" s="87"/>
      <c r="D90" s="368"/>
      <c r="E90" s="403"/>
      <c r="F90" s="403"/>
      <c r="G90" s="403"/>
      <c r="H90" s="403"/>
      <c r="I90" s="565"/>
      <c r="J90" s="566"/>
      <c r="K90" s="369"/>
      <c r="L90" s="370"/>
      <c r="M90" s="403"/>
      <c r="N90" s="371"/>
      <c r="O90" s="37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66"/>
      <c r="B91" s="367"/>
      <c r="C91" s="87"/>
      <c r="D91" s="368"/>
      <c r="E91" s="403"/>
      <c r="F91" s="403"/>
      <c r="G91" s="403"/>
      <c r="H91" s="403"/>
      <c r="I91" s="565"/>
      <c r="J91" s="566"/>
      <c r="K91" s="369"/>
      <c r="L91" s="370"/>
      <c r="M91" s="403"/>
      <c r="N91" s="371"/>
      <c r="O91" s="37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66"/>
      <c r="B92" s="367"/>
      <c r="C92" s="87"/>
      <c r="D92" s="368"/>
      <c r="E92" s="403"/>
      <c r="F92" s="403"/>
      <c r="G92" s="403"/>
      <c r="H92" s="403"/>
      <c r="I92" s="565"/>
      <c r="J92" s="566"/>
      <c r="K92" s="369"/>
      <c r="L92" s="370"/>
      <c r="M92" s="403"/>
      <c r="N92" s="371"/>
      <c r="O92" s="37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66"/>
      <c r="B93" s="367"/>
      <c r="C93" s="87"/>
      <c r="D93" s="368"/>
      <c r="E93" s="403"/>
      <c r="F93" s="403"/>
      <c r="G93" s="403"/>
      <c r="H93" s="403"/>
      <c r="I93" s="565"/>
      <c r="J93" s="566"/>
      <c r="K93" s="369"/>
      <c r="L93" s="370"/>
      <c r="M93" s="403"/>
      <c r="N93" s="371"/>
      <c r="O93" s="37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66"/>
      <c r="B94" s="367"/>
      <c r="C94" s="87"/>
      <c r="D94" s="368"/>
      <c r="E94" s="403"/>
      <c r="F94" s="403"/>
      <c r="G94" s="403"/>
      <c r="H94" s="403"/>
      <c r="I94" s="565"/>
      <c r="J94" s="566"/>
      <c r="K94" s="369"/>
      <c r="L94" s="370"/>
      <c r="M94" s="403"/>
      <c r="N94" s="371"/>
      <c r="O94" s="37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66"/>
      <c r="B95" s="367"/>
      <c r="C95" s="87"/>
      <c r="D95" s="368"/>
      <c r="E95" s="403"/>
      <c r="F95" s="403"/>
      <c r="G95" s="403"/>
      <c r="H95" s="403"/>
      <c r="I95" s="565"/>
      <c r="J95" s="566"/>
      <c r="K95" s="369"/>
      <c r="L95" s="370"/>
      <c r="M95" s="403"/>
      <c r="N95" s="371"/>
      <c r="O95" s="37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66"/>
      <c r="B96" s="367"/>
      <c r="C96" s="87"/>
      <c r="D96" s="368"/>
      <c r="E96" s="403"/>
      <c r="F96" s="403"/>
      <c r="G96" s="403"/>
      <c r="H96" s="403"/>
      <c r="I96" s="565"/>
      <c r="J96" s="566"/>
      <c r="K96" s="369"/>
      <c r="L96" s="370"/>
      <c r="M96" s="403"/>
      <c r="N96" s="371"/>
      <c r="O96" s="37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66"/>
      <c r="B97" s="367"/>
      <c r="C97" s="87"/>
      <c r="D97" s="368"/>
      <c r="E97" s="403"/>
      <c r="F97" s="403"/>
      <c r="G97" s="403"/>
      <c r="H97" s="403"/>
      <c r="I97" s="565"/>
      <c r="J97" s="566"/>
      <c r="K97" s="369"/>
      <c r="L97" s="370"/>
      <c r="M97" s="403"/>
      <c r="N97" s="371"/>
      <c r="O97" s="37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66"/>
      <c r="B98" s="367"/>
      <c r="C98" s="87"/>
      <c r="D98" s="368"/>
      <c r="E98" s="403"/>
      <c r="F98" s="403"/>
      <c r="G98" s="403"/>
      <c r="H98" s="403"/>
      <c r="I98" s="565"/>
      <c r="J98" s="566"/>
      <c r="K98" s="369"/>
      <c r="L98" s="370"/>
      <c r="M98" s="403"/>
      <c r="N98" s="371"/>
      <c r="O98" s="37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66"/>
      <c r="B99" s="367"/>
      <c r="C99" s="87"/>
      <c r="D99" s="368"/>
      <c r="E99" s="403"/>
      <c r="F99" s="403"/>
      <c r="G99" s="403"/>
      <c r="H99" s="403"/>
      <c r="I99" s="565"/>
      <c r="J99" s="566"/>
      <c r="K99" s="369"/>
      <c r="L99" s="370"/>
      <c r="M99" s="403"/>
      <c r="N99" s="371"/>
      <c r="O99" s="37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66"/>
      <c r="B100" s="367"/>
      <c r="C100" s="87"/>
      <c r="D100" s="368"/>
      <c r="E100" s="403"/>
      <c r="F100" s="403"/>
      <c r="G100" s="403"/>
      <c r="H100" s="403"/>
      <c r="I100" s="565"/>
      <c r="J100" s="566"/>
      <c r="K100" s="369"/>
      <c r="L100" s="370"/>
      <c r="M100" s="403"/>
      <c r="N100" s="371"/>
      <c r="O100" s="37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66"/>
      <c r="B101" s="367"/>
      <c r="C101" s="87"/>
      <c r="D101" s="368"/>
      <c r="E101" s="403"/>
      <c r="F101" s="403"/>
      <c r="G101" s="403"/>
      <c r="H101" s="403"/>
      <c r="I101" s="565"/>
      <c r="J101" s="566"/>
      <c r="K101" s="369"/>
      <c r="L101" s="370"/>
      <c r="M101" s="403"/>
      <c r="N101" s="371"/>
      <c r="O101" s="37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66"/>
      <c r="B102" s="367"/>
      <c r="C102" s="87"/>
      <c r="D102" s="368"/>
      <c r="E102" s="403"/>
      <c r="F102" s="403"/>
      <c r="G102" s="403"/>
      <c r="H102" s="403"/>
      <c r="I102" s="565"/>
      <c r="J102" s="566"/>
      <c r="K102" s="369"/>
      <c r="L102" s="370"/>
      <c r="M102" s="403"/>
      <c r="N102" s="371"/>
      <c r="O102" s="37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66"/>
      <c r="B103" s="367"/>
      <c r="C103" s="87"/>
      <c r="D103" s="368"/>
      <c r="E103" s="403"/>
      <c r="F103" s="403"/>
      <c r="G103" s="403"/>
      <c r="H103" s="403"/>
      <c r="I103" s="565"/>
      <c r="J103" s="566"/>
      <c r="K103" s="369"/>
      <c r="L103" s="370"/>
      <c r="M103" s="403"/>
      <c r="N103" s="371"/>
      <c r="O103" s="37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66"/>
      <c r="B104" s="367"/>
      <c r="C104" s="87"/>
      <c r="D104" s="368"/>
      <c r="E104" s="403"/>
      <c r="F104" s="403"/>
      <c r="G104" s="403"/>
      <c r="H104" s="403"/>
      <c r="I104" s="565"/>
      <c r="J104" s="566"/>
      <c r="K104" s="369"/>
      <c r="L104" s="370"/>
      <c r="M104" s="403"/>
      <c r="N104" s="371"/>
      <c r="O104" s="37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66"/>
      <c r="B105" s="367"/>
      <c r="C105" s="87"/>
      <c r="D105" s="368"/>
      <c r="E105" s="403"/>
      <c r="F105" s="403"/>
      <c r="G105" s="403"/>
      <c r="H105" s="403"/>
      <c r="I105" s="565"/>
      <c r="J105" s="566"/>
      <c r="K105" s="369"/>
      <c r="L105" s="370"/>
      <c r="M105" s="403"/>
      <c r="N105" s="371"/>
      <c r="O105" s="37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66"/>
      <c r="B106" s="367"/>
      <c r="C106" s="87"/>
      <c r="D106" s="368"/>
      <c r="E106" s="403"/>
      <c r="F106" s="403"/>
      <c r="G106" s="403"/>
      <c r="H106" s="403"/>
      <c r="I106" s="565"/>
      <c r="J106" s="566"/>
      <c r="K106" s="369"/>
      <c r="L106" s="370"/>
      <c r="M106" s="403"/>
      <c r="N106" s="371"/>
      <c r="O106" s="37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66"/>
      <c r="B107" s="367"/>
      <c r="C107" s="87"/>
      <c r="D107" s="368"/>
      <c r="E107" s="403"/>
      <c r="F107" s="403"/>
      <c r="G107" s="403"/>
      <c r="H107" s="403"/>
      <c r="I107" s="565"/>
      <c r="J107" s="566"/>
      <c r="K107" s="369"/>
      <c r="L107" s="370"/>
      <c r="M107" s="403"/>
      <c r="N107" s="371"/>
      <c r="O107" s="37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66"/>
      <c r="B108" s="367"/>
      <c r="C108" s="87"/>
      <c r="D108" s="368"/>
      <c r="E108" s="403"/>
      <c r="F108" s="403"/>
      <c r="G108" s="403"/>
      <c r="H108" s="403"/>
      <c r="I108" s="565"/>
      <c r="J108" s="566"/>
      <c r="K108" s="369"/>
      <c r="L108" s="370"/>
      <c r="M108" s="403"/>
      <c r="N108" s="371"/>
      <c r="O108" s="37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66"/>
      <c r="B109" s="367"/>
      <c r="C109" s="87"/>
      <c r="D109" s="368"/>
      <c r="E109" s="403"/>
      <c r="F109" s="403"/>
      <c r="G109" s="403"/>
      <c r="H109" s="403"/>
      <c r="I109" s="565"/>
      <c r="J109" s="566"/>
      <c r="K109" s="369"/>
      <c r="L109" s="370"/>
      <c r="M109" s="403"/>
      <c r="N109" s="371"/>
      <c r="O109" s="37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66"/>
      <c r="B110" s="367"/>
      <c r="C110" s="87"/>
      <c r="D110" s="368"/>
      <c r="E110" s="403"/>
      <c r="F110" s="403"/>
      <c r="G110" s="403"/>
      <c r="H110" s="403"/>
      <c r="I110" s="565"/>
      <c r="J110" s="566"/>
      <c r="K110" s="369"/>
      <c r="L110" s="370"/>
      <c r="M110" s="403"/>
      <c r="N110" s="371"/>
      <c r="O110" s="37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66"/>
      <c r="B111" s="367"/>
      <c r="C111" s="87"/>
      <c r="D111" s="368"/>
      <c r="E111" s="403"/>
      <c r="F111" s="403"/>
      <c r="G111" s="403"/>
      <c r="H111" s="403"/>
      <c r="I111" s="565"/>
      <c r="J111" s="566"/>
      <c r="K111" s="369"/>
      <c r="L111" s="370"/>
      <c r="M111" s="403"/>
      <c r="N111" s="371"/>
      <c r="O111" s="37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66"/>
      <c r="B112" s="367"/>
      <c r="C112" s="87"/>
      <c r="D112" s="368"/>
      <c r="E112" s="403"/>
      <c r="F112" s="403"/>
      <c r="G112" s="403"/>
      <c r="H112" s="403"/>
      <c r="I112" s="565"/>
      <c r="J112" s="566"/>
      <c r="K112" s="369"/>
      <c r="L112" s="370"/>
      <c r="M112" s="403"/>
      <c r="N112" s="371"/>
      <c r="O112" s="37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66"/>
      <c r="B113" s="367"/>
      <c r="C113" s="87"/>
      <c r="D113" s="368"/>
      <c r="E113" s="403"/>
      <c r="F113" s="403"/>
      <c r="G113" s="403"/>
      <c r="H113" s="403"/>
      <c r="I113" s="565"/>
      <c r="J113" s="566"/>
      <c r="K113" s="369"/>
      <c r="L113" s="370"/>
      <c r="M113" s="403"/>
      <c r="N113" s="371"/>
      <c r="O113" s="37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66"/>
      <c r="B114" s="367"/>
      <c r="C114" s="87"/>
      <c r="D114" s="368"/>
      <c r="E114" s="403"/>
      <c r="F114" s="403"/>
      <c r="G114" s="403"/>
      <c r="H114" s="403"/>
      <c r="I114" s="565"/>
      <c r="J114" s="566"/>
      <c r="K114" s="369"/>
      <c r="L114" s="370"/>
      <c r="M114" s="403"/>
      <c r="N114" s="371"/>
      <c r="O114" s="37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66"/>
      <c r="B115" s="367"/>
      <c r="C115" s="87"/>
      <c r="D115" s="368"/>
      <c r="E115" s="403"/>
      <c r="F115" s="403"/>
      <c r="G115" s="403"/>
      <c r="H115" s="403"/>
      <c r="I115" s="565"/>
      <c r="J115" s="566"/>
      <c r="K115" s="369"/>
      <c r="L115" s="370"/>
      <c r="M115" s="403"/>
      <c r="N115" s="371"/>
      <c r="O115" s="37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66"/>
      <c r="B116" s="367"/>
      <c r="C116" s="87"/>
      <c r="D116" s="368"/>
      <c r="E116" s="403"/>
      <c r="F116" s="403"/>
      <c r="G116" s="403"/>
      <c r="H116" s="403"/>
      <c r="I116" s="565"/>
      <c r="J116" s="566"/>
      <c r="K116" s="369"/>
      <c r="L116" s="370"/>
      <c r="M116" s="403"/>
      <c r="N116" s="371"/>
      <c r="O116" s="37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66"/>
      <c r="B117" s="367"/>
      <c r="C117" s="87"/>
      <c r="D117" s="368"/>
      <c r="E117" s="403"/>
      <c r="F117" s="403"/>
      <c r="G117" s="403"/>
      <c r="H117" s="403"/>
      <c r="I117" s="565"/>
      <c r="J117" s="566"/>
      <c r="K117" s="369"/>
      <c r="L117" s="370"/>
      <c r="M117" s="403"/>
      <c r="N117" s="371"/>
      <c r="O117" s="37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66"/>
      <c r="B118" s="367"/>
      <c r="C118" s="87"/>
      <c r="D118" s="368"/>
      <c r="E118" s="403"/>
      <c r="F118" s="403"/>
      <c r="G118" s="403"/>
      <c r="H118" s="403"/>
      <c r="I118" s="565"/>
      <c r="J118" s="566"/>
      <c r="K118" s="369"/>
      <c r="L118" s="370"/>
      <c r="M118" s="403"/>
      <c r="N118" s="371"/>
      <c r="O118" s="37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66"/>
      <c r="B119" s="367"/>
      <c r="C119" s="87"/>
      <c r="D119" s="368"/>
      <c r="E119" s="403"/>
      <c r="F119" s="403"/>
      <c r="G119" s="403"/>
      <c r="H119" s="403"/>
      <c r="I119" s="565"/>
      <c r="J119" s="566"/>
      <c r="K119" s="369"/>
      <c r="L119" s="370"/>
      <c r="M119" s="403"/>
      <c r="N119" s="371"/>
      <c r="O119" s="37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66"/>
      <c r="B120" s="367"/>
      <c r="C120" s="87"/>
      <c r="D120" s="368"/>
      <c r="E120" s="403"/>
      <c r="F120" s="403"/>
      <c r="G120" s="403"/>
      <c r="H120" s="403"/>
      <c r="I120" s="565"/>
      <c r="J120" s="566"/>
      <c r="K120" s="369"/>
      <c r="L120" s="370"/>
      <c r="M120" s="403"/>
      <c r="N120" s="371"/>
      <c r="O120" s="37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66"/>
      <c r="B121" s="367"/>
      <c r="C121" s="87"/>
      <c r="D121" s="368"/>
      <c r="E121" s="403"/>
      <c r="F121" s="403"/>
      <c r="G121" s="403"/>
      <c r="H121" s="403"/>
      <c r="I121" s="565"/>
      <c r="J121" s="566"/>
      <c r="K121" s="369"/>
      <c r="L121" s="370"/>
      <c r="M121" s="403"/>
      <c r="N121" s="371"/>
      <c r="O121" s="37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66"/>
      <c r="B122" s="367"/>
      <c r="C122" s="87"/>
      <c r="D122" s="368"/>
      <c r="E122" s="403"/>
      <c r="F122" s="403"/>
      <c r="G122" s="403"/>
      <c r="H122" s="403"/>
      <c r="I122" s="565"/>
      <c r="J122" s="566"/>
      <c r="K122" s="369"/>
      <c r="L122" s="370"/>
      <c r="M122" s="403"/>
      <c r="N122" s="371"/>
      <c r="O122" s="37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66"/>
      <c r="B123" s="367"/>
      <c r="C123" s="87"/>
      <c r="D123" s="368"/>
      <c r="E123" s="403"/>
      <c r="F123" s="403"/>
      <c r="G123" s="403"/>
      <c r="H123" s="403"/>
      <c r="I123" s="565"/>
      <c r="J123" s="566"/>
      <c r="K123" s="369"/>
      <c r="L123" s="370"/>
      <c r="M123" s="403"/>
      <c r="N123" s="371"/>
      <c r="O123" s="37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66"/>
      <c r="B124" s="367"/>
      <c r="C124" s="87"/>
      <c r="D124" s="368"/>
      <c r="E124" s="403"/>
      <c r="F124" s="403"/>
      <c r="G124" s="403"/>
      <c r="H124" s="403"/>
      <c r="I124" s="565"/>
      <c r="J124" s="566"/>
      <c r="K124" s="369"/>
      <c r="L124" s="370"/>
      <c r="M124" s="403"/>
      <c r="N124" s="371"/>
      <c r="O124" s="37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66"/>
      <c r="B125" s="367"/>
      <c r="C125" s="87"/>
      <c r="D125" s="368"/>
      <c r="E125" s="403"/>
      <c r="F125" s="403"/>
      <c r="G125" s="403"/>
      <c r="H125" s="403"/>
      <c r="I125" s="565"/>
      <c r="J125" s="566"/>
      <c r="K125" s="369"/>
      <c r="L125" s="370"/>
      <c r="M125" s="403"/>
      <c r="N125" s="371"/>
      <c r="O125" s="37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5"/>
  <sheetViews>
    <sheetView zoomScale="85" zoomScaleNormal="85" workbookViewId="0">
      <pane ySplit="10" topLeftCell="A11" activePane="bottomLeft" state="frozen"/>
      <selection activeCell="C16" sqref="C16"/>
      <selection pane="bottomLeft" activeCell="K20" sqref="K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43119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9" t="s">
        <v>13</v>
      </c>
      <c r="B9" s="491" t="s">
        <v>2340</v>
      </c>
      <c r="C9" s="491" t="s">
        <v>14</v>
      </c>
      <c r="D9" s="117" t="s">
        <v>15</v>
      </c>
      <c r="E9" s="23" t="s">
        <v>16</v>
      </c>
      <c r="F9" s="486" t="s">
        <v>17</v>
      </c>
      <c r="G9" s="487"/>
      <c r="H9" s="488"/>
      <c r="I9" s="486" t="s">
        <v>18</v>
      </c>
      <c r="J9" s="487"/>
      <c r="K9" s="488"/>
      <c r="L9" s="23"/>
      <c r="M9" s="24"/>
      <c r="N9" s="24"/>
      <c r="O9" s="24"/>
    </row>
    <row r="10" spans="1:15" ht="59.25" customHeight="1">
      <c r="A10" s="490"/>
      <c r="B10" s="492" t="s">
        <v>2340</v>
      </c>
      <c r="C10" s="492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2359</v>
      </c>
      <c r="C11" s="136" t="s">
        <v>29</v>
      </c>
      <c r="D11" s="139">
        <v>26499.4</v>
      </c>
      <c r="E11" s="139">
        <v>26550.783333333336</v>
      </c>
      <c r="F11" s="140">
        <v>26333.616666666672</v>
      </c>
      <c r="G11" s="140">
        <v>26167.833333333336</v>
      </c>
      <c r="H11" s="140">
        <v>25950.666666666672</v>
      </c>
      <c r="I11" s="140">
        <v>26716.566666666673</v>
      </c>
      <c r="J11" s="140">
        <v>26933.733333333337</v>
      </c>
      <c r="K11" s="140">
        <v>27099.516666666674</v>
      </c>
      <c r="L11" s="138">
        <v>26767.95</v>
      </c>
      <c r="M11" s="138">
        <v>26385</v>
      </c>
      <c r="N11" s="160">
        <v>2712560</v>
      </c>
      <c r="O11" s="161">
        <v>2.7220261447808897E-2</v>
      </c>
    </row>
    <row r="12" spans="1:15" ht="15">
      <c r="A12" s="136">
        <v>2</v>
      </c>
      <c r="B12" s="120" t="s">
        <v>2359</v>
      </c>
      <c r="C12" s="136" t="s">
        <v>28</v>
      </c>
      <c r="D12" s="141">
        <v>10810.8</v>
      </c>
      <c r="E12" s="141">
        <v>10819.433333333332</v>
      </c>
      <c r="F12" s="142">
        <v>10765.416666666664</v>
      </c>
      <c r="G12" s="142">
        <v>10720.033333333331</v>
      </c>
      <c r="H12" s="142">
        <v>10666.016666666663</v>
      </c>
      <c r="I12" s="142">
        <v>10864.816666666666</v>
      </c>
      <c r="J12" s="142">
        <v>10918.833333333332</v>
      </c>
      <c r="K12" s="142">
        <v>10964.216666666667</v>
      </c>
      <c r="L12" s="137">
        <v>10873.45</v>
      </c>
      <c r="M12" s="137">
        <v>10774.05</v>
      </c>
      <c r="N12" s="160">
        <v>33735075</v>
      </c>
      <c r="O12" s="161">
        <v>1.8098482362128087E-2</v>
      </c>
    </row>
    <row r="13" spans="1:15" ht="15">
      <c r="A13" s="136">
        <v>3</v>
      </c>
      <c r="B13" s="120" t="s">
        <v>2359</v>
      </c>
      <c r="C13" s="136" t="s">
        <v>2409</v>
      </c>
      <c r="D13" s="141">
        <v>2752.3</v>
      </c>
      <c r="E13" s="141">
        <v>917.43333333333339</v>
      </c>
      <c r="F13" s="142">
        <v>1834.8666666666668</v>
      </c>
      <c r="G13" s="142">
        <v>917.43333333333339</v>
      </c>
      <c r="H13" s="142">
        <v>1834.8666666666668</v>
      </c>
      <c r="I13" s="142">
        <v>1834.8666666666668</v>
      </c>
      <c r="J13" s="142">
        <v>917.43333333333339</v>
      </c>
      <c r="K13" s="142">
        <v>1834.8666666666668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2359</v>
      </c>
      <c r="C14" s="136" t="s">
        <v>247</v>
      </c>
      <c r="D14" s="141">
        <v>3636.75</v>
      </c>
      <c r="E14" s="141">
        <v>1212.25</v>
      </c>
      <c r="F14" s="142">
        <v>2424.5</v>
      </c>
      <c r="G14" s="142">
        <v>1212.25</v>
      </c>
      <c r="H14" s="142">
        <v>2424.5</v>
      </c>
      <c r="I14" s="142">
        <v>2424.5</v>
      </c>
      <c r="J14" s="142">
        <v>1212.25</v>
      </c>
      <c r="K14" s="142">
        <v>2424.5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2359</v>
      </c>
      <c r="C15" s="136" t="s">
        <v>248</v>
      </c>
      <c r="D15" s="141">
        <v>12554</v>
      </c>
      <c r="E15" s="141">
        <v>12505</v>
      </c>
      <c r="F15" s="142">
        <v>12441</v>
      </c>
      <c r="G15" s="142">
        <v>12328</v>
      </c>
      <c r="H15" s="142">
        <v>12264</v>
      </c>
      <c r="I15" s="142">
        <v>12618</v>
      </c>
      <c r="J15" s="142">
        <v>12682</v>
      </c>
      <c r="K15" s="142">
        <v>12795</v>
      </c>
      <c r="L15" s="137">
        <v>12569</v>
      </c>
      <c r="M15" s="137">
        <v>12392</v>
      </c>
      <c r="N15" s="160">
        <v>24250</v>
      </c>
      <c r="O15" s="161">
        <v>4.140786749482402E-3</v>
      </c>
    </row>
    <row r="16" spans="1:15" ht="15">
      <c r="A16" s="136">
        <v>6</v>
      </c>
      <c r="B16" s="120" t="s">
        <v>2359</v>
      </c>
      <c r="C16" s="136" t="s">
        <v>249</v>
      </c>
      <c r="D16" s="141">
        <v>5423.3</v>
      </c>
      <c r="E16" s="141">
        <v>5523.583333333333</v>
      </c>
      <c r="F16" s="142">
        <v>5322.7166666666662</v>
      </c>
      <c r="G16" s="142">
        <v>5222.1333333333332</v>
      </c>
      <c r="H16" s="142">
        <v>5021.2666666666664</v>
      </c>
      <c r="I16" s="142">
        <v>5624.1666666666661</v>
      </c>
      <c r="J16" s="142">
        <v>5825.0333333333328</v>
      </c>
      <c r="K16" s="142">
        <v>5925.6166666666659</v>
      </c>
      <c r="L16" s="137">
        <v>5724.45</v>
      </c>
      <c r="M16" s="137">
        <v>5423</v>
      </c>
      <c r="N16" s="160">
        <v>515400</v>
      </c>
      <c r="O16" s="161">
        <v>0</v>
      </c>
    </row>
    <row r="17" spans="1:15" ht="15">
      <c r="A17" s="136">
        <v>7</v>
      </c>
      <c r="B17" s="120" t="s">
        <v>2359</v>
      </c>
      <c r="C17" s="136" t="s">
        <v>250</v>
      </c>
      <c r="D17" s="141">
        <v>4478.55</v>
      </c>
      <c r="E17" s="141">
        <v>1492.8500000000001</v>
      </c>
      <c r="F17" s="142">
        <v>2985.7000000000003</v>
      </c>
      <c r="G17" s="142">
        <v>1492.8500000000001</v>
      </c>
      <c r="H17" s="142">
        <v>2985.7000000000003</v>
      </c>
      <c r="I17" s="142">
        <v>2985.7000000000003</v>
      </c>
      <c r="J17" s="142">
        <v>1492.8500000000001</v>
      </c>
      <c r="K17" s="142">
        <v>2985.7000000000003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2342</v>
      </c>
      <c r="C18" s="136" t="s">
        <v>30</v>
      </c>
      <c r="D18" s="141">
        <v>1832.8</v>
      </c>
      <c r="E18" s="141">
        <v>1836.1000000000001</v>
      </c>
      <c r="F18" s="142">
        <v>1817.4500000000003</v>
      </c>
      <c r="G18" s="142">
        <v>1802.1000000000001</v>
      </c>
      <c r="H18" s="142">
        <v>1783.4500000000003</v>
      </c>
      <c r="I18" s="142">
        <v>1851.4500000000003</v>
      </c>
      <c r="J18" s="142">
        <v>1870.1000000000004</v>
      </c>
      <c r="K18" s="142">
        <v>1885.4500000000003</v>
      </c>
      <c r="L18" s="137">
        <v>1854.75</v>
      </c>
      <c r="M18" s="137">
        <v>1820.75</v>
      </c>
      <c r="N18" s="160">
        <v>1358800</v>
      </c>
      <c r="O18" s="161">
        <v>-2.831807780320366E-2</v>
      </c>
    </row>
    <row r="19" spans="1:15" ht="15">
      <c r="A19" s="136">
        <v>9</v>
      </c>
      <c r="B19" s="120" t="s">
        <v>2343</v>
      </c>
      <c r="C19" s="136" t="s">
        <v>31</v>
      </c>
      <c r="D19" s="141">
        <v>195.3</v>
      </c>
      <c r="E19" s="141">
        <v>197.19999999999996</v>
      </c>
      <c r="F19" s="142">
        <v>186.79999999999993</v>
      </c>
      <c r="G19" s="142">
        <v>178.29999999999995</v>
      </c>
      <c r="H19" s="142">
        <v>167.89999999999992</v>
      </c>
      <c r="I19" s="142">
        <v>205.69999999999993</v>
      </c>
      <c r="J19" s="142">
        <v>216.09999999999997</v>
      </c>
      <c r="K19" s="142">
        <v>224.59999999999994</v>
      </c>
      <c r="L19" s="137">
        <v>207.6</v>
      </c>
      <c r="M19" s="137">
        <v>188.7</v>
      </c>
      <c r="N19" s="160">
        <v>22568000</v>
      </c>
      <c r="O19" s="161">
        <v>-0.11065573770491803</v>
      </c>
    </row>
    <row r="20" spans="1:15" ht="15">
      <c r="A20" s="136">
        <v>10</v>
      </c>
      <c r="B20" s="120" t="s">
        <v>2343</v>
      </c>
      <c r="C20" s="136" t="s">
        <v>32</v>
      </c>
      <c r="D20" s="141">
        <v>415.7</v>
      </c>
      <c r="E20" s="141">
        <v>420.90000000000003</v>
      </c>
      <c r="F20" s="142">
        <v>403.80000000000007</v>
      </c>
      <c r="G20" s="142">
        <v>391.90000000000003</v>
      </c>
      <c r="H20" s="142">
        <v>374.80000000000007</v>
      </c>
      <c r="I20" s="142">
        <v>432.80000000000007</v>
      </c>
      <c r="J20" s="142">
        <v>449.90000000000009</v>
      </c>
      <c r="K20" s="142">
        <v>461.80000000000007</v>
      </c>
      <c r="L20" s="137">
        <v>438</v>
      </c>
      <c r="M20" s="137">
        <v>409</v>
      </c>
      <c r="N20" s="160">
        <v>15710000</v>
      </c>
      <c r="O20" s="161">
        <v>-9.6996694927432098E-2</v>
      </c>
    </row>
    <row r="21" spans="1:15" ht="15">
      <c r="A21" s="136">
        <v>11</v>
      </c>
      <c r="B21" s="120" t="s">
        <v>2344</v>
      </c>
      <c r="C21" s="136" t="s">
        <v>33</v>
      </c>
      <c r="D21" s="141">
        <v>36.950000000000003</v>
      </c>
      <c r="E21" s="141">
        <v>38.15</v>
      </c>
      <c r="F21" s="142">
        <v>35.099999999999994</v>
      </c>
      <c r="G21" s="142">
        <v>33.249999999999993</v>
      </c>
      <c r="H21" s="142">
        <v>30.199999999999989</v>
      </c>
      <c r="I21" s="142">
        <v>40</v>
      </c>
      <c r="J21" s="142">
        <v>43.05</v>
      </c>
      <c r="K21" s="142">
        <v>44.900000000000006</v>
      </c>
      <c r="L21" s="137">
        <v>41.2</v>
      </c>
      <c r="M21" s="137">
        <v>36.299999999999997</v>
      </c>
      <c r="N21" s="160">
        <v>132500000</v>
      </c>
      <c r="O21" s="161">
        <v>2.1430773974714771E-2</v>
      </c>
    </row>
    <row r="22" spans="1:15" ht="15">
      <c r="A22" s="136">
        <v>12</v>
      </c>
      <c r="B22" s="120" t="s">
        <v>2345</v>
      </c>
      <c r="C22" s="136" t="s">
        <v>235</v>
      </c>
      <c r="D22" s="141">
        <v>1537.95</v>
      </c>
      <c r="E22" s="141">
        <v>1542.2</v>
      </c>
      <c r="F22" s="142">
        <v>1517.5</v>
      </c>
      <c r="G22" s="142">
        <v>1497.05</v>
      </c>
      <c r="H22" s="142">
        <v>1472.35</v>
      </c>
      <c r="I22" s="142">
        <v>1562.65</v>
      </c>
      <c r="J22" s="142">
        <v>1587.3500000000004</v>
      </c>
      <c r="K22" s="142">
        <v>1607.8000000000002</v>
      </c>
      <c r="L22" s="137">
        <v>1566.9</v>
      </c>
      <c r="M22" s="137">
        <v>1521.75</v>
      </c>
      <c r="N22" s="160">
        <v>1027000</v>
      </c>
      <c r="O22" s="161">
        <v>8.4477296726504753E-2</v>
      </c>
    </row>
    <row r="23" spans="1:15" ht="15">
      <c r="A23" s="136">
        <v>13</v>
      </c>
      <c r="B23" s="120" t="s">
        <v>2346</v>
      </c>
      <c r="C23" s="136" t="s">
        <v>34</v>
      </c>
      <c r="D23" s="141">
        <v>70.099999999999994</v>
      </c>
      <c r="E23" s="141">
        <v>71.05</v>
      </c>
      <c r="F23" s="142">
        <v>68.399999999999991</v>
      </c>
      <c r="G23" s="142">
        <v>66.699999999999989</v>
      </c>
      <c r="H23" s="142">
        <v>64.049999999999983</v>
      </c>
      <c r="I23" s="142">
        <v>72.75</v>
      </c>
      <c r="J23" s="142">
        <v>75.400000000000006</v>
      </c>
      <c r="K23" s="142">
        <v>77.100000000000009</v>
      </c>
      <c r="L23" s="137">
        <v>73.7</v>
      </c>
      <c r="M23" s="137">
        <v>69.349999999999994</v>
      </c>
      <c r="N23" s="160">
        <v>19780000</v>
      </c>
      <c r="O23" s="161">
        <v>4.9336870026525197E-2</v>
      </c>
    </row>
    <row r="24" spans="1:15" ht="15">
      <c r="A24" s="136">
        <v>14</v>
      </c>
      <c r="B24" s="120" t="s">
        <v>2347</v>
      </c>
      <c r="C24" s="136" t="s">
        <v>187</v>
      </c>
      <c r="D24" s="141">
        <v>831.6</v>
      </c>
      <c r="E24" s="141">
        <v>839.38333333333321</v>
      </c>
      <c r="F24" s="142">
        <v>816.76666666666642</v>
      </c>
      <c r="G24" s="142">
        <v>801.93333333333317</v>
      </c>
      <c r="H24" s="142">
        <v>779.31666666666638</v>
      </c>
      <c r="I24" s="142">
        <v>854.21666666666647</v>
      </c>
      <c r="J24" s="142">
        <v>876.83333333333326</v>
      </c>
      <c r="K24" s="142">
        <v>891.66666666666652</v>
      </c>
      <c r="L24" s="137">
        <v>862</v>
      </c>
      <c r="M24" s="137">
        <v>824.55</v>
      </c>
      <c r="N24" s="160">
        <v>1838200</v>
      </c>
      <c r="O24" s="161">
        <v>1.7829457364341085E-2</v>
      </c>
    </row>
    <row r="25" spans="1:15" ht="15">
      <c r="A25" s="136">
        <v>15</v>
      </c>
      <c r="B25" s="120" t="s">
        <v>2342</v>
      </c>
      <c r="C25" s="136" t="s">
        <v>35</v>
      </c>
      <c r="D25" s="141">
        <v>274.85000000000002</v>
      </c>
      <c r="E25" s="141">
        <v>275.08333333333331</v>
      </c>
      <c r="F25" s="142">
        <v>272.46666666666664</v>
      </c>
      <c r="G25" s="142">
        <v>270.08333333333331</v>
      </c>
      <c r="H25" s="142">
        <v>267.46666666666664</v>
      </c>
      <c r="I25" s="142">
        <v>277.46666666666664</v>
      </c>
      <c r="J25" s="142">
        <v>280.08333333333331</v>
      </c>
      <c r="K25" s="142">
        <v>282.46666666666664</v>
      </c>
      <c r="L25" s="137">
        <v>277.7</v>
      </c>
      <c r="M25" s="137">
        <v>272.7</v>
      </c>
      <c r="N25" s="160">
        <v>14092500</v>
      </c>
      <c r="O25" s="161">
        <v>4.4547398431931578E-3</v>
      </c>
    </row>
    <row r="26" spans="1:15" ht="15">
      <c r="A26" s="136">
        <v>16</v>
      </c>
      <c r="B26" s="120" t="s">
        <v>2346</v>
      </c>
      <c r="C26" s="136" t="s">
        <v>36</v>
      </c>
      <c r="D26" s="141">
        <v>55.8</v>
      </c>
      <c r="E26" s="141">
        <v>56.4</v>
      </c>
      <c r="F26" s="142">
        <v>54.449999999999996</v>
      </c>
      <c r="G26" s="142">
        <v>53.099999999999994</v>
      </c>
      <c r="H26" s="142">
        <v>51.149999999999991</v>
      </c>
      <c r="I26" s="142">
        <v>57.75</v>
      </c>
      <c r="J26" s="142">
        <v>59.7</v>
      </c>
      <c r="K26" s="142">
        <v>61.050000000000004</v>
      </c>
      <c r="L26" s="137">
        <v>58.35</v>
      </c>
      <c r="M26" s="137">
        <v>55.05</v>
      </c>
      <c r="N26" s="160">
        <v>25010000</v>
      </c>
      <c r="O26" s="161">
        <v>1.0913500404203719E-2</v>
      </c>
    </row>
    <row r="27" spans="1:15" ht="15">
      <c r="A27" s="136">
        <v>17</v>
      </c>
      <c r="B27" s="120" t="s">
        <v>2343</v>
      </c>
      <c r="C27" s="136" t="s">
        <v>37</v>
      </c>
      <c r="D27" s="141">
        <v>1116.45</v>
      </c>
      <c r="E27" s="141">
        <v>1119.5666666666666</v>
      </c>
      <c r="F27" s="142">
        <v>1103.9333333333332</v>
      </c>
      <c r="G27" s="142">
        <v>1091.4166666666665</v>
      </c>
      <c r="H27" s="142">
        <v>1075.7833333333331</v>
      </c>
      <c r="I27" s="142">
        <v>1132.0833333333333</v>
      </c>
      <c r="J27" s="142">
        <v>1147.7166666666665</v>
      </c>
      <c r="K27" s="142">
        <v>1160.2333333333333</v>
      </c>
      <c r="L27" s="137">
        <v>1135.2</v>
      </c>
      <c r="M27" s="137">
        <v>1107.05</v>
      </c>
      <c r="N27" s="160">
        <v>856000</v>
      </c>
      <c r="O27" s="161">
        <v>-5.5708769994484278E-2</v>
      </c>
    </row>
    <row r="28" spans="1:15" ht="15">
      <c r="A28" s="136">
        <v>18</v>
      </c>
      <c r="B28" s="120" t="s">
        <v>2347</v>
      </c>
      <c r="C28" s="136" t="s">
        <v>38</v>
      </c>
      <c r="D28" s="141">
        <v>261.85000000000002</v>
      </c>
      <c r="E28" s="141">
        <v>265.59999999999997</v>
      </c>
      <c r="F28" s="142">
        <v>255.79999999999995</v>
      </c>
      <c r="G28" s="142">
        <v>249.75</v>
      </c>
      <c r="H28" s="142">
        <v>239.95</v>
      </c>
      <c r="I28" s="142">
        <v>271.64999999999992</v>
      </c>
      <c r="J28" s="142">
        <v>281.45</v>
      </c>
      <c r="K28" s="142">
        <v>287.49999999999989</v>
      </c>
      <c r="L28" s="137">
        <v>275.39999999999998</v>
      </c>
      <c r="M28" s="137">
        <v>259.55</v>
      </c>
      <c r="N28" s="160">
        <v>11805000</v>
      </c>
      <c r="O28" s="161">
        <v>1.0269576379974325E-2</v>
      </c>
    </row>
    <row r="29" spans="1:15" ht="15">
      <c r="A29" s="136">
        <v>19</v>
      </c>
      <c r="B29" s="120" t="s">
        <v>2341</v>
      </c>
      <c r="C29" s="136" t="s">
        <v>39</v>
      </c>
      <c r="D29" s="141">
        <v>450</v>
      </c>
      <c r="E29" s="141">
        <v>452.63333333333338</v>
      </c>
      <c r="F29" s="142">
        <v>443.26666666666677</v>
      </c>
      <c r="G29" s="142">
        <v>436.53333333333336</v>
      </c>
      <c r="H29" s="142">
        <v>427.16666666666674</v>
      </c>
      <c r="I29" s="142">
        <v>459.36666666666679</v>
      </c>
      <c r="J29" s="142">
        <v>468.73333333333346</v>
      </c>
      <c r="K29" s="142">
        <v>475.46666666666681</v>
      </c>
      <c r="L29" s="137">
        <v>462</v>
      </c>
      <c r="M29" s="137">
        <v>445.9</v>
      </c>
      <c r="N29" s="160">
        <v>5796000</v>
      </c>
      <c r="O29" s="161">
        <v>-2.9795781720790091E-2</v>
      </c>
    </row>
    <row r="30" spans="1:15" ht="15">
      <c r="A30" s="136">
        <v>20</v>
      </c>
      <c r="B30" s="120" t="s">
        <v>2347</v>
      </c>
      <c r="C30" s="136" t="s">
        <v>40</v>
      </c>
      <c r="D30" s="141">
        <v>121.15</v>
      </c>
      <c r="E30" s="141">
        <v>122.36666666666667</v>
      </c>
      <c r="F30" s="142">
        <v>119.03333333333335</v>
      </c>
      <c r="G30" s="142">
        <v>116.91666666666667</v>
      </c>
      <c r="H30" s="142">
        <v>113.58333333333334</v>
      </c>
      <c r="I30" s="142">
        <v>124.48333333333335</v>
      </c>
      <c r="J30" s="142">
        <v>127.81666666666666</v>
      </c>
      <c r="K30" s="142">
        <v>129.93333333333334</v>
      </c>
      <c r="L30" s="137">
        <v>125.7</v>
      </c>
      <c r="M30" s="137">
        <v>120.25</v>
      </c>
      <c r="N30" s="160">
        <v>55629000</v>
      </c>
      <c r="O30" s="161">
        <v>2.7760252365930599E-3</v>
      </c>
    </row>
    <row r="31" spans="1:15" ht="15">
      <c r="A31" s="136">
        <v>21</v>
      </c>
      <c r="B31" s="120" t="s">
        <v>2348</v>
      </c>
      <c r="C31" s="136" t="s">
        <v>41</v>
      </c>
      <c r="D31" s="141">
        <v>1188.05</v>
      </c>
      <c r="E31" s="141">
        <v>1191.2</v>
      </c>
      <c r="F31" s="142">
        <v>1177.4000000000001</v>
      </c>
      <c r="G31" s="142">
        <v>1166.75</v>
      </c>
      <c r="H31" s="142">
        <v>1152.95</v>
      </c>
      <c r="I31" s="142">
        <v>1201.8500000000001</v>
      </c>
      <c r="J31" s="142">
        <v>1215.6499999999999</v>
      </c>
      <c r="K31" s="142">
        <v>1226.3000000000002</v>
      </c>
      <c r="L31" s="137">
        <v>1205</v>
      </c>
      <c r="M31" s="137">
        <v>1180.55</v>
      </c>
      <c r="N31" s="160">
        <v>4377600</v>
      </c>
      <c r="O31" s="161">
        <v>2.1991875612830929E-2</v>
      </c>
    </row>
    <row r="32" spans="1:15" ht="15">
      <c r="A32" s="136">
        <v>22</v>
      </c>
      <c r="B32" s="120" t="s">
        <v>2345</v>
      </c>
      <c r="C32" s="136" t="s">
        <v>42</v>
      </c>
      <c r="D32" s="141">
        <v>646.29999999999995</v>
      </c>
      <c r="E32" s="141">
        <v>650.51666666666665</v>
      </c>
      <c r="F32" s="142">
        <v>635.0333333333333</v>
      </c>
      <c r="G32" s="142">
        <v>623.76666666666665</v>
      </c>
      <c r="H32" s="142">
        <v>608.2833333333333</v>
      </c>
      <c r="I32" s="142">
        <v>661.7833333333333</v>
      </c>
      <c r="J32" s="142">
        <v>677.26666666666665</v>
      </c>
      <c r="K32" s="142">
        <v>688.5333333333333</v>
      </c>
      <c r="L32" s="137">
        <v>666</v>
      </c>
      <c r="M32" s="137">
        <v>639.25</v>
      </c>
      <c r="N32" s="160">
        <v>25449600</v>
      </c>
      <c r="O32" s="161">
        <v>1.7463058913836114E-2</v>
      </c>
    </row>
    <row r="33" spans="1:15" ht="15">
      <c r="A33" s="136">
        <v>23</v>
      </c>
      <c r="B33" s="120" t="s">
        <v>2346</v>
      </c>
      <c r="C33" s="136" t="s">
        <v>43</v>
      </c>
      <c r="D33" s="141">
        <v>584.20000000000005</v>
      </c>
      <c r="E33" s="141">
        <v>586.41666666666663</v>
      </c>
      <c r="F33" s="142">
        <v>575.83333333333326</v>
      </c>
      <c r="G33" s="142">
        <v>567.46666666666658</v>
      </c>
      <c r="H33" s="142">
        <v>556.88333333333321</v>
      </c>
      <c r="I33" s="142">
        <v>594.7833333333333</v>
      </c>
      <c r="J33" s="142">
        <v>605.36666666666656</v>
      </c>
      <c r="K33" s="142">
        <v>613.73333333333335</v>
      </c>
      <c r="L33" s="137">
        <v>597</v>
      </c>
      <c r="M33" s="137">
        <v>578.04999999999995</v>
      </c>
      <c r="N33" s="160">
        <v>52108800</v>
      </c>
      <c r="O33" s="161">
        <v>-4.7671433810047674E-3</v>
      </c>
    </row>
    <row r="34" spans="1:15" ht="15">
      <c r="A34" s="136">
        <v>24</v>
      </c>
      <c r="B34" s="120" t="s">
        <v>2347</v>
      </c>
      <c r="C34" s="136" t="s">
        <v>44</v>
      </c>
      <c r="D34" s="141">
        <v>3196.1</v>
      </c>
      <c r="E34" s="141">
        <v>3207.7166666666667</v>
      </c>
      <c r="F34" s="142">
        <v>3177.5333333333333</v>
      </c>
      <c r="G34" s="142">
        <v>3158.9666666666667</v>
      </c>
      <c r="H34" s="142">
        <v>3128.7833333333333</v>
      </c>
      <c r="I34" s="142">
        <v>3226.2833333333333</v>
      </c>
      <c r="J34" s="142">
        <v>3256.4666666666667</v>
      </c>
      <c r="K34" s="142">
        <v>3275.0333333333333</v>
      </c>
      <c r="L34" s="137">
        <v>3237.9</v>
      </c>
      <c r="M34" s="137">
        <v>3189.15</v>
      </c>
      <c r="N34" s="160">
        <v>2106250</v>
      </c>
      <c r="O34" s="161">
        <v>-4.8022598870056499E-2</v>
      </c>
    </row>
    <row r="35" spans="1:15" ht="15">
      <c r="A35" s="136">
        <v>25</v>
      </c>
      <c r="B35" s="120" t="s">
        <v>2343</v>
      </c>
      <c r="C35" s="136" t="s">
        <v>189</v>
      </c>
      <c r="D35" s="141">
        <v>4917.05</v>
      </c>
      <c r="E35" s="141">
        <v>4949.916666666667</v>
      </c>
      <c r="F35" s="142">
        <v>4851.2333333333336</v>
      </c>
      <c r="G35" s="142">
        <v>4785.416666666667</v>
      </c>
      <c r="H35" s="142">
        <v>4686.7333333333336</v>
      </c>
      <c r="I35" s="142">
        <v>5015.7333333333336</v>
      </c>
      <c r="J35" s="142">
        <v>5114.4166666666661</v>
      </c>
      <c r="K35" s="142">
        <v>5180.2333333333336</v>
      </c>
      <c r="L35" s="137">
        <v>5048.6000000000004</v>
      </c>
      <c r="M35" s="137">
        <v>4884.1000000000004</v>
      </c>
      <c r="N35" s="160">
        <v>808625</v>
      </c>
      <c r="O35" s="161">
        <v>-5.5620437956204381E-2</v>
      </c>
    </row>
    <row r="36" spans="1:15" ht="15">
      <c r="A36" s="136">
        <v>26</v>
      </c>
      <c r="B36" s="120" t="s">
        <v>2349</v>
      </c>
      <c r="C36" s="136" t="s">
        <v>188</v>
      </c>
      <c r="D36" s="141">
        <v>1661.85</v>
      </c>
      <c r="E36" s="141">
        <v>1677.4833333333336</v>
      </c>
      <c r="F36" s="142">
        <v>1639.7666666666671</v>
      </c>
      <c r="G36" s="142">
        <v>1617.6833333333336</v>
      </c>
      <c r="H36" s="142">
        <v>1579.9666666666672</v>
      </c>
      <c r="I36" s="142">
        <v>1699.5666666666671</v>
      </c>
      <c r="J36" s="142">
        <v>1737.2833333333333</v>
      </c>
      <c r="K36" s="142">
        <v>1759.366666666667</v>
      </c>
      <c r="L36" s="137">
        <v>1715.2</v>
      </c>
      <c r="M36" s="137">
        <v>1655.4</v>
      </c>
      <c r="N36" s="160">
        <v>6859000</v>
      </c>
      <c r="O36" s="161">
        <v>3.7316163020414137E-3</v>
      </c>
    </row>
    <row r="37" spans="1:15" ht="15">
      <c r="A37" s="136">
        <v>27</v>
      </c>
      <c r="B37" s="120" t="s">
        <v>2343</v>
      </c>
      <c r="C37" s="136" t="s">
        <v>565</v>
      </c>
      <c r="D37" s="141">
        <v>1125</v>
      </c>
      <c r="E37" s="141">
        <v>1133.1499999999999</v>
      </c>
      <c r="F37" s="142">
        <v>1107.8499999999997</v>
      </c>
      <c r="G37" s="142">
        <v>1090.6999999999998</v>
      </c>
      <c r="H37" s="142">
        <v>1065.3999999999996</v>
      </c>
      <c r="I37" s="142">
        <v>1150.2999999999997</v>
      </c>
      <c r="J37" s="142">
        <v>1175.5999999999999</v>
      </c>
      <c r="K37" s="142">
        <v>1192.7499999999998</v>
      </c>
      <c r="L37" s="137">
        <v>1158.45</v>
      </c>
      <c r="M37" s="137">
        <v>1116</v>
      </c>
      <c r="N37" s="160">
        <v>1564000</v>
      </c>
      <c r="O37" s="161">
        <v>2.8947368421052631E-2</v>
      </c>
    </row>
    <row r="38" spans="1:15" ht="15">
      <c r="A38" s="136">
        <v>28</v>
      </c>
      <c r="B38" s="120" t="s">
        <v>2343</v>
      </c>
      <c r="C38" s="136" t="s">
        <v>573</v>
      </c>
      <c r="D38" s="141">
        <v>125.95</v>
      </c>
      <c r="E38" s="141">
        <v>128.13333333333333</v>
      </c>
      <c r="F38" s="142">
        <v>123.01666666666665</v>
      </c>
      <c r="G38" s="142">
        <v>120.08333333333333</v>
      </c>
      <c r="H38" s="142">
        <v>114.96666666666665</v>
      </c>
      <c r="I38" s="142">
        <v>131.06666666666666</v>
      </c>
      <c r="J38" s="142">
        <v>136.18333333333334</v>
      </c>
      <c r="K38" s="142">
        <v>139.11666666666665</v>
      </c>
      <c r="L38" s="137">
        <v>133.25</v>
      </c>
      <c r="M38" s="137">
        <v>125.2</v>
      </c>
      <c r="N38" s="160">
        <v>20720000</v>
      </c>
      <c r="O38" s="161">
        <v>-2.9667267661039175E-2</v>
      </c>
    </row>
    <row r="39" spans="1:15" ht="15">
      <c r="A39" s="136">
        <v>29</v>
      </c>
      <c r="B39" s="120" t="s">
        <v>2346</v>
      </c>
      <c r="C39" s="136" t="s">
        <v>45</v>
      </c>
      <c r="D39" s="141">
        <v>162.55000000000001</v>
      </c>
      <c r="E39" s="141">
        <v>164.85000000000002</v>
      </c>
      <c r="F39" s="142">
        <v>158.30000000000004</v>
      </c>
      <c r="G39" s="142">
        <v>154.05000000000001</v>
      </c>
      <c r="H39" s="142">
        <v>147.50000000000003</v>
      </c>
      <c r="I39" s="142">
        <v>169.10000000000005</v>
      </c>
      <c r="J39" s="142">
        <v>175.65</v>
      </c>
      <c r="K39" s="142">
        <v>179.90000000000006</v>
      </c>
      <c r="L39" s="137">
        <v>171.4</v>
      </c>
      <c r="M39" s="137">
        <v>160.6</v>
      </c>
      <c r="N39" s="160">
        <v>55144000</v>
      </c>
      <c r="O39" s="161">
        <v>-9.7479541734860883E-2</v>
      </c>
    </row>
    <row r="40" spans="1:15" ht="15">
      <c r="A40" s="136">
        <v>30</v>
      </c>
      <c r="B40" s="120" t="s">
        <v>2346</v>
      </c>
      <c r="C40" s="136" t="s">
        <v>46</v>
      </c>
      <c r="D40" s="141">
        <v>160.94999999999999</v>
      </c>
      <c r="E40" s="141">
        <v>162.71666666666667</v>
      </c>
      <c r="F40" s="142">
        <v>156.78333333333333</v>
      </c>
      <c r="G40" s="142">
        <v>152.61666666666667</v>
      </c>
      <c r="H40" s="142">
        <v>146.68333333333334</v>
      </c>
      <c r="I40" s="142">
        <v>166.88333333333333</v>
      </c>
      <c r="J40" s="142">
        <v>172.81666666666666</v>
      </c>
      <c r="K40" s="142">
        <v>176.98333333333332</v>
      </c>
      <c r="L40" s="137">
        <v>168.65</v>
      </c>
      <c r="M40" s="137">
        <v>158.55000000000001</v>
      </c>
      <c r="N40" s="160">
        <v>22842000</v>
      </c>
      <c r="O40" s="161">
        <v>2.7807775377969763E-2</v>
      </c>
    </row>
    <row r="41" spans="1:15" ht="15">
      <c r="A41" s="136">
        <v>31</v>
      </c>
      <c r="B41" s="120" t="s">
        <v>2348</v>
      </c>
      <c r="C41" s="136" t="s">
        <v>47</v>
      </c>
      <c r="D41" s="141">
        <v>721.5</v>
      </c>
      <c r="E41" s="141">
        <v>728.66666666666663</v>
      </c>
      <c r="F41" s="142">
        <v>709.83333333333326</v>
      </c>
      <c r="G41" s="142">
        <v>698.16666666666663</v>
      </c>
      <c r="H41" s="142">
        <v>679.33333333333326</v>
      </c>
      <c r="I41" s="142">
        <v>740.33333333333326</v>
      </c>
      <c r="J41" s="142">
        <v>759.16666666666652</v>
      </c>
      <c r="K41" s="142">
        <v>770.83333333333326</v>
      </c>
      <c r="L41" s="137">
        <v>747.5</v>
      </c>
      <c r="M41" s="137">
        <v>717</v>
      </c>
      <c r="N41" s="160">
        <v>2817100</v>
      </c>
      <c r="O41" s="161">
        <v>1.4257425742574258E-2</v>
      </c>
    </row>
    <row r="42" spans="1:15" ht="15">
      <c r="A42" s="136">
        <v>32</v>
      </c>
      <c r="B42" s="120" t="s">
        <v>2351</v>
      </c>
      <c r="C42" s="136" t="s">
        <v>190</v>
      </c>
      <c r="D42" s="141">
        <v>171.15</v>
      </c>
      <c r="E42" s="141">
        <v>172.79999999999998</v>
      </c>
      <c r="F42" s="142">
        <v>167.49999999999997</v>
      </c>
      <c r="G42" s="142">
        <v>163.85</v>
      </c>
      <c r="H42" s="142">
        <v>158.54999999999998</v>
      </c>
      <c r="I42" s="142">
        <v>176.44999999999996</v>
      </c>
      <c r="J42" s="142">
        <v>181.74999999999997</v>
      </c>
      <c r="K42" s="142">
        <v>185.39999999999995</v>
      </c>
      <c r="L42" s="137">
        <v>178.1</v>
      </c>
      <c r="M42" s="137">
        <v>169.15</v>
      </c>
      <c r="N42" s="160">
        <v>35565750</v>
      </c>
      <c r="O42" s="161">
        <v>1.3828136023705376E-2</v>
      </c>
    </row>
    <row r="43" spans="1:15" ht="15">
      <c r="A43" s="136">
        <v>33</v>
      </c>
      <c r="B43" s="120" t="s">
        <v>2355</v>
      </c>
      <c r="C43" s="136" t="s">
        <v>241</v>
      </c>
      <c r="D43" s="141">
        <v>1506.65</v>
      </c>
      <c r="E43" s="141">
        <v>1515.4833333333333</v>
      </c>
      <c r="F43" s="142">
        <v>1481.1666666666667</v>
      </c>
      <c r="G43" s="142">
        <v>1455.6833333333334</v>
      </c>
      <c r="H43" s="142">
        <v>1421.3666666666668</v>
      </c>
      <c r="I43" s="142">
        <v>1540.9666666666667</v>
      </c>
      <c r="J43" s="142">
        <v>1575.2833333333333</v>
      </c>
      <c r="K43" s="142">
        <v>1600.7666666666667</v>
      </c>
      <c r="L43" s="137">
        <v>1549.8</v>
      </c>
      <c r="M43" s="137">
        <v>1490</v>
      </c>
      <c r="N43" s="160">
        <v>2431200</v>
      </c>
      <c r="O43" s="161">
        <v>9.5926248909928985E-3</v>
      </c>
    </row>
    <row r="44" spans="1:15" ht="15">
      <c r="A44" s="136">
        <v>34</v>
      </c>
      <c r="B44" s="120" t="s">
        <v>2343</v>
      </c>
      <c r="C44" s="136" t="s">
        <v>597</v>
      </c>
      <c r="D44" s="141">
        <v>254.05</v>
      </c>
      <c r="E44" s="141">
        <v>254.98333333333335</v>
      </c>
      <c r="F44" s="142">
        <v>251.06666666666672</v>
      </c>
      <c r="G44" s="142">
        <v>248.08333333333337</v>
      </c>
      <c r="H44" s="142">
        <v>244.16666666666674</v>
      </c>
      <c r="I44" s="142">
        <v>257.9666666666667</v>
      </c>
      <c r="J44" s="142">
        <v>261.88333333333333</v>
      </c>
      <c r="K44" s="142">
        <v>264.86666666666667</v>
      </c>
      <c r="L44" s="137">
        <v>258.89999999999998</v>
      </c>
      <c r="M44" s="137">
        <v>252</v>
      </c>
      <c r="N44" s="160">
        <v>2939200</v>
      </c>
      <c r="O44" s="161">
        <v>7.0512820512820512E-2</v>
      </c>
    </row>
    <row r="45" spans="1:15" ht="15">
      <c r="A45" s="136">
        <v>35</v>
      </c>
      <c r="B45" s="120" t="s">
        <v>2349</v>
      </c>
      <c r="C45" s="136" t="s">
        <v>2199</v>
      </c>
      <c r="D45" s="141">
        <v>1005.3</v>
      </c>
      <c r="E45" s="141">
        <v>1012.7333333333332</v>
      </c>
      <c r="F45" s="142">
        <v>996.26666666666642</v>
      </c>
      <c r="G45" s="142">
        <v>987.23333333333323</v>
      </c>
      <c r="H45" s="142">
        <v>970.76666666666642</v>
      </c>
      <c r="I45" s="142">
        <v>1021.7666666666664</v>
      </c>
      <c r="J45" s="142">
        <v>1038.2333333333333</v>
      </c>
      <c r="K45" s="142">
        <v>1047.2666666666664</v>
      </c>
      <c r="L45" s="137">
        <v>1029.2</v>
      </c>
      <c r="M45" s="137">
        <v>1003.7</v>
      </c>
      <c r="N45" s="160">
        <v>8575000</v>
      </c>
      <c r="O45" s="161">
        <v>3.4997666822211853E-4</v>
      </c>
    </row>
    <row r="46" spans="1:15" ht="15">
      <c r="A46" s="136">
        <v>36</v>
      </c>
      <c r="B46" s="120" t="s">
        <v>2347</v>
      </c>
      <c r="C46" s="136" t="s">
        <v>48</v>
      </c>
      <c r="D46" s="141">
        <v>719.2</v>
      </c>
      <c r="E46" s="141">
        <v>723.7166666666667</v>
      </c>
      <c r="F46" s="142">
        <v>710.48333333333335</v>
      </c>
      <c r="G46" s="142">
        <v>701.76666666666665</v>
      </c>
      <c r="H46" s="142">
        <v>688.5333333333333</v>
      </c>
      <c r="I46" s="142">
        <v>732.43333333333339</v>
      </c>
      <c r="J46" s="142">
        <v>745.66666666666674</v>
      </c>
      <c r="K46" s="142">
        <v>754.38333333333344</v>
      </c>
      <c r="L46" s="137">
        <v>736.95</v>
      </c>
      <c r="M46" s="137">
        <v>715</v>
      </c>
      <c r="N46" s="160">
        <v>7209600</v>
      </c>
      <c r="O46" s="161">
        <v>1.3324337999662674E-2</v>
      </c>
    </row>
    <row r="47" spans="1:15" ht="15">
      <c r="A47" s="136">
        <v>37</v>
      </c>
      <c r="B47" s="120" t="s">
        <v>2350</v>
      </c>
      <c r="C47" s="136" t="s">
        <v>49</v>
      </c>
      <c r="D47" s="141">
        <v>495.75</v>
      </c>
      <c r="E47" s="141">
        <v>499.90000000000003</v>
      </c>
      <c r="F47" s="142">
        <v>489.90000000000009</v>
      </c>
      <c r="G47" s="142">
        <v>484.05000000000007</v>
      </c>
      <c r="H47" s="142">
        <v>474.05000000000013</v>
      </c>
      <c r="I47" s="142">
        <v>505.75000000000006</v>
      </c>
      <c r="J47" s="142">
        <v>515.75</v>
      </c>
      <c r="K47" s="142">
        <v>521.6</v>
      </c>
      <c r="L47" s="137">
        <v>509.9</v>
      </c>
      <c r="M47" s="137">
        <v>494.05</v>
      </c>
      <c r="N47" s="160">
        <v>44613100</v>
      </c>
      <c r="O47" s="161">
        <v>-3.0770399635313781E-3</v>
      </c>
    </row>
    <row r="48" spans="1:15" ht="15">
      <c r="A48" s="136">
        <v>38</v>
      </c>
      <c r="B48" s="120" t="s">
        <v>2351</v>
      </c>
      <c r="C48" s="136" t="s">
        <v>50</v>
      </c>
      <c r="D48" s="141">
        <v>97.35</v>
      </c>
      <c r="E48" s="141">
        <v>98.216666666666654</v>
      </c>
      <c r="F48" s="142">
        <v>95.183333333333309</v>
      </c>
      <c r="G48" s="142">
        <v>93.016666666666652</v>
      </c>
      <c r="H48" s="142">
        <v>89.983333333333306</v>
      </c>
      <c r="I48" s="142">
        <v>100.38333333333331</v>
      </c>
      <c r="J48" s="142">
        <v>103.41666666666664</v>
      </c>
      <c r="K48" s="142">
        <v>105.58333333333331</v>
      </c>
      <c r="L48" s="137">
        <v>101.25</v>
      </c>
      <c r="M48" s="137">
        <v>96.05</v>
      </c>
      <c r="N48" s="160">
        <v>55717500</v>
      </c>
      <c r="O48" s="161">
        <v>1.2815269256987049E-2</v>
      </c>
    </row>
    <row r="49" spans="1:15" ht="15">
      <c r="A49" s="136">
        <v>39</v>
      </c>
      <c r="B49" s="120" t="s">
        <v>2345</v>
      </c>
      <c r="C49" s="136" t="s">
        <v>51</v>
      </c>
      <c r="D49" s="141">
        <v>539.95000000000005</v>
      </c>
      <c r="E49" s="141">
        <v>543.7833333333333</v>
      </c>
      <c r="F49" s="142">
        <v>531.76666666666665</v>
      </c>
      <c r="G49" s="142">
        <v>523.58333333333337</v>
      </c>
      <c r="H49" s="142">
        <v>511.56666666666672</v>
      </c>
      <c r="I49" s="142">
        <v>551.96666666666658</v>
      </c>
      <c r="J49" s="142">
        <v>563.98333333333323</v>
      </c>
      <c r="K49" s="142">
        <v>572.16666666666652</v>
      </c>
      <c r="L49" s="137">
        <v>555.79999999999995</v>
      </c>
      <c r="M49" s="137">
        <v>535.6</v>
      </c>
      <c r="N49" s="160">
        <v>7662600</v>
      </c>
      <c r="O49" s="161">
        <v>-1.1149825783972125E-2</v>
      </c>
    </row>
    <row r="50" spans="1:15" ht="15">
      <c r="A50" s="136">
        <v>40</v>
      </c>
      <c r="B50" s="120" t="s">
        <v>2347</v>
      </c>
      <c r="C50" s="136" t="s">
        <v>52</v>
      </c>
      <c r="D50" s="141">
        <v>19866.7</v>
      </c>
      <c r="E50" s="141">
        <v>19941.183333333334</v>
      </c>
      <c r="F50" s="142">
        <v>19739.816666666669</v>
      </c>
      <c r="G50" s="142">
        <v>19612.933333333334</v>
      </c>
      <c r="H50" s="142">
        <v>19411.566666666669</v>
      </c>
      <c r="I50" s="142">
        <v>20068.066666666669</v>
      </c>
      <c r="J50" s="142">
        <v>20269.433333333338</v>
      </c>
      <c r="K50" s="142">
        <v>20396.316666666669</v>
      </c>
      <c r="L50" s="137">
        <v>20142.55</v>
      </c>
      <c r="M50" s="137">
        <v>19814.3</v>
      </c>
      <c r="N50" s="160">
        <v>146600</v>
      </c>
      <c r="O50" s="161">
        <v>1.2955605458628434E-2</v>
      </c>
    </row>
    <row r="51" spans="1:15" ht="15">
      <c r="A51" s="136">
        <v>41</v>
      </c>
      <c r="B51" s="120" t="s">
        <v>2352</v>
      </c>
      <c r="C51" s="136" t="s">
        <v>53</v>
      </c>
      <c r="D51" s="141">
        <v>471.4</v>
      </c>
      <c r="E51" s="141">
        <v>473.89999999999992</v>
      </c>
      <c r="F51" s="142">
        <v>465.34999999999985</v>
      </c>
      <c r="G51" s="142">
        <v>459.29999999999995</v>
      </c>
      <c r="H51" s="142">
        <v>450.74999999999989</v>
      </c>
      <c r="I51" s="142">
        <v>479.94999999999982</v>
      </c>
      <c r="J51" s="142">
        <v>488.49999999999989</v>
      </c>
      <c r="K51" s="142">
        <v>494.54999999999978</v>
      </c>
      <c r="L51" s="137">
        <v>482.45</v>
      </c>
      <c r="M51" s="137">
        <v>467.85</v>
      </c>
      <c r="N51" s="160">
        <v>12441600</v>
      </c>
      <c r="O51" s="161">
        <v>3.4266048181954209E-2</v>
      </c>
    </row>
    <row r="52" spans="1:15" ht="15">
      <c r="A52" s="136">
        <v>42</v>
      </c>
      <c r="B52" s="120" t="s">
        <v>2348</v>
      </c>
      <c r="C52" s="136" t="s">
        <v>193</v>
      </c>
      <c r="D52" s="141">
        <v>4644.95</v>
      </c>
      <c r="E52" s="141">
        <v>4684.0333333333338</v>
      </c>
      <c r="F52" s="142">
        <v>4578.0666666666675</v>
      </c>
      <c r="G52" s="142">
        <v>4511.1833333333334</v>
      </c>
      <c r="H52" s="142">
        <v>4405.2166666666672</v>
      </c>
      <c r="I52" s="142">
        <v>4750.9166666666679</v>
      </c>
      <c r="J52" s="142">
        <v>4856.8833333333332</v>
      </c>
      <c r="K52" s="142">
        <v>4923.7666666666682</v>
      </c>
      <c r="L52" s="137">
        <v>4790</v>
      </c>
      <c r="M52" s="137">
        <v>4617.1499999999996</v>
      </c>
      <c r="N52" s="160">
        <v>1143600</v>
      </c>
      <c r="O52" s="161">
        <v>-1.2776243093922652E-2</v>
      </c>
    </row>
    <row r="53" spans="1:15" ht="15">
      <c r="A53" s="136">
        <v>43</v>
      </c>
      <c r="B53" s="120" t="s">
        <v>2345</v>
      </c>
      <c r="C53" s="136" t="s">
        <v>195</v>
      </c>
      <c r="D53" s="141">
        <v>437.45</v>
      </c>
      <c r="E53" s="141">
        <v>438.76666666666665</v>
      </c>
      <c r="F53" s="142">
        <v>430.93333333333328</v>
      </c>
      <c r="G53" s="142">
        <v>424.41666666666663</v>
      </c>
      <c r="H53" s="142">
        <v>416.58333333333326</v>
      </c>
      <c r="I53" s="142">
        <v>445.2833333333333</v>
      </c>
      <c r="J53" s="142">
        <v>453.11666666666667</v>
      </c>
      <c r="K53" s="142">
        <v>459.63333333333333</v>
      </c>
      <c r="L53" s="137">
        <v>446.6</v>
      </c>
      <c r="M53" s="137">
        <v>432.25</v>
      </c>
      <c r="N53" s="160">
        <v>5633600</v>
      </c>
      <c r="O53" s="161">
        <v>-1.7303935249790677E-2</v>
      </c>
    </row>
    <row r="54" spans="1:15" ht="15">
      <c r="A54" s="136">
        <v>44</v>
      </c>
      <c r="B54" s="120" t="s">
        <v>2346</v>
      </c>
      <c r="C54" s="136" t="s">
        <v>54</v>
      </c>
      <c r="D54" s="141">
        <v>348.5</v>
      </c>
      <c r="E54" s="141">
        <v>349.68333333333334</v>
      </c>
      <c r="F54" s="142">
        <v>337.31666666666666</v>
      </c>
      <c r="G54" s="142">
        <v>326.13333333333333</v>
      </c>
      <c r="H54" s="142">
        <v>313.76666666666665</v>
      </c>
      <c r="I54" s="142">
        <v>360.86666666666667</v>
      </c>
      <c r="J54" s="142">
        <v>373.23333333333335</v>
      </c>
      <c r="K54" s="142">
        <v>384.41666666666669</v>
      </c>
      <c r="L54" s="137">
        <v>362.05</v>
      </c>
      <c r="M54" s="137">
        <v>338.5</v>
      </c>
      <c r="N54" s="160">
        <v>12742400</v>
      </c>
      <c r="O54" s="161">
        <v>-6.2396986107840828E-2</v>
      </c>
    </row>
    <row r="55" spans="1:15" ht="15">
      <c r="A55" s="136">
        <v>45</v>
      </c>
      <c r="B55" s="120" t="s">
        <v>2343</v>
      </c>
      <c r="C55" s="136" t="s">
        <v>654</v>
      </c>
      <c r="D55" s="141">
        <v>463.4</v>
      </c>
      <c r="E55" s="141">
        <v>466</v>
      </c>
      <c r="F55" s="142">
        <v>454.85</v>
      </c>
      <c r="G55" s="142">
        <v>446.3</v>
      </c>
      <c r="H55" s="142">
        <v>435.15000000000003</v>
      </c>
      <c r="I55" s="142">
        <v>474.55</v>
      </c>
      <c r="J55" s="142">
        <v>485.7</v>
      </c>
      <c r="K55" s="142">
        <v>494.25</v>
      </c>
      <c r="L55" s="137">
        <v>477.15</v>
      </c>
      <c r="M55" s="137">
        <v>457.45</v>
      </c>
      <c r="N55" s="160">
        <v>6345000</v>
      </c>
      <c r="O55" s="161">
        <v>2.4006455517450072E-2</v>
      </c>
    </row>
    <row r="56" spans="1:15" ht="15">
      <c r="A56" s="136">
        <v>46</v>
      </c>
      <c r="B56" s="120" t="s">
        <v>2349</v>
      </c>
      <c r="C56" s="136" t="s">
        <v>657</v>
      </c>
      <c r="D56" s="141">
        <v>751.45</v>
      </c>
      <c r="E56" s="141">
        <v>767.93333333333339</v>
      </c>
      <c r="F56" s="142">
        <v>728.26666666666677</v>
      </c>
      <c r="G56" s="142">
        <v>705.08333333333337</v>
      </c>
      <c r="H56" s="142">
        <v>665.41666666666674</v>
      </c>
      <c r="I56" s="142">
        <v>791.11666666666679</v>
      </c>
      <c r="J56" s="142">
        <v>830.7833333333333</v>
      </c>
      <c r="K56" s="142">
        <v>853.96666666666681</v>
      </c>
      <c r="L56" s="137">
        <v>807.6</v>
      </c>
      <c r="M56" s="137">
        <v>744.75</v>
      </c>
      <c r="N56" s="160">
        <v>6160800</v>
      </c>
      <c r="O56" s="161">
        <v>-6.7901234567901231E-2</v>
      </c>
    </row>
    <row r="57" spans="1:15" ht="15">
      <c r="A57" s="136">
        <v>47</v>
      </c>
      <c r="B57" s="120" t="s">
        <v>2352</v>
      </c>
      <c r="C57" s="136" t="s">
        <v>233</v>
      </c>
      <c r="D57" s="141">
        <v>186.6</v>
      </c>
      <c r="E57" s="141">
        <v>187.9</v>
      </c>
      <c r="F57" s="142">
        <v>184.3</v>
      </c>
      <c r="G57" s="142">
        <v>182</v>
      </c>
      <c r="H57" s="142">
        <v>178.4</v>
      </c>
      <c r="I57" s="142">
        <v>190.20000000000002</v>
      </c>
      <c r="J57" s="142">
        <v>193.79999999999998</v>
      </c>
      <c r="K57" s="142">
        <v>196.10000000000002</v>
      </c>
      <c r="L57" s="137">
        <v>191.5</v>
      </c>
      <c r="M57" s="137">
        <v>185.6</v>
      </c>
      <c r="N57" s="160">
        <v>23298800</v>
      </c>
      <c r="O57" s="161">
        <v>1.1179973265281322E-2</v>
      </c>
    </row>
    <row r="58" spans="1:15" ht="15">
      <c r="A58" s="136">
        <v>48</v>
      </c>
      <c r="B58" s="120" t="s">
        <v>2347</v>
      </c>
      <c r="C58" s="136" t="s">
        <v>232</v>
      </c>
      <c r="D58" s="141">
        <v>1877.65</v>
      </c>
      <c r="E58" s="141">
        <v>1894.5833333333333</v>
      </c>
      <c r="F58" s="142">
        <v>1845.2666666666664</v>
      </c>
      <c r="G58" s="142">
        <v>1812.8833333333332</v>
      </c>
      <c r="H58" s="142">
        <v>1763.5666666666664</v>
      </c>
      <c r="I58" s="142">
        <v>1926.9666666666665</v>
      </c>
      <c r="J58" s="142">
        <v>1976.2833333333335</v>
      </c>
      <c r="K58" s="142">
        <v>2008.6666666666665</v>
      </c>
      <c r="L58" s="137">
        <v>1943.9</v>
      </c>
      <c r="M58" s="137">
        <v>1862.2</v>
      </c>
      <c r="N58" s="160">
        <v>1237600</v>
      </c>
      <c r="O58" s="161">
        <v>2.2852183974544402E-2</v>
      </c>
    </row>
    <row r="59" spans="1:15" ht="15">
      <c r="A59" s="136">
        <v>49</v>
      </c>
      <c r="B59" s="120" t="s">
        <v>2341</v>
      </c>
      <c r="C59" s="136" t="s">
        <v>55</v>
      </c>
      <c r="D59" s="141">
        <v>1381</v>
      </c>
      <c r="E59" s="141">
        <v>1395.7</v>
      </c>
      <c r="F59" s="142">
        <v>1352.95</v>
      </c>
      <c r="G59" s="142">
        <v>1324.9</v>
      </c>
      <c r="H59" s="142">
        <v>1282.1500000000001</v>
      </c>
      <c r="I59" s="142">
        <v>1423.75</v>
      </c>
      <c r="J59" s="142">
        <v>1466.5</v>
      </c>
      <c r="K59" s="142">
        <v>1494.55</v>
      </c>
      <c r="L59" s="137">
        <v>1438.45</v>
      </c>
      <c r="M59" s="137">
        <v>1367.65</v>
      </c>
      <c r="N59" s="160">
        <v>8211500</v>
      </c>
      <c r="O59" s="161">
        <v>2.190280629705681E-2</v>
      </c>
    </row>
    <row r="60" spans="1:15" ht="15">
      <c r="A60" s="136">
        <v>50</v>
      </c>
      <c r="B60" s="120" t="s">
        <v>2344</v>
      </c>
      <c r="C60" s="136" t="s">
        <v>56</v>
      </c>
      <c r="D60" s="141">
        <v>1107.7</v>
      </c>
      <c r="E60" s="141">
        <v>1118.7833333333333</v>
      </c>
      <c r="F60" s="142">
        <v>1090.0666666666666</v>
      </c>
      <c r="G60" s="142">
        <v>1072.4333333333334</v>
      </c>
      <c r="H60" s="142">
        <v>1043.7166666666667</v>
      </c>
      <c r="I60" s="142">
        <v>1136.4166666666665</v>
      </c>
      <c r="J60" s="142">
        <v>1165.1333333333332</v>
      </c>
      <c r="K60" s="142">
        <v>1182.7666666666664</v>
      </c>
      <c r="L60" s="137">
        <v>1147.5</v>
      </c>
      <c r="M60" s="137">
        <v>1101.1500000000001</v>
      </c>
      <c r="N60" s="160">
        <v>6471300</v>
      </c>
      <c r="O60" s="161">
        <v>1.23902942694889E-2</v>
      </c>
    </row>
    <row r="61" spans="1:15" ht="15">
      <c r="A61" s="136">
        <v>51</v>
      </c>
      <c r="B61" s="120" t="s">
        <v>2344</v>
      </c>
      <c r="C61" s="136" t="s">
        <v>2444</v>
      </c>
      <c r="D61" s="141">
        <v>94.3</v>
      </c>
      <c r="E61" s="141">
        <v>95.25</v>
      </c>
      <c r="F61" s="142">
        <v>92.2</v>
      </c>
      <c r="G61" s="142">
        <v>90.100000000000009</v>
      </c>
      <c r="H61" s="142">
        <v>87.050000000000011</v>
      </c>
      <c r="I61" s="142">
        <v>97.35</v>
      </c>
      <c r="J61" s="142">
        <v>100.4</v>
      </c>
      <c r="K61" s="142">
        <v>102.49999999999999</v>
      </c>
      <c r="L61" s="137">
        <v>98.3</v>
      </c>
      <c r="M61" s="137">
        <v>93.15</v>
      </c>
      <c r="N61" s="160">
        <v>24900000</v>
      </c>
      <c r="O61" s="161">
        <v>-4.7961630695443642E-3</v>
      </c>
    </row>
    <row r="62" spans="1:15" ht="15">
      <c r="A62" s="136">
        <v>52</v>
      </c>
      <c r="B62" s="49" t="s">
        <v>2343</v>
      </c>
      <c r="C62" s="136" t="s">
        <v>687</v>
      </c>
      <c r="D62" s="141">
        <v>438.9</v>
      </c>
      <c r="E62" s="141">
        <v>444.9666666666667</v>
      </c>
      <c r="F62" s="142">
        <v>429.93333333333339</v>
      </c>
      <c r="G62" s="142">
        <v>420.9666666666667</v>
      </c>
      <c r="H62" s="142">
        <v>405.93333333333339</v>
      </c>
      <c r="I62" s="142">
        <v>453.93333333333339</v>
      </c>
      <c r="J62" s="142">
        <v>468.9666666666667</v>
      </c>
      <c r="K62" s="142">
        <v>477.93333333333339</v>
      </c>
      <c r="L62" s="137">
        <v>460</v>
      </c>
      <c r="M62" s="137">
        <v>436</v>
      </c>
      <c r="N62" s="160">
        <v>3477000</v>
      </c>
      <c r="O62" s="161">
        <v>1.8006148440931048E-2</v>
      </c>
    </row>
    <row r="63" spans="1:15" ht="15">
      <c r="A63" s="136">
        <v>53</v>
      </c>
      <c r="B63" s="120" t="s">
        <v>2343</v>
      </c>
      <c r="C63" s="136" t="s">
        <v>689</v>
      </c>
      <c r="D63" s="141">
        <v>1315.4</v>
      </c>
      <c r="E63" s="141">
        <v>1318.2833333333335</v>
      </c>
      <c r="F63" s="142">
        <v>1278.616666666667</v>
      </c>
      <c r="G63" s="142">
        <v>1241.8333333333335</v>
      </c>
      <c r="H63" s="142">
        <v>1202.166666666667</v>
      </c>
      <c r="I63" s="142">
        <v>1355.0666666666671</v>
      </c>
      <c r="J63" s="142">
        <v>1394.7333333333336</v>
      </c>
      <c r="K63" s="142">
        <v>1431.5166666666671</v>
      </c>
      <c r="L63" s="137">
        <v>1357.95</v>
      </c>
      <c r="M63" s="137">
        <v>1281.5</v>
      </c>
      <c r="N63" s="160">
        <v>1156000</v>
      </c>
      <c r="O63" s="161">
        <v>-2.2410147991543339E-2</v>
      </c>
    </row>
    <row r="64" spans="1:15" ht="15">
      <c r="A64" s="136">
        <v>54</v>
      </c>
      <c r="B64" s="120" t="s">
        <v>2345</v>
      </c>
      <c r="C64" s="136" t="s">
        <v>57</v>
      </c>
      <c r="D64" s="141">
        <v>604</v>
      </c>
      <c r="E64" s="141">
        <v>605.01666666666665</v>
      </c>
      <c r="F64" s="142">
        <v>597.18333333333328</v>
      </c>
      <c r="G64" s="142">
        <v>590.36666666666667</v>
      </c>
      <c r="H64" s="142">
        <v>582.5333333333333</v>
      </c>
      <c r="I64" s="142">
        <v>611.83333333333326</v>
      </c>
      <c r="J64" s="142">
        <v>619.66666666666674</v>
      </c>
      <c r="K64" s="142">
        <v>626.48333333333323</v>
      </c>
      <c r="L64" s="137">
        <v>612.85</v>
      </c>
      <c r="M64" s="137">
        <v>598.20000000000005</v>
      </c>
      <c r="N64" s="160">
        <v>9351000</v>
      </c>
      <c r="O64" s="161">
        <v>2.0183286057167793E-2</v>
      </c>
    </row>
    <row r="65" spans="1:15" ht="15">
      <c r="A65" s="136">
        <v>55</v>
      </c>
      <c r="B65" s="120" t="s">
        <v>2343</v>
      </c>
      <c r="C65" s="136" t="s">
        <v>58</v>
      </c>
      <c r="D65" s="141">
        <v>281.39999999999998</v>
      </c>
      <c r="E65" s="141">
        <v>284.16666666666669</v>
      </c>
      <c r="F65" s="142">
        <v>274.23333333333335</v>
      </c>
      <c r="G65" s="142">
        <v>267.06666666666666</v>
      </c>
      <c r="H65" s="142">
        <v>257.13333333333333</v>
      </c>
      <c r="I65" s="142">
        <v>291.33333333333337</v>
      </c>
      <c r="J65" s="142">
        <v>301.26666666666665</v>
      </c>
      <c r="K65" s="142">
        <v>308.43333333333339</v>
      </c>
      <c r="L65" s="137">
        <v>294.10000000000002</v>
      </c>
      <c r="M65" s="137">
        <v>277</v>
      </c>
      <c r="N65" s="160">
        <v>22440000</v>
      </c>
      <c r="O65" s="161">
        <v>2.2761455931013738E-2</v>
      </c>
    </row>
    <row r="66" spans="1:15" ht="15">
      <c r="A66" s="136">
        <v>56</v>
      </c>
      <c r="B66" s="120" t="s">
        <v>2348</v>
      </c>
      <c r="C66" s="136" t="s">
        <v>59</v>
      </c>
      <c r="D66" s="141">
        <v>1155.1500000000001</v>
      </c>
      <c r="E66" s="141">
        <v>1152.8666666666668</v>
      </c>
      <c r="F66" s="142">
        <v>1141.2833333333335</v>
      </c>
      <c r="G66" s="142">
        <v>1127.4166666666667</v>
      </c>
      <c r="H66" s="142">
        <v>1115.8333333333335</v>
      </c>
      <c r="I66" s="142">
        <v>1166.7333333333336</v>
      </c>
      <c r="J66" s="142">
        <v>1178.3166666666666</v>
      </c>
      <c r="K66" s="142">
        <v>1192.1833333333336</v>
      </c>
      <c r="L66" s="137">
        <v>1164.45</v>
      </c>
      <c r="M66" s="137">
        <v>1139</v>
      </c>
      <c r="N66" s="160">
        <v>1247400</v>
      </c>
      <c r="O66" s="161">
        <v>-4.6038543897216275E-2</v>
      </c>
    </row>
    <row r="67" spans="1:15" ht="15">
      <c r="A67" s="136">
        <v>57</v>
      </c>
      <c r="B67" s="120" t="s">
        <v>2343</v>
      </c>
      <c r="C67" s="136" t="s">
        <v>196</v>
      </c>
      <c r="D67" s="141">
        <v>1441.95</v>
      </c>
      <c r="E67" s="141">
        <v>1440.9833333333333</v>
      </c>
      <c r="F67" s="142">
        <v>1420.9666666666667</v>
      </c>
      <c r="G67" s="142">
        <v>1399.9833333333333</v>
      </c>
      <c r="H67" s="142">
        <v>1379.9666666666667</v>
      </c>
      <c r="I67" s="142">
        <v>1461.9666666666667</v>
      </c>
      <c r="J67" s="142">
        <v>1481.9833333333336</v>
      </c>
      <c r="K67" s="142">
        <v>1502.9666666666667</v>
      </c>
      <c r="L67" s="137">
        <v>1461</v>
      </c>
      <c r="M67" s="137">
        <v>1420</v>
      </c>
      <c r="N67" s="160">
        <v>1573750</v>
      </c>
      <c r="O67" s="161">
        <v>5.9928086296444265E-3</v>
      </c>
    </row>
    <row r="68" spans="1:15" ht="15">
      <c r="A68" s="136">
        <v>58</v>
      </c>
      <c r="B68" s="120" t="s">
        <v>2351</v>
      </c>
      <c r="C68" s="136" t="s">
        <v>354</v>
      </c>
      <c r="D68" s="141">
        <v>905.2</v>
      </c>
      <c r="E68" s="141">
        <v>916.53333333333342</v>
      </c>
      <c r="F68" s="142">
        <v>888.11666666666679</v>
      </c>
      <c r="G68" s="142">
        <v>871.03333333333342</v>
      </c>
      <c r="H68" s="142">
        <v>842.61666666666679</v>
      </c>
      <c r="I68" s="142">
        <v>933.61666666666679</v>
      </c>
      <c r="J68" s="142">
        <v>962.03333333333353</v>
      </c>
      <c r="K68" s="142">
        <v>979.11666666666679</v>
      </c>
      <c r="L68" s="137">
        <v>944.95</v>
      </c>
      <c r="M68" s="137">
        <v>899.45</v>
      </c>
      <c r="N68" s="160">
        <v>724200</v>
      </c>
      <c r="O68" s="161">
        <v>6.25E-2</v>
      </c>
    </row>
    <row r="69" spans="1:15" ht="15">
      <c r="A69" s="136">
        <v>59</v>
      </c>
      <c r="B69" s="120" t="s">
        <v>2348</v>
      </c>
      <c r="C69" s="136" t="s">
        <v>60</v>
      </c>
      <c r="D69" s="141">
        <v>363.9</v>
      </c>
      <c r="E69" s="141">
        <v>364.48333333333329</v>
      </c>
      <c r="F69" s="142">
        <v>360.51666666666659</v>
      </c>
      <c r="G69" s="142">
        <v>357.13333333333333</v>
      </c>
      <c r="H69" s="142">
        <v>353.16666666666663</v>
      </c>
      <c r="I69" s="142">
        <v>367.86666666666656</v>
      </c>
      <c r="J69" s="142">
        <v>371.83333333333326</v>
      </c>
      <c r="K69" s="142">
        <v>375.21666666666653</v>
      </c>
      <c r="L69" s="137">
        <v>368.45</v>
      </c>
      <c r="M69" s="137">
        <v>361.1</v>
      </c>
      <c r="N69" s="160">
        <v>10157500</v>
      </c>
      <c r="O69" s="161">
        <v>-3.9225300318705561E-3</v>
      </c>
    </row>
    <row r="70" spans="1:15" ht="15">
      <c r="A70" s="136">
        <v>60</v>
      </c>
      <c r="B70" s="120" t="s">
        <v>2342</v>
      </c>
      <c r="C70" s="136" t="s">
        <v>728</v>
      </c>
      <c r="D70" s="141">
        <v>3101.45</v>
      </c>
      <c r="E70" s="141">
        <v>3133.8833333333332</v>
      </c>
      <c r="F70" s="142">
        <v>3047.7666666666664</v>
      </c>
      <c r="G70" s="142">
        <v>2994.083333333333</v>
      </c>
      <c r="H70" s="142">
        <v>2907.9666666666662</v>
      </c>
      <c r="I70" s="142">
        <v>3187.5666666666666</v>
      </c>
      <c r="J70" s="142">
        <v>3273.6833333333334</v>
      </c>
      <c r="K70" s="142">
        <v>3327.3666666666668</v>
      </c>
      <c r="L70" s="137">
        <v>3220</v>
      </c>
      <c r="M70" s="137">
        <v>3080.2</v>
      </c>
      <c r="N70" s="160">
        <v>679500</v>
      </c>
      <c r="O70" s="161">
        <v>2.0730058584948176E-2</v>
      </c>
    </row>
    <row r="71" spans="1:15" ht="15">
      <c r="A71" s="136">
        <v>61</v>
      </c>
      <c r="B71" s="120" t="s">
        <v>2346</v>
      </c>
      <c r="C71" s="136" t="s">
        <v>378</v>
      </c>
      <c r="D71" s="141">
        <v>184.55</v>
      </c>
      <c r="E71" s="141">
        <v>188.15</v>
      </c>
      <c r="F71" s="142">
        <v>179</v>
      </c>
      <c r="G71" s="142">
        <v>173.45</v>
      </c>
      <c r="H71" s="142">
        <v>164.29999999999998</v>
      </c>
      <c r="I71" s="142">
        <v>193.70000000000002</v>
      </c>
      <c r="J71" s="142">
        <v>202.85000000000005</v>
      </c>
      <c r="K71" s="142">
        <v>208.40000000000003</v>
      </c>
      <c r="L71" s="137">
        <v>197.3</v>
      </c>
      <c r="M71" s="137">
        <v>182.6</v>
      </c>
      <c r="N71" s="160">
        <v>8577000</v>
      </c>
      <c r="O71" s="161">
        <v>8.5421412300683369E-2</v>
      </c>
    </row>
    <row r="72" spans="1:15" ht="15">
      <c r="A72" s="136">
        <v>62</v>
      </c>
      <c r="B72" s="120" t="s">
        <v>2349</v>
      </c>
      <c r="C72" s="136" t="s">
        <v>234</v>
      </c>
      <c r="D72" s="141">
        <v>589.9</v>
      </c>
      <c r="E72" s="141">
        <v>596.11666666666667</v>
      </c>
      <c r="F72" s="142">
        <v>577.38333333333333</v>
      </c>
      <c r="G72" s="142">
        <v>564.86666666666667</v>
      </c>
      <c r="H72" s="142">
        <v>546.13333333333333</v>
      </c>
      <c r="I72" s="142">
        <v>608.63333333333333</v>
      </c>
      <c r="J72" s="142">
        <v>627.36666666666667</v>
      </c>
      <c r="K72" s="142">
        <v>639.88333333333333</v>
      </c>
      <c r="L72" s="137">
        <v>614.85</v>
      </c>
      <c r="M72" s="137">
        <v>583.6</v>
      </c>
      <c r="N72" s="160">
        <v>30943500</v>
      </c>
      <c r="O72" s="161">
        <v>9.0984689135645454E-3</v>
      </c>
    </row>
    <row r="73" spans="1:15" ht="15">
      <c r="A73" s="136">
        <v>63</v>
      </c>
      <c r="B73" s="120" t="s">
        <v>2353</v>
      </c>
      <c r="C73" s="136" t="s">
        <v>61</v>
      </c>
      <c r="D73" s="141">
        <v>73</v>
      </c>
      <c r="E73" s="141">
        <v>73.600000000000009</v>
      </c>
      <c r="F73" s="142">
        <v>70.65000000000002</v>
      </c>
      <c r="G73" s="142">
        <v>68.300000000000011</v>
      </c>
      <c r="H73" s="142">
        <v>65.350000000000023</v>
      </c>
      <c r="I73" s="142">
        <v>75.950000000000017</v>
      </c>
      <c r="J73" s="142">
        <v>78.900000000000006</v>
      </c>
      <c r="K73" s="142">
        <v>81.250000000000014</v>
      </c>
      <c r="L73" s="137">
        <v>76.55</v>
      </c>
      <c r="M73" s="137">
        <v>71.25</v>
      </c>
      <c r="N73" s="160">
        <v>44100000</v>
      </c>
      <c r="O73" s="161">
        <v>-2.3861171366594359E-2</v>
      </c>
    </row>
    <row r="74" spans="1:15" ht="15">
      <c r="A74" s="136">
        <v>64</v>
      </c>
      <c r="B74" s="120" t="s">
        <v>2345</v>
      </c>
      <c r="C74" s="136" t="s">
        <v>62</v>
      </c>
      <c r="D74" s="141">
        <v>1090.75</v>
      </c>
      <c r="E74" s="141">
        <v>1097.1500000000001</v>
      </c>
      <c r="F74" s="142">
        <v>1074.7500000000002</v>
      </c>
      <c r="G74" s="142">
        <v>1058.7500000000002</v>
      </c>
      <c r="H74" s="142">
        <v>1036.3500000000004</v>
      </c>
      <c r="I74" s="142">
        <v>1113.1500000000001</v>
      </c>
      <c r="J74" s="142">
        <v>1135.5499999999997</v>
      </c>
      <c r="K74" s="142">
        <v>1151.55</v>
      </c>
      <c r="L74" s="137">
        <v>1119.55</v>
      </c>
      <c r="M74" s="137">
        <v>1081.1500000000001</v>
      </c>
      <c r="N74" s="160">
        <v>2812000</v>
      </c>
      <c r="O74" s="161">
        <v>1.4245014245014246E-3</v>
      </c>
    </row>
    <row r="75" spans="1:15" ht="15">
      <c r="A75" s="136">
        <v>65</v>
      </c>
      <c r="B75" s="120" t="s">
        <v>2354</v>
      </c>
      <c r="C75" s="136" t="s">
        <v>63</v>
      </c>
      <c r="D75" s="141">
        <v>250.6</v>
      </c>
      <c r="E75" s="141">
        <v>254.4</v>
      </c>
      <c r="F75" s="142">
        <v>243.2</v>
      </c>
      <c r="G75" s="142">
        <v>235.79999999999998</v>
      </c>
      <c r="H75" s="142">
        <v>224.59999999999997</v>
      </c>
      <c r="I75" s="142">
        <v>261.8</v>
      </c>
      <c r="J75" s="142">
        <v>273</v>
      </c>
      <c r="K75" s="142">
        <v>280.40000000000003</v>
      </c>
      <c r="L75" s="137">
        <v>265.60000000000002</v>
      </c>
      <c r="M75" s="137">
        <v>247</v>
      </c>
      <c r="N75" s="160">
        <v>55045000</v>
      </c>
      <c r="O75" s="161">
        <v>4.2617672128042426E-2</v>
      </c>
    </row>
    <row r="76" spans="1:15" ht="15">
      <c r="A76" s="136">
        <v>66</v>
      </c>
      <c r="B76" s="120" t="s">
        <v>2345</v>
      </c>
      <c r="C76" s="136" t="s">
        <v>64</v>
      </c>
      <c r="D76" s="141">
        <v>2466.5500000000002</v>
      </c>
      <c r="E76" s="141">
        <v>2484.5333333333333</v>
      </c>
      <c r="F76" s="142">
        <v>2434.0666666666666</v>
      </c>
      <c r="G76" s="142">
        <v>2401.5833333333335</v>
      </c>
      <c r="H76" s="142">
        <v>2351.1166666666668</v>
      </c>
      <c r="I76" s="142">
        <v>2517.0166666666664</v>
      </c>
      <c r="J76" s="142">
        <v>2567.4833333333327</v>
      </c>
      <c r="K76" s="142">
        <v>2599.9666666666662</v>
      </c>
      <c r="L76" s="137">
        <v>2535</v>
      </c>
      <c r="M76" s="137">
        <v>2452.0500000000002</v>
      </c>
      <c r="N76" s="160">
        <v>5036000</v>
      </c>
      <c r="O76" s="161">
        <v>-1.1191831926173179E-2</v>
      </c>
    </row>
    <row r="77" spans="1:15" ht="15">
      <c r="A77" s="136">
        <v>67</v>
      </c>
      <c r="B77" s="120" t="s">
        <v>2347</v>
      </c>
      <c r="C77" s="136" t="s">
        <v>65</v>
      </c>
      <c r="D77" s="141">
        <v>28001.7</v>
      </c>
      <c r="E77" s="141">
        <v>28108.716666666664</v>
      </c>
      <c r="F77" s="142">
        <v>27787.433333333327</v>
      </c>
      <c r="G77" s="142">
        <v>27573.166666666664</v>
      </c>
      <c r="H77" s="142">
        <v>27251.883333333328</v>
      </c>
      <c r="I77" s="142">
        <v>28322.983333333326</v>
      </c>
      <c r="J77" s="142">
        <v>28644.266666666659</v>
      </c>
      <c r="K77" s="142">
        <v>28858.533333333326</v>
      </c>
      <c r="L77" s="137">
        <v>28430</v>
      </c>
      <c r="M77" s="137">
        <v>27894.45</v>
      </c>
      <c r="N77" s="160">
        <v>259450</v>
      </c>
      <c r="O77" s="161">
        <v>7.3772083090662011E-3</v>
      </c>
    </row>
    <row r="78" spans="1:15" ht="15">
      <c r="A78" s="136">
        <v>68</v>
      </c>
      <c r="B78" s="120" t="s">
        <v>2355</v>
      </c>
      <c r="C78" s="136" t="s">
        <v>66</v>
      </c>
      <c r="D78" s="141">
        <v>178.75</v>
      </c>
      <c r="E78" s="141">
        <v>181.48333333333335</v>
      </c>
      <c r="F78" s="142">
        <v>173.9666666666667</v>
      </c>
      <c r="G78" s="142">
        <v>169.18333333333334</v>
      </c>
      <c r="H78" s="142">
        <v>161.66666666666669</v>
      </c>
      <c r="I78" s="142">
        <v>186.26666666666671</v>
      </c>
      <c r="J78" s="142">
        <v>193.78333333333336</v>
      </c>
      <c r="K78" s="142">
        <v>198.56666666666672</v>
      </c>
      <c r="L78" s="137">
        <v>189</v>
      </c>
      <c r="M78" s="137">
        <v>176.7</v>
      </c>
      <c r="N78" s="160">
        <v>12775000</v>
      </c>
      <c r="O78" s="161">
        <v>1.4170602945262572E-2</v>
      </c>
    </row>
    <row r="79" spans="1:15" ht="15">
      <c r="A79" s="136">
        <v>69</v>
      </c>
      <c r="B79" s="120" t="s">
        <v>2349</v>
      </c>
      <c r="C79" s="136" t="s">
        <v>810</v>
      </c>
      <c r="D79" s="141">
        <v>151.30000000000001</v>
      </c>
      <c r="E79" s="141">
        <v>153.63333333333333</v>
      </c>
      <c r="F79" s="142">
        <v>146.16666666666666</v>
      </c>
      <c r="G79" s="142">
        <v>141.03333333333333</v>
      </c>
      <c r="H79" s="142">
        <v>133.56666666666666</v>
      </c>
      <c r="I79" s="142">
        <v>158.76666666666665</v>
      </c>
      <c r="J79" s="142">
        <v>166.23333333333335</v>
      </c>
      <c r="K79" s="142">
        <v>171.36666666666665</v>
      </c>
      <c r="L79" s="137">
        <v>161.1</v>
      </c>
      <c r="M79" s="137">
        <v>148.5</v>
      </c>
      <c r="N79" s="160">
        <v>25548800</v>
      </c>
      <c r="O79" s="161">
        <v>-3.083272638990046E-2</v>
      </c>
    </row>
    <row r="80" spans="1:15" ht="15">
      <c r="A80" s="136">
        <v>70</v>
      </c>
      <c r="B80" s="120" t="s">
        <v>2347</v>
      </c>
      <c r="C80" s="136" t="s">
        <v>816</v>
      </c>
      <c r="D80" s="141">
        <v>758.8</v>
      </c>
      <c r="E80" s="141">
        <v>767.91666666666663</v>
      </c>
      <c r="F80" s="142">
        <v>732.88333333333321</v>
      </c>
      <c r="G80" s="142">
        <v>706.96666666666658</v>
      </c>
      <c r="H80" s="142">
        <v>671.93333333333317</v>
      </c>
      <c r="I80" s="142">
        <v>793.83333333333326</v>
      </c>
      <c r="J80" s="142">
        <v>828.86666666666679</v>
      </c>
      <c r="K80" s="142">
        <v>854.7833333333333</v>
      </c>
      <c r="L80" s="137">
        <v>802.95</v>
      </c>
      <c r="M80" s="137">
        <v>742</v>
      </c>
      <c r="N80" s="160">
        <v>3764200</v>
      </c>
      <c r="O80" s="161">
        <v>-1.0410641989589358E-2</v>
      </c>
    </row>
    <row r="81" spans="1:15" ht="15">
      <c r="A81" s="136">
        <v>71</v>
      </c>
      <c r="B81" s="120" t="s">
        <v>2347</v>
      </c>
      <c r="C81" s="136" t="s">
        <v>67</v>
      </c>
      <c r="D81" s="141">
        <v>222.3</v>
      </c>
      <c r="E81" s="141">
        <v>224.43333333333331</v>
      </c>
      <c r="F81" s="142">
        <v>219.01666666666662</v>
      </c>
      <c r="G81" s="142">
        <v>215.73333333333332</v>
      </c>
      <c r="H81" s="142">
        <v>210.31666666666663</v>
      </c>
      <c r="I81" s="142">
        <v>227.71666666666661</v>
      </c>
      <c r="J81" s="142">
        <v>233.1333333333333</v>
      </c>
      <c r="K81" s="142">
        <v>236.4166666666666</v>
      </c>
      <c r="L81" s="137">
        <v>229.85</v>
      </c>
      <c r="M81" s="137">
        <v>221.15</v>
      </c>
      <c r="N81" s="160">
        <v>15552000</v>
      </c>
      <c r="O81" s="161">
        <v>2.0740351798372275E-2</v>
      </c>
    </row>
    <row r="82" spans="1:15" ht="15">
      <c r="A82" s="136">
        <v>72</v>
      </c>
      <c r="B82" s="120" t="s">
        <v>2346</v>
      </c>
      <c r="C82" s="136" t="s">
        <v>68</v>
      </c>
      <c r="D82" s="141">
        <v>102.2</v>
      </c>
      <c r="E82" s="141">
        <v>104.08333333333333</v>
      </c>
      <c r="F82" s="142">
        <v>99.016666666666652</v>
      </c>
      <c r="G82" s="142">
        <v>95.833333333333329</v>
      </c>
      <c r="H82" s="142">
        <v>90.766666666666652</v>
      </c>
      <c r="I82" s="142">
        <v>107.26666666666665</v>
      </c>
      <c r="J82" s="142">
        <v>112.33333333333334</v>
      </c>
      <c r="K82" s="142">
        <v>115.51666666666665</v>
      </c>
      <c r="L82" s="137">
        <v>109.15</v>
      </c>
      <c r="M82" s="137">
        <v>100.9</v>
      </c>
      <c r="N82" s="160">
        <v>88088000</v>
      </c>
      <c r="O82" s="161">
        <v>5.493347385061257E-2</v>
      </c>
    </row>
    <row r="83" spans="1:15" ht="15">
      <c r="A83" s="136">
        <v>73</v>
      </c>
      <c r="B83" s="120" t="s">
        <v>2343</v>
      </c>
      <c r="C83" s="136" t="s">
        <v>858</v>
      </c>
      <c r="D83" s="141">
        <v>144.25</v>
      </c>
      <c r="E83" s="141">
        <v>144.33333333333334</v>
      </c>
      <c r="F83" s="142">
        <v>139.91666666666669</v>
      </c>
      <c r="G83" s="142">
        <v>135.58333333333334</v>
      </c>
      <c r="H83" s="142">
        <v>131.16666666666669</v>
      </c>
      <c r="I83" s="142">
        <v>148.66666666666669</v>
      </c>
      <c r="J83" s="142">
        <v>153.08333333333337</v>
      </c>
      <c r="K83" s="142">
        <v>157.41666666666669</v>
      </c>
      <c r="L83" s="137">
        <v>148.75</v>
      </c>
      <c r="M83" s="137">
        <v>140</v>
      </c>
      <c r="N83" s="160">
        <v>48786500</v>
      </c>
      <c r="O83" s="161">
        <v>-1.2896754316830265E-3</v>
      </c>
    </row>
    <row r="84" spans="1:15" ht="15">
      <c r="A84" s="136">
        <v>74</v>
      </c>
      <c r="B84" s="120" t="s">
        <v>2352</v>
      </c>
      <c r="C84" s="136" t="s">
        <v>69</v>
      </c>
      <c r="D84" s="141">
        <v>468.05</v>
      </c>
      <c r="E84" s="141">
        <v>469.18333333333339</v>
      </c>
      <c r="F84" s="142">
        <v>465.21666666666681</v>
      </c>
      <c r="G84" s="142">
        <v>462.38333333333344</v>
      </c>
      <c r="H84" s="142">
        <v>458.41666666666686</v>
      </c>
      <c r="I84" s="142">
        <v>472.01666666666677</v>
      </c>
      <c r="J84" s="142">
        <v>475.98333333333335</v>
      </c>
      <c r="K84" s="142">
        <v>478.81666666666672</v>
      </c>
      <c r="L84" s="137">
        <v>473.15</v>
      </c>
      <c r="M84" s="137">
        <v>466.35</v>
      </c>
      <c r="N84" s="160">
        <v>14718000</v>
      </c>
      <c r="O84" s="161">
        <v>-2.5943084050297816E-2</v>
      </c>
    </row>
    <row r="85" spans="1:15" ht="15">
      <c r="A85" s="136">
        <v>75</v>
      </c>
      <c r="B85" s="120" t="s">
        <v>2345</v>
      </c>
      <c r="C85" s="136" t="s">
        <v>70</v>
      </c>
      <c r="D85" s="141">
        <v>626.45000000000005</v>
      </c>
      <c r="E85" s="141">
        <v>628.48333333333335</v>
      </c>
      <c r="F85" s="142">
        <v>620.9666666666667</v>
      </c>
      <c r="G85" s="142">
        <v>615.48333333333335</v>
      </c>
      <c r="H85" s="142">
        <v>607.9666666666667</v>
      </c>
      <c r="I85" s="142">
        <v>633.9666666666667</v>
      </c>
      <c r="J85" s="142">
        <v>641.48333333333335</v>
      </c>
      <c r="K85" s="142">
        <v>646.9666666666667</v>
      </c>
      <c r="L85" s="137">
        <v>636</v>
      </c>
      <c r="M85" s="137">
        <v>623</v>
      </c>
      <c r="N85" s="160">
        <v>6416100</v>
      </c>
      <c r="O85" s="161">
        <v>1.4029180695847364E-4</v>
      </c>
    </row>
    <row r="86" spans="1:15" ht="15">
      <c r="A86" s="136">
        <v>76</v>
      </c>
      <c r="B86" s="120" t="s">
        <v>2355</v>
      </c>
      <c r="C86" s="136" t="s">
        <v>71</v>
      </c>
      <c r="D86" s="141">
        <v>22.7</v>
      </c>
      <c r="E86" s="141">
        <v>23.283333333333331</v>
      </c>
      <c r="F86" s="142">
        <v>21.566666666666663</v>
      </c>
      <c r="G86" s="142">
        <v>20.43333333333333</v>
      </c>
      <c r="H86" s="142">
        <v>18.716666666666661</v>
      </c>
      <c r="I86" s="142">
        <v>24.416666666666664</v>
      </c>
      <c r="J86" s="142">
        <v>26.133333333333333</v>
      </c>
      <c r="K86" s="142">
        <v>27.266666666666666</v>
      </c>
      <c r="L86" s="137">
        <v>25</v>
      </c>
      <c r="M86" s="137">
        <v>22.15</v>
      </c>
      <c r="N86" s="160">
        <v>311130000</v>
      </c>
      <c r="O86" s="161">
        <v>-8.4238410596026492E-2</v>
      </c>
    </row>
    <row r="87" spans="1:15" ht="15">
      <c r="A87" s="136">
        <v>77</v>
      </c>
      <c r="B87" s="120" t="s">
        <v>2343</v>
      </c>
      <c r="C87" s="136" t="s">
        <v>919</v>
      </c>
      <c r="D87" s="141">
        <v>989.85</v>
      </c>
      <c r="E87" s="141">
        <v>995.13333333333333</v>
      </c>
      <c r="F87" s="142">
        <v>974.16666666666663</v>
      </c>
      <c r="G87" s="142">
        <v>958.48333333333335</v>
      </c>
      <c r="H87" s="142">
        <v>937.51666666666665</v>
      </c>
      <c r="I87" s="142">
        <v>1010.8166666666666</v>
      </c>
      <c r="J87" s="142">
        <v>1031.7833333333333</v>
      </c>
      <c r="K87" s="142">
        <v>1047.4666666666667</v>
      </c>
      <c r="L87" s="137">
        <v>1016.1</v>
      </c>
      <c r="M87" s="137">
        <v>979.45</v>
      </c>
      <c r="N87" s="160">
        <v>937000</v>
      </c>
      <c r="O87" s="161">
        <v>4.4011142061281337E-2</v>
      </c>
    </row>
    <row r="88" spans="1:15" ht="15">
      <c r="A88" s="136">
        <v>78</v>
      </c>
      <c r="B88" s="120" t="s">
        <v>2348</v>
      </c>
      <c r="C88" s="136" t="s">
        <v>350</v>
      </c>
      <c r="D88" s="141">
        <v>1033.8499999999999</v>
      </c>
      <c r="E88" s="141">
        <v>1029.6833333333334</v>
      </c>
      <c r="F88" s="142">
        <v>1009.1666666666667</v>
      </c>
      <c r="G88" s="142">
        <v>984.48333333333335</v>
      </c>
      <c r="H88" s="142">
        <v>963.9666666666667</v>
      </c>
      <c r="I88" s="142">
        <v>1054.3666666666668</v>
      </c>
      <c r="J88" s="142">
        <v>1074.8833333333332</v>
      </c>
      <c r="K88" s="142">
        <v>1099.5666666666668</v>
      </c>
      <c r="L88" s="137">
        <v>1050.2</v>
      </c>
      <c r="M88" s="137">
        <v>1005</v>
      </c>
      <c r="N88" s="160">
        <v>1826400</v>
      </c>
      <c r="O88" s="161">
        <v>-6.0107039934129268E-2</v>
      </c>
    </row>
    <row r="89" spans="1:15" ht="15">
      <c r="A89" s="136">
        <v>79</v>
      </c>
      <c r="B89" s="120" t="s">
        <v>2348</v>
      </c>
      <c r="C89" s="136" t="s">
        <v>72</v>
      </c>
      <c r="D89" s="141">
        <v>609.25</v>
      </c>
      <c r="E89" s="141">
        <v>613.23333333333335</v>
      </c>
      <c r="F89" s="142">
        <v>600.4666666666667</v>
      </c>
      <c r="G89" s="142">
        <v>591.68333333333339</v>
      </c>
      <c r="H89" s="142">
        <v>578.91666666666674</v>
      </c>
      <c r="I89" s="142">
        <v>622.01666666666665</v>
      </c>
      <c r="J89" s="142">
        <v>634.7833333333333</v>
      </c>
      <c r="K89" s="142">
        <v>643.56666666666661</v>
      </c>
      <c r="L89" s="137">
        <v>626</v>
      </c>
      <c r="M89" s="137">
        <v>604.45000000000005</v>
      </c>
      <c r="N89" s="160">
        <v>1977000</v>
      </c>
      <c r="O89" s="161">
        <v>-3.5139092240117131E-2</v>
      </c>
    </row>
    <row r="90" spans="1:15" ht="15">
      <c r="A90" s="136">
        <v>80</v>
      </c>
      <c r="B90" s="120" t="s">
        <v>2345</v>
      </c>
      <c r="C90" s="136" t="s">
        <v>355</v>
      </c>
      <c r="D90" s="141">
        <v>135.94999999999999</v>
      </c>
      <c r="E90" s="141">
        <v>137.39999999999998</v>
      </c>
      <c r="F90" s="142">
        <v>133.19999999999996</v>
      </c>
      <c r="G90" s="142">
        <v>130.44999999999999</v>
      </c>
      <c r="H90" s="142">
        <v>126.24999999999997</v>
      </c>
      <c r="I90" s="142">
        <v>140.14999999999995</v>
      </c>
      <c r="J90" s="142">
        <v>144.35</v>
      </c>
      <c r="K90" s="142">
        <v>147.09999999999994</v>
      </c>
      <c r="L90" s="137">
        <v>141.6</v>
      </c>
      <c r="M90" s="137">
        <v>134.65</v>
      </c>
      <c r="N90" s="160">
        <v>16905000</v>
      </c>
      <c r="O90" s="161">
        <v>-0.02</v>
      </c>
    </row>
    <row r="91" spans="1:15" ht="15">
      <c r="A91" s="136">
        <v>81</v>
      </c>
      <c r="B91" s="120" t="s">
        <v>2342</v>
      </c>
      <c r="C91" s="136" t="s">
        <v>73</v>
      </c>
      <c r="D91" s="141">
        <v>1217.45</v>
      </c>
      <c r="E91" s="141">
        <v>1224.1499999999999</v>
      </c>
      <c r="F91" s="142">
        <v>1194.2999999999997</v>
      </c>
      <c r="G91" s="142">
        <v>1171.1499999999999</v>
      </c>
      <c r="H91" s="142">
        <v>1141.2999999999997</v>
      </c>
      <c r="I91" s="142">
        <v>1247.2999999999997</v>
      </c>
      <c r="J91" s="142">
        <v>1277.1499999999996</v>
      </c>
      <c r="K91" s="142">
        <v>1300.2999999999997</v>
      </c>
      <c r="L91" s="137">
        <v>1254</v>
      </c>
      <c r="M91" s="137">
        <v>1201</v>
      </c>
      <c r="N91" s="160">
        <v>3372750</v>
      </c>
      <c r="O91" s="161">
        <v>-2.9773462783171521E-2</v>
      </c>
    </row>
    <row r="92" spans="1:15" ht="15">
      <c r="A92" s="136">
        <v>82</v>
      </c>
      <c r="B92" s="120" t="s">
        <v>2343</v>
      </c>
      <c r="C92" s="136" t="s">
        <v>316</v>
      </c>
      <c r="D92" s="141">
        <v>150.75</v>
      </c>
      <c r="E92" s="141">
        <v>153.11666666666667</v>
      </c>
      <c r="F92" s="142">
        <v>146.13333333333335</v>
      </c>
      <c r="G92" s="142">
        <v>141.51666666666668</v>
      </c>
      <c r="H92" s="142">
        <v>134.53333333333336</v>
      </c>
      <c r="I92" s="142">
        <v>157.73333333333335</v>
      </c>
      <c r="J92" s="142">
        <v>164.7166666666667</v>
      </c>
      <c r="K92" s="142">
        <v>169.33333333333334</v>
      </c>
      <c r="L92" s="137">
        <v>160.1</v>
      </c>
      <c r="M92" s="137">
        <v>148.5</v>
      </c>
      <c r="N92" s="160">
        <v>23863500</v>
      </c>
      <c r="O92" s="161">
        <v>1.395793499043977E-2</v>
      </c>
    </row>
    <row r="93" spans="1:15" ht="15">
      <c r="A93" s="136">
        <v>83</v>
      </c>
      <c r="B93" s="120" t="s">
        <v>2343</v>
      </c>
      <c r="C93" s="136" t="s">
        <v>74</v>
      </c>
      <c r="D93" s="141">
        <v>551.95000000000005</v>
      </c>
      <c r="E93" s="141">
        <v>554.01666666666677</v>
      </c>
      <c r="F93" s="142">
        <v>545.18333333333351</v>
      </c>
      <c r="G93" s="142">
        <v>538.41666666666674</v>
      </c>
      <c r="H93" s="142">
        <v>529.58333333333348</v>
      </c>
      <c r="I93" s="142">
        <v>560.78333333333353</v>
      </c>
      <c r="J93" s="142">
        <v>569.61666666666679</v>
      </c>
      <c r="K93" s="142">
        <v>576.38333333333355</v>
      </c>
      <c r="L93" s="137">
        <v>562.85</v>
      </c>
      <c r="M93" s="137">
        <v>547.25</v>
      </c>
      <c r="N93" s="160">
        <v>3468000</v>
      </c>
      <c r="O93" s="161">
        <v>-4.0206777713957496E-3</v>
      </c>
    </row>
    <row r="94" spans="1:15" ht="15">
      <c r="A94" s="136">
        <v>84</v>
      </c>
      <c r="B94" s="120" t="s">
        <v>2343</v>
      </c>
      <c r="C94" s="136" t="s">
        <v>975</v>
      </c>
      <c r="D94" s="141">
        <v>36.65</v>
      </c>
      <c r="E94" s="141">
        <v>37.616666666666667</v>
      </c>
      <c r="F94" s="142">
        <v>35.383333333333333</v>
      </c>
      <c r="G94" s="142">
        <v>34.116666666666667</v>
      </c>
      <c r="H94" s="142">
        <v>31.883333333333333</v>
      </c>
      <c r="I94" s="142">
        <v>38.883333333333333</v>
      </c>
      <c r="J94" s="142">
        <v>41.116666666666667</v>
      </c>
      <c r="K94" s="142">
        <v>42.383333333333333</v>
      </c>
      <c r="L94" s="137">
        <v>39.85</v>
      </c>
      <c r="M94" s="137">
        <v>36.35</v>
      </c>
      <c r="N94" s="160">
        <v>65430000</v>
      </c>
      <c r="O94" s="161">
        <v>-5.8696590418644799E-2</v>
      </c>
    </row>
    <row r="95" spans="1:15" ht="15">
      <c r="A95" s="136">
        <v>85</v>
      </c>
      <c r="B95" s="120" t="s">
        <v>2356</v>
      </c>
      <c r="C95" s="136" t="s">
        <v>75</v>
      </c>
      <c r="D95" s="141">
        <v>957.3</v>
      </c>
      <c r="E95" s="141">
        <v>953.30000000000007</v>
      </c>
      <c r="F95" s="142">
        <v>943.15000000000009</v>
      </c>
      <c r="G95" s="142">
        <v>929</v>
      </c>
      <c r="H95" s="142">
        <v>918.85</v>
      </c>
      <c r="I95" s="142">
        <v>967.45000000000016</v>
      </c>
      <c r="J95" s="142">
        <v>977.6</v>
      </c>
      <c r="K95" s="142">
        <v>991.75000000000023</v>
      </c>
      <c r="L95" s="137">
        <v>963.45</v>
      </c>
      <c r="M95" s="137">
        <v>939.15</v>
      </c>
      <c r="N95" s="160">
        <v>10870300</v>
      </c>
      <c r="O95" s="161">
        <v>-1.6714882674381227E-3</v>
      </c>
    </row>
    <row r="96" spans="1:15" ht="15">
      <c r="A96" s="136">
        <v>86</v>
      </c>
      <c r="B96" s="120" t="s">
        <v>2349</v>
      </c>
      <c r="C96" s="136" t="s">
        <v>76</v>
      </c>
      <c r="D96" s="141">
        <v>1894.3</v>
      </c>
      <c r="E96" s="141">
        <v>1891.7333333333336</v>
      </c>
      <c r="F96" s="142">
        <v>1867.7166666666672</v>
      </c>
      <c r="G96" s="142">
        <v>1841.1333333333337</v>
      </c>
      <c r="H96" s="142">
        <v>1817.1166666666672</v>
      </c>
      <c r="I96" s="142">
        <v>1918.3166666666671</v>
      </c>
      <c r="J96" s="142">
        <v>1942.3333333333335</v>
      </c>
      <c r="K96" s="142">
        <v>1968.916666666667</v>
      </c>
      <c r="L96" s="137">
        <v>1915.75</v>
      </c>
      <c r="M96" s="137">
        <v>1865.15</v>
      </c>
      <c r="N96" s="160">
        <v>19127500</v>
      </c>
      <c r="O96" s="161">
        <v>0.10467802483395899</v>
      </c>
    </row>
    <row r="97" spans="1:15" ht="15">
      <c r="A97" s="136">
        <v>87</v>
      </c>
      <c r="B97" s="120" t="s">
        <v>2346</v>
      </c>
      <c r="C97" s="136" t="s">
        <v>77</v>
      </c>
      <c r="D97" s="141">
        <v>1931.85</v>
      </c>
      <c r="E97" s="141">
        <v>1932.2833333333335</v>
      </c>
      <c r="F97" s="142">
        <v>1911.5666666666671</v>
      </c>
      <c r="G97" s="142">
        <v>1891.2833333333335</v>
      </c>
      <c r="H97" s="142">
        <v>1870.5666666666671</v>
      </c>
      <c r="I97" s="142">
        <v>1952.5666666666671</v>
      </c>
      <c r="J97" s="142">
        <v>1973.2833333333338</v>
      </c>
      <c r="K97" s="142">
        <v>1993.5666666666671</v>
      </c>
      <c r="L97" s="137">
        <v>1953</v>
      </c>
      <c r="M97" s="137">
        <v>1912</v>
      </c>
      <c r="N97" s="160">
        <v>26191500</v>
      </c>
      <c r="O97" s="161">
        <v>-4.5046851642542018E-2</v>
      </c>
    </row>
    <row r="98" spans="1:15" ht="15">
      <c r="A98" s="136">
        <v>88</v>
      </c>
      <c r="B98" s="120" t="s">
        <v>2354</v>
      </c>
      <c r="C98" s="136" t="s">
        <v>78</v>
      </c>
      <c r="D98" s="141">
        <v>61.65</v>
      </c>
      <c r="E98" s="141">
        <v>62.666666666666664</v>
      </c>
      <c r="F98" s="142">
        <v>59.183333333333323</v>
      </c>
      <c r="G98" s="142">
        <v>56.716666666666661</v>
      </c>
      <c r="H98" s="142">
        <v>53.23333333333332</v>
      </c>
      <c r="I98" s="142">
        <v>65.133333333333326</v>
      </c>
      <c r="J98" s="142">
        <v>68.61666666666666</v>
      </c>
      <c r="K98" s="142">
        <v>71.083333333333329</v>
      </c>
      <c r="L98" s="137">
        <v>66.150000000000006</v>
      </c>
      <c r="M98" s="137">
        <v>60.2</v>
      </c>
      <c r="N98" s="160">
        <v>35244000</v>
      </c>
      <c r="O98" s="161">
        <v>-0.10715914272685818</v>
      </c>
    </row>
    <row r="99" spans="1:15" ht="15">
      <c r="A99" s="136">
        <v>89</v>
      </c>
      <c r="B99" s="120" t="s">
        <v>2347</v>
      </c>
      <c r="C99" s="136" t="s">
        <v>79</v>
      </c>
      <c r="D99" s="141">
        <v>3598.1</v>
      </c>
      <c r="E99" s="141">
        <v>3607.6</v>
      </c>
      <c r="F99" s="142">
        <v>3570.5</v>
      </c>
      <c r="G99" s="142">
        <v>3542.9</v>
      </c>
      <c r="H99" s="142">
        <v>3505.8</v>
      </c>
      <c r="I99" s="142">
        <v>3635.2</v>
      </c>
      <c r="J99" s="142">
        <v>3672.2999999999993</v>
      </c>
      <c r="K99" s="142">
        <v>3699.8999999999996</v>
      </c>
      <c r="L99" s="137">
        <v>3644.7</v>
      </c>
      <c r="M99" s="137">
        <v>3580</v>
      </c>
      <c r="N99" s="160">
        <v>1905800</v>
      </c>
      <c r="O99" s="161">
        <v>-1.9899455383326353E-3</v>
      </c>
    </row>
    <row r="100" spans="1:15" ht="15">
      <c r="A100" s="136">
        <v>90</v>
      </c>
      <c r="B100" s="120" t="s">
        <v>2356</v>
      </c>
      <c r="C100" s="136" t="s">
        <v>80</v>
      </c>
      <c r="D100" s="141">
        <v>347.9</v>
      </c>
      <c r="E100" s="141">
        <v>352.91666666666669</v>
      </c>
      <c r="F100" s="142">
        <v>339.48333333333335</v>
      </c>
      <c r="G100" s="142">
        <v>331.06666666666666</v>
      </c>
      <c r="H100" s="142">
        <v>317.63333333333333</v>
      </c>
      <c r="I100" s="142">
        <v>361.33333333333337</v>
      </c>
      <c r="J100" s="142">
        <v>374.76666666666665</v>
      </c>
      <c r="K100" s="142">
        <v>383.18333333333339</v>
      </c>
      <c r="L100" s="137">
        <v>366.35</v>
      </c>
      <c r="M100" s="137">
        <v>344.5</v>
      </c>
      <c r="N100" s="160">
        <v>3966000</v>
      </c>
      <c r="O100" s="161">
        <v>-0.14211550940947437</v>
      </c>
    </row>
    <row r="101" spans="1:15" ht="15">
      <c r="A101" s="136">
        <v>91</v>
      </c>
      <c r="B101" s="120" t="s">
        <v>2357</v>
      </c>
      <c r="C101" s="136" t="s">
        <v>81</v>
      </c>
      <c r="D101" s="141">
        <v>254.1</v>
      </c>
      <c r="E101" s="141">
        <v>256.84999999999997</v>
      </c>
      <c r="F101" s="142">
        <v>249.39999999999992</v>
      </c>
      <c r="G101" s="142">
        <v>244.69999999999996</v>
      </c>
      <c r="H101" s="142">
        <v>237.24999999999991</v>
      </c>
      <c r="I101" s="142">
        <v>261.54999999999995</v>
      </c>
      <c r="J101" s="142">
        <v>269</v>
      </c>
      <c r="K101" s="142">
        <v>273.69999999999993</v>
      </c>
      <c r="L101" s="137">
        <v>264.3</v>
      </c>
      <c r="M101" s="137">
        <v>252.15</v>
      </c>
      <c r="N101" s="160">
        <v>46424000</v>
      </c>
      <c r="O101" s="161">
        <v>-8.6696562032884898E-3</v>
      </c>
    </row>
    <row r="102" spans="1:15" ht="15">
      <c r="A102" s="136">
        <v>92</v>
      </c>
      <c r="B102" s="120" t="s">
        <v>2352</v>
      </c>
      <c r="C102" s="136" t="s">
        <v>82</v>
      </c>
      <c r="D102" s="141">
        <v>411.45</v>
      </c>
      <c r="E102" s="141">
        <v>414.13333333333338</v>
      </c>
      <c r="F102" s="142">
        <v>405.76666666666677</v>
      </c>
      <c r="G102" s="142">
        <v>400.08333333333337</v>
      </c>
      <c r="H102" s="142">
        <v>391.71666666666675</v>
      </c>
      <c r="I102" s="142">
        <v>419.81666666666678</v>
      </c>
      <c r="J102" s="142">
        <v>428.18333333333345</v>
      </c>
      <c r="K102" s="142">
        <v>433.86666666666679</v>
      </c>
      <c r="L102" s="137">
        <v>422.5</v>
      </c>
      <c r="M102" s="137">
        <v>408.45</v>
      </c>
      <c r="N102" s="160">
        <v>26860050</v>
      </c>
      <c r="O102" s="161">
        <v>6.1356932153392328E-3</v>
      </c>
    </row>
    <row r="103" spans="1:15" ht="15">
      <c r="A103" s="136">
        <v>93</v>
      </c>
      <c r="B103" s="120" t="s">
        <v>2348</v>
      </c>
      <c r="C103" s="136" t="s">
        <v>83</v>
      </c>
      <c r="D103" s="141">
        <v>1359.65</v>
      </c>
      <c r="E103" s="141">
        <v>1373.0333333333335</v>
      </c>
      <c r="F103" s="142">
        <v>1339.2166666666672</v>
      </c>
      <c r="G103" s="142">
        <v>1318.7833333333335</v>
      </c>
      <c r="H103" s="142">
        <v>1284.9666666666672</v>
      </c>
      <c r="I103" s="142">
        <v>1393.4666666666672</v>
      </c>
      <c r="J103" s="142">
        <v>1427.2833333333333</v>
      </c>
      <c r="K103" s="142">
        <v>1447.7166666666672</v>
      </c>
      <c r="L103" s="137">
        <v>1406.85</v>
      </c>
      <c r="M103" s="137">
        <v>1352.6</v>
      </c>
      <c r="N103" s="160">
        <v>11118000</v>
      </c>
      <c r="O103" s="161">
        <v>-3.1921007261898546E-2</v>
      </c>
    </row>
    <row r="104" spans="1:15" ht="15">
      <c r="A104" s="136">
        <v>94</v>
      </c>
      <c r="B104" s="120" t="s">
        <v>2357</v>
      </c>
      <c r="C104" s="136" t="s">
        <v>84</v>
      </c>
      <c r="D104" s="141">
        <v>307.8</v>
      </c>
      <c r="E104" s="141">
        <v>312.21666666666664</v>
      </c>
      <c r="F104" s="142">
        <v>298.68333333333328</v>
      </c>
      <c r="G104" s="142">
        <v>289.56666666666666</v>
      </c>
      <c r="H104" s="142">
        <v>276.0333333333333</v>
      </c>
      <c r="I104" s="142">
        <v>321.33333333333326</v>
      </c>
      <c r="J104" s="142">
        <v>334.86666666666667</v>
      </c>
      <c r="K104" s="142">
        <v>343.98333333333323</v>
      </c>
      <c r="L104" s="137">
        <v>325.75</v>
      </c>
      <c r="M104" s="137">
        <v>303.10000000000002</v>
      </c>
      <c r="N104" s="160">
        <v>7987200</v>
      </c>
      <c r="O104" s="161">
        <v>6.3938618925831206E-2</v>
      </c>
    </row>
    <row r="105" spans="1:15" ht="15">
      <c r="A105" s="136">
        <v>95</v>
      </c>
      <c r="B105" s="120" t="s">
        <v>2349</v>
      </c>
      <c r="C105" s="136" t="s">
        <v>86</v>
      </c>
      <c r="D105" s="141">
        <v>1247.7</v>
      </c>
      <c r="E105" s="141">
        <v>1244.8</v>
      </c>
      <c r="F105" s="142">
        <v>1220.8999999999999</v>
      </c>
      <c r="G105" s="142">
        <v>1194.0999999999999</v>
      </c>
      <c r="H105" s="142">
        <v>1170.1999999999998</v>
      </c>
      <c r="I105" s="142">
        <v>1271.5999999999999</v>
      </c>
      <c r="J105" s="142">
        <v>1295.5</v>
      </c>
      <c r="K105" s="142">
        <v>1322.3</v>
      </c>
      <c r="L105" s="137">
        <v>1268.7</v>
      </c>
      <c r="M105" s="137">
        <v>1218</v>
      </c>
      <c r="N105" s="160">
        <v>16959200</v>
      </c>
      <c r="O105" s="161">
        <v>7.9488746308178024E-2</v>
      </c>
    </row>
    <row r="106" spans="1:15" ht="15">
      <c r="A106" s="136">
        <v>96</v>
      </c>
      <c r="B106" s="120" t="s">
        <v>2346</v>
      </c>
      <c r="C106" s="136" t="s">
        <v>87</v>
      </c>
      <c r="D106" s="141">
        <v>346</v>
      </c>
      <c r="E106" s="141">
        <v>346.83333333333331</v>
      </c>
      <c r="F106" s="142">
        <v>342.36666666666662</v>
      </c>
      <c r="G106" s="142">
        <v>338.73333333333329</v>
      </c>
      <c r="H106" s="142">
        <v>334.26666666666659</v>
      </c>
      <c r="I106" s="142">
        <v>350.46666666666664</v>
      </c>
      <c r="J106" s="142">
        <v>354.93333333333334</v>
      </c>
      <c r="K106" s="142">
        <v>358.56666666666666</v>
      </c>
      <c r="L106" s="137">
        <v>351.3</v>
      </c>
      <c r="M106" s="137">
        <v>343.2</v>
      </c>
      <c r="N106" s="160">
        <v>96043750</v>
      </c>
      <c r="O106" s="161">
        <v>2.6632176136864694E-2</v>
      </c>
    </row>
    <row r="107" spans="1:15" ht="15">
      <c r="A107" s="136">
        <v>97</v>
      </c>
      <c r="B107" s="49" t="s">
        <v>2343</v>
      </c>
      <c r="C107" s="136" t="s">
        <v>2290</v>
      </c>
      <c r="D107" s="141">
        <v>412.1</v>
      </c>
      <c r="E107" s="141">
        <v>414.93333333333334</v>
      </c>
      <c r="F107" s="142">
        <v>405.9666666666667</v>
      </c>
      <c r="G107" s="142">
        <v>399.83333333333337</v>
      </c>
      <c r="H107" s="142">
        <v>390.86666666666673</v>
      </c>
      <c r="I107" s="142">
        <v>421.06666666666666</v>
      </c>
      <c r="J107" s="142">
        <v>430.03333333333325</v>
      </c>
      <c r="K107" s="142">
        <v>436.16666666666663</v>
      </c>
      <c r="L107" s="137">
        <v>423.9</v>
      </c>
      <c r="M107" s="137">
        <v>408.8</v>
      </c>
      <c r="N107" s="160">
        <v>5354700</v>
      </c>
      <c r="O107" s="161">
        <v>7.0904645476772615E-3</v>
      </c>
    </row>
    <row r="108" spans="1:15" ht="15">
      <c r="A108" s="136">
        <v>98</v>
      </c>
      <c r="B108" s="120" t="s">
        <v>2341</v>
      </c>
      <c r="C108" s="136" t="s">
        <v>356</v>
      </c>
      <c r="D108" s="141">
        <v>115.85</v>
      </c>
      <c r="E108" s="141">
        <v>117.48333333333333</v>
      </c>
      <c r="F108" s="142">
        <v>112.16666666666667</v>
      </c>
      <c r="G108" s="142">
        <v>108.48333333333333</v>
      </c>
      <c r="H108" s="142">
        <v>103.16666666666667</v>
      </c>
      <c r="I108" s="142">
        <v>121.16666666666667</v>
      </c>
      <c r="J108" s="142">
        <v>126.48333333333333</v>
      </c>
      <c r="K108" s="142">
        <v>130.16666666666669</v>
      </c>
      <c r="L108" s="137">
        <v>122.8</v>
      </c>
      <c r="M108" s="137">
        <v>113.8</v>
      </c>
      <c r="N108" s="160">
        <v>7805000</v>
      </c>
      <c r="O108" s="161">
        <v>-4.2918454935622317E-2</v>
      </c>
    </row>
    <row r="109" spans="1:15" ht="15">
      <c r="A109" s="136">
        <v>99</v>
      </c>
      <c r="B109" s="120" t="s">
        <v>2346</v>
      </c>
      <c r="C109" s="136" t="s">
        <v>88</v>
      </c>
      <c r="D109" s="141">
        <v>60.25</v>
      </c>
      <c r="E109" s="141">
        <v>60.833333333333336</v>
      </c>
      <c r="F109" s="142">
        <v>58.31666666666667</v>
      </c>
      <c r="G109" s="142">
        <v>56.383333333333333</v>
      </c>
      <c r="H109" s="142">
        <v>53.866666666666667</v>
      </c>
      <c r="I109" s="142">
        <v>62.766666666666673</v>
      </c>
      <c r="J109" s="142">
        <v>65.283333333333331</v>
      </c>
      <c r="K109" s="142">
        <v>67.216666666666669</v>
      </c>
      <c r="L109" s="137">
        <v>63.35</v>
      </c>
      <c r="M109" s="137">
        <v>58.9</v>
      </c>
      <c r="N109" s="160">
        <v>33670000</v>
      </c>
      <c r="O109" s="161">
        <v>7.126948775055679E-2</v>
      </c>
    </row>
    <row r="110" spans="1:15" ht="15">
      <c r="A110" s="136">
        <v>100</v>
      </c>
      <c r="B110" s="120" t="s">
        <v>2350</v>
      </c>
      <c r="C110" s="136" t="s">
        <v>89</v>
      </c>
      <c r="D110" s="141">
        <v>101.1</v>
      </c>
      <c r="E110" s="141">
        <v>101.61666666666667</v>
      </c>
      <c r="F110" s="142">
        <v>98.783333333333346</v>
      </c>
      <c r="G110" s="142">
        <v>96.466666666666669</v>
      </c>
      <c r="H110" s="142">
        <v>93.63333333333334</v>
      </c>
      <c r="I110" s="142">
        <v>103.93333333333335</v>
      </c>
      <c r="J110" s="142">
        <v>106.76666666666667</v>
      </c>
      <c r="K110" s="142">
        <v>109.08333333333336</v>
      </c>
      <c r="L110" s="137">
        <v>104.45</v>
      </c>
      <c r="M110" s="137">
        <v>99.3</v>
      </c>
      <c r="N110" s="160">
        <v>61173000</v>
      </c>
      <c r="O110" s="161">
        <v>-1.7206477732793522E-2</v>
      </c>
    </row>
    <row r="111" spans="1:15" ht="15">
      <c r="A111" s="136">
        <v>101</v>
      </c>
      <c r="B111" s="120" t="s">
        <v>2349</v>
      </c>
      <c r="C111" s="136" t="s">
        <v>90</v>
      </c>
      <c r="D111" s="141">
        <v>59.1</v>
      </c>
      <c r="E111" s="141">
        <v>59.983333333333327</v>
      </c>
      <c r="F111" s="142">
        <v>57.416666666666657</v>
      </c>
      <c r="G111" s="142">
        <v>55.733333333333327</v>
      </c>
      <c r="H111" s="142">
        <v>53.166666666666657</v>
      </c>
      <c r="I111" s="142">
        <v>61.666666666666657</v>
      </c>
      <c r="J111" s="142">
        <v>64.233333333333334</v>
      </c>
      <c r="K111" s="142">
        <v>65.916666666666657</v>
      </c>
      <c r="L111" s="137">
        <v>62.55</v>
      </c>
      <c r="M111" s="137">
        <v>58.3</v>
      </c>
      <c r="N111" s="160">
        <v>199122000</v>
      </c>
      <c r="O111" s="161">
        <v>3.4778433255590616E-2</v>
      </c>
    </row>
    <row r="112" spans="1:15" ht="15">
      <c r="A112" s="136">
        <v>102</v>
      </c>
      <c r="B112" s="120" t="s">
        <v>2346</v>
      </c>
      <c r="C112" s="136" t="s">
        <v>1048</v>
      </c>
      <c r="D112" s="141">
        <v>58.4</v>
      </c>
      <c r="E112" s="141">
        <v>59.316666666666663</v>
      </c>
      <c r="F112" s="142">
        <v>56.633333333333326</v>
      </c>
      <c r="G112" s="142">
        <v>54.86666666666666</v>
      </c>
      <c r="H112" s="142">
        <v>52.183333333333323</v>
      </c>
      <c r="I112" s="142">
        <v>61.083333333333329</v>
      </c>
      <c r="J112" s="142">
        <v>63.766666666666666</v>
      </c>
      <c r="K112" s="142">
        <v>65.533333333333331</v>
      </c>
      <c r="L112" s="137">
        <v>62</v>
      </c>
      <c r="M112" s="137">
        <v>57.55</v>
      </c>
      <c r="N112" s="160">
        <v>193815000</v>
      </c>
      <c r="O112" s="161">
        <v>1.8155169968323011E-2</v>
      </c>
    </row>
    <row r="113" spans="1:15" ht="15">
      <c r="A113" s="136">
        <v>103</v>
      </c>
      <c r="B113" s="120" t="s">
        <v>2349</v>
      </c>
      <c r="C113" s="136" t="s">
        <v>91</v>
      </c>
      <c r="D113" s="141">
        <v>30</v>
      </c>
      <c r="E113" s="141">
        <v>30.45</v>
      </c>
      <c r="F113" s="142">
        <v>28.449999999999996</v>
      </c>
      <c r="G113" s="142">
        <v>26.899999999999995</v>
      </c>
      <c r="H113" s="142">
        <v>24.899999999999991</v>
      </c>
      <c r="I113" s="142">
        <v>32</v>
      </c>
      <c r="J113" s="142">
        <v>34.000000000000007</v>
      </c>
      <c r="K113" s="142">
        <v>35.550000000000004</v>
      </c>
      <c r="L113" s="137">
        <v>32.450000000000003</v>
      </c>
      <c r="M113" s="137">
        <v>28.9</v>
      </c>
      <c r="N113" s="160">
        <v>85074000</v>
      </c>
      <c r="O113" s="161">
        <v>-4.5185185185185182E-2</v>
      </c>
    </row>
    <row r="114" spans="1:15" ht="15">
      <c r="A114" s="136">
        <v>104</v>
      </c>
      <c r="B114" s="120" t="s">
        <v>2352</v>
      </c>
      <c r="C114" s="136" t="s">
        <v>92</v>
      </c>
      <c r="D114" s="141">
        <v>305.89999999999998</v>
      </c>
      <c r="E114" s="141">
        <v>309.15000000000003</v>
      </c>
      <c r="F114" s="142">
        <v>300.95000000000005</v>
      </c>
      <c r="G114" s="142">
        <v>296</v>
      </c>
      <c r="H114" s="142">
        <v>287.8</v>
      </c>
      <c r="I114" s="142">
        <v>314.10000000000008</v>
      </c>
      <c r="J114" s="142">
        <v>322.3</v>
      </c>
      <c r="K114" s="142">
        <v>327.25000000000011</v>
      </c>
      <c r="L114" s="137">
        <v>317.35000000000002</v>
      </c>
      <c r="M114" s="137">
        <v>304.2</v>
      </c>
      <c r="N114" s="160">
        <v>9512250</v>
      </c>
      <c r="O114" s="161">
        <v>3.7181409295352325E-2</v>
      </c>
    </row>
    <row r="115" spans="1:15" ht="15">
      <c r="A115" s="136">
        <v>105</v>
      </c>
      <c r="B115" s="120" t="s">
        <v>2342</v>
      </c>
      <c r="C115" s="136" t="s">
        <v>93</v>
      </c>
      <c r="D115" s="141">
        <v>182.05</v>
      </c>
      <c r="E115" s="141">
        <v>187.21666666666667</v>
      </c>
      <c r="F115" s="142">
        <v>174.68333333333334</v>
      </c>
      <c r="G115" s="142">
        <v>167.31666666666666</v>
      </c>
      <c r="H115" s="142">
        <v>154.78333333333333</v>
      </c>
      <c r="I115" s="142">
        <v>194.58333333333334</v>
      </c>
      <c r="J115" s="142">
        <v>207.1166666666667</v>
      </c>
      <c r="K115" s="142">
        <v>214.48333333333335</v>
      </c>
      <c r="L115" s="137">
        <v>199.75</v>
      </c>
      <c r="M115" s="137">
        <v>179.85</v>
      </c>
      <c r="N115" s="160">
        <v>25186000</v>
      </c>
      <c r="O115" s="161">
        <v>-9.0380482871950454E-2</v>
      </c>
    </row>
    <row r="116" spans="1:15" ht="15">
      <c r="A116" s="136">
        <v>106</v>
      </c>
      <c r="B116" s="120" t="s">
        <v>2346</v>
      </c>
      <c r="C116" s="136" t="s">
        <v>1067</v>
      </c>
      <c r="D116" s="141">
        <v>377.1</v>
      </c>
      <c r="E116" s="141">
        <v>381.34999999999997</v>
      </c>
      <c r="F116" s="142">
        <v>367.54999999999995</v>
      </c>
      <c r="G116" s="142">
        <v>358</v>
      </c>
      <c r="H116" s="142">
        <v>344.2</v>
      </c>
      <c r="I116" s="142">
        <v>390.89999999999992</v>
      </c>
      <c r="J116" s="142">
        <v>404.7</v>
      </c>
      <c r="K116" s="142">
        <v>414.24999999999989</v>
      </c>
      <c r="L116" s="137">
        <v>395.15</v>
      </c>
      <c r="M116" s="137">
        <v>371.8</v>
      </c>
      <c r="N116" s="160">
        <v>4824000</v>
      </c>
      <c r="O116" s="161">
        <v>-3.9043824701195218E-2</v>
      </c>
    </row>
    <row r="117" spans="1:15" ht="15">
      <c r="A117" s="136">
        <v>107</v>
      </c>
      <c r="B117" s="120" t="s">
        <v>2343</v>
      </c>
      <c r="C117" s="136" t="s">
        <v>1073</v>
      </c>
      <c r="D117" s="141">
        <v>1189.8499999999999</v>
      </c>
      <c r="E117" s="141">
        <v>1189.7166666666665</v>
      </c>
      <c r="F117" s="142">
        <v>1176.133333333333</v>
      </c>
      <c r="G117" s="142">
        <v>1162.4166666666665</v>
      </c>
      <c r="H117" s="142">
        <v>1148.833333333333</v>
      </c>
      <c r="I117" s="142">
        <v>1203.4333333333329</v>
      </c>
      <c r="J117" s="142">
        <v>1217.0166666666664</v>
      </c>
      <c r="K117" s="142">
        <v>1230.7333333333329</v>
      </c>
      <c r="L117" s="137">
        <v>1203.3</v>
      </c>
      <c r="M117" s="137">
        <v>1176</v>
      </c>
      <c r="N117" s="160">
        <v>2967600</v>
      </c>
      <c r="O117" s="161">
        <v>-2.0177562550443904E-3</v>
      </c>
    </row>
    <row r="118" spans="1:15" ht="15">
      <c r="A118" s="136">
        <v>108</v>
      </c>
      <c r="B118" s="120" t="s">
        <v>2346</v>
      </c>
      <c r="C118" s="136" t="s">
        <v>94</v>
      </c>
      <c r="D118" s="141">
        <v>1672.8</v>
      </c>
      <c r="E118" s="141">
        <v>1677.7</v>
      </c>
      <c r="F118" s="142">
        <v>1655.4</v>
      </c>
      <c r="G118" s="142">
        <v>1638</v>
      </c>
      <c r="H118" s="142">
        <v>1615.7</v>
      </c>
      <c r="I118" s="142">
        <v>1695.1000000000001</v>
      </c>
      <c r="J118" s="142">
        <v>1717.3999999999999</v>
      </c>
      <c r="K118" s="142">
        <v>1734.8000000000002</v>
      </c>
      <c r="L118" s="137">
        <v>1700</v>
      </c>
      <c r="M118" s="137">
        <v>1660.3</v>
      </c>
      <c r="N118" s="160">
        <v>8889600</v>
      </c>
      <c r="O118" s="161">
        <v>1.6291113626230407E-2</v>
      </c>
    </row>
    <row r="119" spans="1:15" ht="15">
      <c r="A119" s="136">
        <v>109</v>
      </c>
      <c r="B119" s="120" t="s">
        <v>2356</v>
      </c>
      <c r="C119" s="136" t="s">
        <v>1090</v>
      </c>
      <c r="D119" s="141">
        <v>142.69999999999999</v>
      </c>
      <c r="E119" s="141">
        <v>143.65</v>
      </c>
      <c r="F119" s="142">
        <v>141.10000000000002</v>
      </c>
      <c r="G119" s="142">
        <v>139.50000000000003</v>
      </c>
      <c r="H119" s="142">
        <v>136.95000000000005</v>
      </c>
      <c r="I119" s="142">
        <v>145.25</v>
      </c>
      <c r="J119" s="142">
        <v>147.80000000000001</v>
      </c>
      <c r="K119" s="142">
        <v>149.39999999999998</v>
      </c>
      <c r="L119" s="137">
        <v>146.19999999999999</v>
      </c>
      <c r="M119" s="137">
        <v>142.05000000000001</v>
      </c>
      <c r="N119" s="160">
        <v>38616000</v>
      </c>
      <c r="O119" s="161">
        <v>1.2055771045182934E-2</v>
      </c>
    </row>
    <row r="120" spans="1:15" ht="15">
      <c r="A120" s="136">
        <v>110</v>
      </c>
      <c r="B120" s="120" t="s">
        <v>2350</v>
      </c>
      <c r="C120" s="136" t="s">
        <v>191</v>
      </c>
      <c r="D120" s="141">
        <v>344.8</v>
      </c>
      <c r="E120" s="141">
        <v>349.68333333333334</v>
      </c>
      <c r="F120" s="142">
        <v>337.36666666666667</v>
      </c>
      <c r="G120" s="142">
        <v>329.93333333333334</v>
      </c>
      <c r="H120" s="142">
        <v>317.61666666666667</v>
      </c>
      <c r="I120" s="142">
        <v>357.11666666666667</v>
      </c>
      <c r="J120" s="142">
        <v>369.43333333333339</v>
      </c>
      <c r="K120" s="142">
        <v>376.86666666666667</v>
      </c>
      <c r="L120" s="137">
        <v>362</v>
      </c>
      <c r="M120" s="137">
        <v>342.25</v>
      </c>
      <c r="N120" s="160">
        <v>10347900</v>
      </c>
      <c r="O120" s="161">
        <v>0.1249306967288856</v>
      </c>
    </row>
    <row r="121" spans="1:15" ht="15">
      <c r="A121" s="136">
        <v>111</v>
      </c>
      <c r="B121" s="120" t="s">
        <v>2356</v>
      </c>
      <c r="C121" s="136" t="s">
        <v>95</v>
      </c>
      <c r="D121" s="141">
        <v>1148.8</v>
      </c>
      <c r="E121" s="141">
        <v>1145.6000000000001</v>
      </c>
      <c r="F121" s="142">
        <v>1131.6500000000003</v>
      </c>
      <c r="G121" s="142">
        <v>1114.5000000000002</v>
      </c>
      <c r="H121" s="142">
        <v>1100.5500000000004</v>
      </c>
      <c r="I121" s="142">
        <v>1162.7500000000002</v>
      </c>
      <c r="J121" s="142">
        <v>1176.7</v>
      </c>
      <c r="K121" s="142">
        <v>1193.8500000000001</v>
      </c>
      <c r="L121" s="137">
        <v>1159.55</v>
      </c>
      <c r="M121" s="137">
        <v>1128.45</v>
      </c>
      <c r="N121" s="160">
        <v>34501800</v>
      </c>
      <c r="O121" s="161">
        <v>2.1313251514128908E-2</v>
      </c>
    </row>
    <row r="122" spans="1:15" ht="15">
      <c r="A122" s="136">
        <v>112</v>
      </c>
      <c r="B122" s="120" t="s">
        <v>2352</v>
      </c>
      <c r="C122" s="136" t="s">
        <v>97</v>
      </c>
      <c r="D122" s="141">
        <v>378.5</v>
      </c>
      <c r="E122" s="141">
        <v>379.98333333333335</v>
      </c>
      <c r="F122" s="142">
        <v>374.9666666666667</v>
      </c>
      <c r="G122" s="142">
        <v>371.43333333333334</v>
      </c>
      <c r="H122" s="142">
        <v>366.41666666666669</v>
      </c>
      <c r="I122" s="142">
        <v>383.51666666666671</v>
      </c>
      <c r="J122" s="142">
        <v>388.53333333333336</v>
      </c>
      <c r="K122" s="142">
        <v>392.06666666666672</v>
      </c>
      <c r="L122" s="137">
        <v>385</v>
      </c>
      <c r="M122" s="137">
        <v>376.45</v>
      </c>
      <c r="N122" s="160">
        <v>13309500</v>
      </c>
      <c r="O122" s="161">
        <v>5.5555555555555552E-2</v>
      </c>
    </row>
    <row r="123" spans="1:15" ht="15">
      <c r="A123" s="136">
        <v>113</v>
      </c>
      <c r="B123" s="120" t="s">
        <v>2355</v>
      </c>
      <c r="C123" s="136" t="s">
        <v>98</v>
      </c>
      <c r="D123" s="141">
        <v>239.35</v>
      </c>
      <c r="E123" s="141">
        <v>241.63333333333333</v>
      </c>
      <c r="F123" s="142">
        <v>235.21666666666664</v>
      </c>
      <c r="G123" s="142">
        <v>231.08333333333331</v>
      </c>
      <c r="H123" s="142">
        <v>224.66666666666663</v>
      </c>
      <c r="I123" s="142">
        <v>245.76666666666665</v>
      </c>
      <c r="J123" s="142">
        <v>252.18333333333334</v>
      </c>
      <c r="K123" s="142">
        <v>256.31666666666666</v>
      </c>
      <c r="L123" s="137">
        <v>248.05</v>
      </c>
      <c r="M123" s="137">
        <v>237.5</v>
      </c>
      <c r="N123" s="160">
        <v>17102500</v>
      </c>
      <c r="O123" s="161">
        <v>1.6342296835537066E-2</v>
      </c>
    </row>
    <row r="124" spans="1:15" ht="15">
      <c r="A124" s="136">
        <v>114</v>
      </c>
      <c r="B124" s="120" t="s">
        <v>2348</v>
      </c>
      <c r="C124" s="136" t="s">
        <v>99</v>
      </c>
      <c r="D124" s="141">
        <v>273</v>
      </c>
      <c r="E124" s="141">
        <v>271.51666666666665</v>
      </c>
      <c r="F124" s="142">
        <v>268.0333333333333</v>
      </c>
      <c r="G124" s="142">
        <v>263.06666666666666</v>
      </c>
      <c r="H124" s="142">
        <v>259.58333333333331</v>
      </c>
      <c r="I124" s="142">
        <v>276.48333333333329</v>
      </c>
      <c r="J124" s="142">
        <v>279.96666666666664</v>
      </c>
      <c r="K124" s="142">
        <v>284.93333333333328</v>
      </c>
      <c r="L124" s="137">
        <v>275</v>
      </c>
      <c r="M124" s="137">
        <v>266.55</v>
      </c>
      <c r="N124" s="160">
        <v>105813600</v>
      </c>
      <c r="O124" s="161">
        <v>-1.5101083435719871E-2</v>
      </c>
    </row>
    <row r="125" spans="1:15" ht="15">
      <c r="A125" s="136">
        <v>115</v>
      </c>
      <c r="B125" s="120" t="s">
        <v>2343</v>
      </c>
      <c r="C125" s="136" t="s">
        <v>349</v>
      </c>
      <c r="D125" s="141">
        <v>793.1</v>
      </c>
      <c r="E125" s="141">
        <v>806.95000000000016</v>
      </c>
      <c r="F125" s="142">
        <v>768.95000000000027</v>
      </c>
      <c r="G125" s="142">
        <v>744.80000000000007</v>
      </c>
      <c r="H125" s="142">
        <v>706.80000000000018</v>
      </c>
      <c r="I125" s="142">
        <v>831.10000000000036</v>
      </c>
      <c r="J125" s="142">
        <v>869.10000000000014</v>
      </c>
      <c r="K125" s="142">
        <v>893.25000000000045</v>
      </c>
      <c r="L125" s="137">
        <v>844.95</v>
      </c>
      <c r="M125" s="137">
        <v>782.8</v>
      </c>
      <c r="N125" s="160">
        <v>6106800</v>
      </c>
      <c r="O125" s="161">
        <v>3.6667345691586882E-2</v>
      </c>
    </row>
    <row r="126" spans="1:15" ht="15">
      <c r="A126" s="136">
        <v>116</v>
      </c>
      <c r="B126" s="120" t="s">
        <v>2357</v>
      </c>
      <c r="C126" s="136" t="s">
        <v>100</v>
      </c>
      <c r="D126" s="141">
        <v>265.14999999999998</v>
      </c>
      <c r="E126" s="141">
        <v>266.95</v>
      </c>
      <c r="F126" s="142">
        <v>259.89999999999998</v>
      </c>
      <c r="G126" s="142">
        <v>254.64999999999998</v>
      </c>
      <c r="H126" s="142">
        <v>247.59999999999997</v>
      </c>
      <c r="I126" s="142">
        <v>272.2</v>
      </c>
      <c r="J126" s="142">
        <v>279.25000000000006</v>
      </c>
      <c r="K126" s="142">
        <v>284.5</v>
      </c>
      <c r="L126" s="137">
        <v>274</v>
      </c>
      <c r="M126" s="137">
        <v>261.7</v>
      </c>
      <c r="N126" s="160">
        <v>25780500</v>
      </c>
      <c r="O126" s="161">
        <v>-3.356950067476383E-2</v>
      </c>
    </row>
    <row r="127" spans="1:15" ht="15">
      <c r="A127" s="136">
        <v>117</v>
      </c>
      <c r="B127" s="120" t="s">
        <v>2343</v>
      </c>
      <c r="C127" s="136" t="s">
        <v>101</v>
      </c>
      <c r="D127" s="141">
        <v>132.75</v>
      </c>
      <c r="E127" s="141">
        <v>136.15</v>
      </c>
      <c r="F127" s="142">
        <v>128.10000000000002</v>
      </c>
      <c r="G127" s="142">
        <v>123.45000000000002</v>
      </c>
      <c r="H127" s="142">
        <v>115.40000000000003</v>
      </c>
      <c r="I127" s="142">
        <v>140.80000000000001</v>
      </c>
      <c r="J127" s="142">
        <v>148.85000000000002</v>
      </c>
      <c r="K127" s="142">
        <v>153.5</v>
      </c>
      <c r="L127" s="137">
        <v>144.19999999999999</v>
      </c>
      <c r="M127" s="137">
        <v>131.5</v>
      </c>
      <c r="N127" s="160">
        <v>45540000</v>
      </c>
      <c r="O127" s="161">
        <v>-4.6362608367885416E-2</v>
      </c>
    </row>
    <row r="128" spans="1:15" ht="15">
      <c r="A128" s="136">
        <v>118</v>
      </c>
      <c r="B128" s="120" t="s">
        <v>2354</v>
      </c>
      <c r="C128" s="136" t="s">
        <v>102</v>
      </c>
      <c r="D128" s="141">
        <v>20.75</v>
      </c>
      <c r="E128" s="141">
        <v>21.666666666666668</v>
      </c>
      <c r="F128" s="142">
        <v>19.483333333333334</v>
      </c>
      <c r="G128" s="142">
        <v>18.216666666666665</v>
      </c>
      <c r="H128" s="142">
        <v>16.033333333333331</v>
      </c>
      <c r="I128" s="142">
        <v>22.933333333333337</v>
      </c>
      <c r="J128" s="142">
        <v>25.116666666666667</v>
      </c>
      <c r="K128" s="142">
        <v>26.38333333333334</v>
      </c>
      <c r="L128" s="137">
        <v>23.85</v>
      </c>
      <c r="M128" s="137">
        <v>20.399999999999999</v>
      </c>
      <c r="N128" s="160">
        <v>199206000</v>
      </c>
      <c r="O128" s="161">
        <v>-4.576547231270358E-2</v>
      </c>
    </row>
    <row r="129" spans="1:15" ht="15">
      <c r="A129" s="136">
        <v>119</v>
      </c>
      <c r="B129" s="120" t="s">
        <v>2344</v>
      </c>
      <c r="C129" s="136" t="s">
        <v>103</v>
      </c>
      <c r="D129" s="141">
        <v>89.55</v>
      </c>
      <c r="E129" s="141">
        <v>91.016666666666666</v>
      </c>
      <c r="F129" s="142">
        <v>86.983333333333334</v>
      </c>
      <c r="G129" s="142">
        <v>84.416666666666671</v>
      </c>
      <c r="H129" s="142">
        <v>80.38333333333334</v>
      </c>
      <c r="I129" s="142">
        <v>93.583333333333329</v>
      </c>
      <c r="J129" s="142">
        <v>97.61666666666666</v>
      </c>
      <c r="K129" s="142">
        <v>100.18333333333332</v>
      </c>
      <c r="L129" s="137">
        <v>95.05</v>
      </c>
      <c r="M129" s="137">
        <v>88.45</v>
      </c>
      <c r="N129" s="160">
        <v>40995500</v>
      </c>
      <c r="O129" s="161">
        <v>-0.10685185185185185</v>
      </c>
    </row>
    <row r="130" spans="1:15" ht="15">
      <c r="A130" s="136">
        <v>120</v>
      </c>
      <c r="B130" s="120" t="s">
        <v>2357</v>
      </c>
      <c r="C130" s="136" t="s">
        <v>104</v>
      </c>
      <c r="D130" s="141">
        <v>279.55</v>
      </c>
      <c r="E130" s="141">
        <v>281.26666666666665</v>
      </c>
      <c r="F130" s="142">
        <v>273.5333333333333</v>
      </c>
      <c r="G130" s="142">
        <v>267.51666666666665</v>
      </c>
      <c r="H130" s="142">
        <v>259.7833333333333</v>
      </c>
      <c r="I130" s="142">
        <v>287.2833333333333</v>
      </c>
      <c r="J130" s="142">
        <v>295.01666666666665</v>
      </c>
      <c r="K130" s="142">
        <v>301.0333333333333</v>
      </c>
      <c r="L130" s="137">
        <v>289</v>
      </c>
      <c r="M130" s="137">
        <v>275.25</v>
      </c>
      <c r="N130" s="160">
        <v>54504000</v>
      </c>
      <c r="O130" s="161">
        <v>-2.3278318369980108E-2</v>
      </c>
    </row>
    <row r="131" spans="1:15" ht="15">
      <c r="A131" s="136">
        <v>121</v>
      </c>
      <c r="B131" s="120" t="s">
        <v>2343</v>
      </c>
      <c r="C131" s="136" t="s">
        <v>105</v>
      </c>
      <c r="D131" s="141">
        <v>1951.1</v>
      </c>
      <c r="E131" s="141">
        <v>1955.8999999999999</v>
      </c>
      <c r="F131" s="142">
        <v>1922.1999999999998</v>
      </c>
      <c r="G131" s="142">
        <v>1893.3</v>
      </c>
      <c r="H131" s="142">
        <v>1859.6</v>
      </c>
      <c r="I131" s="142">
        <v>1984.7999999999997</v>
      </c>
      <c r="J131" s="142">
        <v>2018.5</v>
      </c>
      <c r="K131" s="142">
        <v>2047.3999999999996</v>
      </c>
      <c r="L131" s="137">
        <v>1989.6</v>
      </c>
      <c r="M131" s="137">
        <v>1927</v>
      </c>
      <c r="N131" s="160">
        <v>3434500</v>
      </c>
      <c r="O131" s="161">
        <v>5.8560641084912927E-2</v>
      </c>
    </row>
    <row r="132" spans="1:15" ht="15">
      <c r="A132" s="136">
        <v>122</v>
      </c>
      <c r="B132" s="120" t="s">
        <v>2343</v>
      </c>
      <c r="C132" s="136" t="s">
        <v>106</v>
      </c>
      <c r="D132" s="141">
        <v>556.65</v>
      </c>
      <c r="E132" s="141">
        <v>580.53333333333342</v>
      </c>
      <c r="F132" s="142">
        <v>521.56666666666683</v>
      </c>
      <c r="G132" s="142">
        <v>486.48333333333346</v>
      </c>
      <c r="H132" s="142">
        <v>427.51666666666688</v>
      </c>
      <c r="I132" s="142">
        <v>615.61666666666679</v>
      </c>
      <c r="J132" s="142">
        <v>674.58333333333326</v>
      </c>
      <c r="K132" s="142">
        <v>709.66666666666674</v>
      </c>
      <c r="L132" s="137">
        <v>639.5</v>
      </c>
      <c r="M132" s="137">
        <v>545.45000000000005</v>
      </c>
      <c r="N132" s="160">
        <v>4496800</v>
      </c>
      <c r="O132" s="161">
        <v>-8.3071652868969462E-2</v>
      </c>
    </row>
    <row r="133" spans="1:15" ht="15">
      <c r="A133" s="136">
        <v>123</v>
      </c>
      <c r="B133" s="120" t="s">
        <v>2343</v>
      </c>
      <c r="C133" s="136" t="s">
        <v>1191</v>
      </c>
      <c r="D133" s="141">
        <v>717.35</v>
      </c>
      <c r="E133" s="141">
        <v>721.1</v>
      </c>
      <c r="F133" s="142">
        <v>709.25</v>
      </c>
      <c r="G133" s="142">
        <v>701.15</v>
      </c>
      <c r="H133" s="142">
        <v>689.3</v>
      </c>
      <c r="I133" s="142">
        <v>729.2</v>
      </c>
      <c r="J133" s="142">
        <v>741.05000000000018</v>
      </c>
      <c r="K133" s="142">
        <v>749.15000000000009</v>
      </c>
      <c r="L133" s="137">
        <v>732.95</v>
      </c>
      <c r="M133" s="137">
        <v>713</v>
      </c>
      <c r="N133" s="160">
        <v>1336800</v>
      </c>
      <c r="O133" s="161">
        <v>8.4490042245021126E-3</v>
      </c>
    </row>
    <row r="134" spans="1:15" ht="15">
      <c r="A134" s="136">
        <v>124</v>
      </c>
      <c r="B134" s="120" t="s">
        <v>2346</v>
      </c>
      <c r="C134" s="136" t="s">
        <v>107</v>
      </c>
      <c r="D134" s="141">
        <v>1043.4000000000001</v>
      </c>
      <c r="E134" s="141">
        <v>1039.7833333333335</v>
      </c>
      <c r="F134" s="142">
        <v>1032.666666666667</v>
      </c>
      <c r="G134" s="142">
        <v>1021.9333333333334</v>
      </c>
      <c r="H134" s="142">
        <v>1014.8166666666668</v>
      </c>
      <c r="I134" s="142">
        <v>1050.5166666666671</v>
      </c>
      <c r="J134" s="142">
        <v>1057.6333333333334</v>
      </c>
      <c r="K134" s="142">
        <v>1068.3666666666672</v>
      </c>
      <c r="L134" s="137">
        <v>1046.9000000000001</v>
      </c>
      <c r="M134" s="137">
        <v>1029.05</v>
      </c>
      <c r="N134" s="160">
        <v>14961600</v>
      </c>
      <c r="O134" s="161">
        <v>4.0560841261892841E-2</v>
      </c>
    </row>
    <row r="135" spans="1:15" ht="15">
      <c r="A135" s="136">
        <v>125</v>
      </c>
      <c r="B135" s="120" t="s">
        <v>2356</v>
      </c>
      <c r="C135" s="136" t="s">
        <v>203</v>
      </c>
      <c r="D135" s="141">
        <v>192.7</v>
      </c>
      <c r="E135" s="141">
        <v>196.15</v>
      </c>
      <c r="F135" s="142">
        <v>183.75</v>
      </c>
      <c r="G135" s="142">
        <v>174.79999999999998</v>
      </c>
      <c r="H135" s="142">
        <v>162.39999999999998</v>
      </c>
      <c r="I135" s="142">
        <v>205.10000000000002</v>
      </c>
      <c r="J135" s="142">
        <v>217.50000000000006</v>
      </c>
      <c r="K135" s="142">
        <v>226.45000000000005</v>
      </c>
      <c r="L135" s="137">
        <v>208.55</v>
      </c>
      <c r="M135" s="137">
        <v>187.2</v>
      </c>
      <c r="N135" s="160">
        <v>14292000</v>
      </c>
      <c r="O135" s="161">
        <v>-3.4650455927051675E-2</v>
      </c>
    </row>
    <row r="136" spans="1:15" ht="15">
      <c r="A136" s="136">
        <v>126</v>
      </c>
      <c r="B136" s="120" t="s">
        <v>2343</v>
      </c>
      <c r="C136" s="136" t="s">
        <v>229</v>
      </c>
      <c r="D136" s="141">
        <v>511.55</v>
      </c>
      <c r="E136" s="141">
        <v>513.93333333333328</v>
      </c>
      <c r="F136" s="142">
        <v>502.91666666666652</v>
      </c>
      <c r="G136" s="142">
        <v>494.28333333333325</v>
      </c>
      <c r="H136" s="142">
        <v>483.26666666666648</v>
      </c>
      <c r="I136" s="142">
        <v>522.56666666666661</v>
      </c>
      <c r="J136" s="142">
        <v>533.58333333333326</v>
      </c>
      <c r="K136" s="142">
        <v>542.21666666666658</v>
      </c>
      <c r="L136" s="137">
        <v>524.95000000000005</v>
      </c>
      <c r="M136" s="137">
        <v>505.3</v>
      </c>
      <c r="N136" s="160">
        <v>4570500</v>
      </c>
      <c r="O136" s="161">
        <v>-1.327720207253886E-2</v>
      </c>
    </row>
    <row r="137" spans="1:15" ht="15">
      <c r="A137" s="136">
        <v>127</v>
      </c>
      <c r="B137" s="120" t="s">
        <v>2346</v>
      </c>
      <c r="C137" s="136" t="s">
        <v>108</v>
      </c>
      <c r="D137" s="141">
        <v>158</v>
      </c>
      <c r="E137" s="141">
        <v>160.86666666666665</v>
      </c>
      <c r="F137" s="142">
        <v>152.83333333333329</v>
      </c>
      <c r="G137" s="142">
        <v>147.66666666666663</v>
      </c>
      <c r="H137" s="142">
        <v>139.63333333333327</v>
      </c>
      <c r="I137" s="142">
        <v>166.0333333333333</v>
      </c>
      <c r="J137" s="142">
        <v>174.06666666666666</v>
      </c>
      <c r="K137" s="142">
        <v>179.23333333333332</v>
      </c>
      <c r="L137" s="137">
        <v>168.9</v>
      </c>
      <c r="M137" s="137">
        <v>155.69999999999999</v>
      </c>
      <c r="N137" s="160">
        <v>27493000</v>
      </c>
      <c r="O137" s="161">
        <v>-0.11183402897127424</v>
      </c>
    </row>
    <row r="138" spans="1:15" ht="15">
      <c r="A138" s="136">
        <v>128</v>
      </c>
      <c r="B138" s="120" t="s">
        <v>2349</v>
      </c>
      <c r="C138" s="136" t="s">
        <v>109</v>
      </c>
      <c r="D138" s="141">
        <v>171.35</v>
      </c>
      <c r="E138" s="141">
        <v>172.9</v>
      </c>
      <c r="F138" s="142">
        <v>168.70000000000002</v>
      </c>
      <c r="G138" s="142">
        <v>166.05</v>
      </c>
      <c r="H138" s="142">
        <v>161.85000000000002</v>
      </c>
      <c r="I138" s="142">
        <v>175.55</v>
      </c>
      <c r="J138" s="142">
        <v>179.75</v>
      </c>
      <c r="K138" s="142">
        <v>182.4</v>
      </c>
      <c r="L138" s="137">
        <v>177.1</v>
      </c>
      <c r="M138" s="137">
        <v>170.25</v>
      </c>
      <c r="N138" s="160">
        <v>45211500</v>
      </c>
      <c r="O138" s="161">
        <v>-5.5466766945567361E-2</v>
      </c>
    </row>
    <row r="139" spans="1:15" ht="15">
      <c r="A139" s="136">
        <v>129</v>
      </c>
      <c r="B139" s="120" t="s">
        <v>2349</v>
      </c>
      <c r="C139" s="136" t="s">
        <v>110</v>
      </c>
      <c r="D139" s="141">
        <v>551.45000000000005</v>
      </c>
      <c r="E139" s="141">
        <v>553.18333333333339</v>
      </c>
      <c r="F139" s="142">
        <v>542.41666666666674</v>
      </c>
      <c r="G139" s="142">
        <v>533.38333333333333</v>
      </c>
      <c r="H139" s="142">
        <v>522.61666666666667</v>
      </c>
      <c r="I139" s="142">
        <v>562.21666666666681</v>
      </c>
      <c r="J139" s="142">
        <v>572.98333333333346</v>
      </c>
      <c r="K139" s="142">
        <v>582.01666666666688</v>
      </c>
      <c r="L139" s="137">
        <v>563.95000000000005</v>
      </c>
      <c r="M139" s="137">
        <v>544.15</v>
      </c>
      <c r="N139" s="160">
        <v>18960700</v>
      </c>
      <c r="O139" s="161">
        <v>2.3028072882663661E-2</v>
      </c>
    </row>
    <row r="140" spans="1:15" ht="15">
      <c r="A140" s="136">
        <v>130</v>
      </c>
      <c r="B140" s="120" t="s">
        <v>2351</v>
      </c>
      <c r="C140" s="136" t="s">
        <v>111</v>
      </c>
      <c r="D140" s="141">
        <v>1359.25</v>
      </c>
      <c r="E140" s="141">
        <v>1362.7166666666667</v>
      </c>
      <c r="F140" s="142">
        <v>1344.4333333333334</v>
      </c>
      <c r="G140" s="142">
        <v>1329.6166666666668</v>
      </c>
      <c r="H140" s="142">
        <v>1311.3333333333335</v>
      </c>
      <c r="I140" s="142">
        <v>1377.5333333333333</v>
      </c>
      <c r="J140" s="142">
        <v>1395.8166666666666</v>
      </c>
      <c r="K140" s="142">
        <v>1410.6333333333332</v>
      </c>
      <c r="L140" s="137">
        <v>1381</v>
      </c>
      <c r="M140" s="137">
        <v>1347.9</v>
      </c>
      <c r="N140" s="160">
        <v>15088500</v>
      </c>
      <c r="O140" s="161">
        <v>-2.2401477234073569E-2</v>
      </c>
    </row>
    <row r="141" spans="1:15" ht="15">
      <c r="A141" s="136">
        <v>131</v>
      </c>
      <c r="B141" s="120" t="s">
        <v>2345</v>
      </c>
      <c r="C141" s="136" t="s">
        <v>112</v>
      </c>
      <c r="D141" s="141">
        <v>919.8</v>
      </c>
      <c r="E141" s="141">
        <v>920.76666666666654</v>
      </c>
      <c r="F141" s="142">
        <v>915.1333333333331</v>
      </c>
      <c r="G141" s="142">
        <v>910.46666666666658</v>
      </c>
      <c r="H141" s="142">
        <v>904.83333333333314</v>
      </c>
      <c r="I141" s="142">
        <v>925.43333333333305</v>
      </c>
      <c r="J141" s="142">
        <v>931.06666666666649</v>
      </c>
      <c r="K141" s="142">
        <v>935.73333333333301</v>
      </c>
      <c r="L141" s="137">
        <v>926.4</v>
      </c>
      <c r="M141" s="137">
        <v>916.1</v>
      </c>
      <c r="N141" s="160">
        <v>13309800</v>
      </c>
      <c r="O141" s="161">
        <v>-5.0385273972602743E-2</v>
      </c>
    </row>
    <row r="142" spans="1:15" ht="15">
      <c r="A142" s="136">
        <v>132</v>
      </c>
      <c r="B142" s="120" t="s">
        <v>2347</v>
      </c>
      <c r="C142" s="136" t="s">
        <v>113</v>
      </c>
      <c r="D142" s="141">
        <v>759.15</v>
      </c>
      <c r="E142" s="141">
        <v>756.34999999999991</v>
      </c>
      <c r="F142" s="142">
        <v>747.89999999999986</v>
      </c>
      <c r="G142" s="142">
        <v>736.65</v>
      </c>
      <c r="H142" s="142">
        <v>728.19999999999993</v>
      </c>
      <c r="I142" s="142">
        <v>767.5999999999998</v>
      </c>
      <c r="J142" s="142">
        <v>776.04999999999984</v>
      </c>
      <c r="K142" s="142">
        <v>787.29999999999973</v>
      </c>
      <c r="L142" s="137">
        <v>764.8</v>
      </c>
      <c r="M142" s="137">
        <v>745.1</v>
      </c>
      <c r="N142" s="160">
        <v>14600000</v>
      </c>
      <c r="O142" s="161">
        <v>-4.4940145221429972E-2</v>
      </c>
    </row>
    <row r="143" spans="1:15" ht="15">
      <c r="A143" s="136">
        <v>133</v>
      </c>
      <c r="B143" s="120" t="s">
        <v>2349</v>
      </c>
      <c r="C143" s="136" t="s">
        <v>114</v>
      </c>
      <c r="D143" s="141">
        <v>475.4</v>
      </c>
      <c r="E143" s="141">
        <v>478.7166666666667</v>
      </c>
      <c r="F143" s="142">
        <v>464.13333333333338</v>
      </c>
      <c r="G143" s="142">
        <v>452.86666666666667</v>
      </c>
      <c r="H143" s="142">
        <v>438.28333333333336</v>
      </c>
      <c r="I143" s="142">
        <v>489.98333333333341</v>
      </c>
      <c r="J143" s="142">
        <v>504.56666666666666</v>
      </c>
      <c r="K143" s="142">
        <v>515.83333333333348</v>
      </c>
      <c r="L143" s="137">
        <v>493.3</v>
      </c>
      <c r="M143" s="137">
        <v>467.45</v>
      </c>
      <c r="N143" s="160">
        <v>5160000</v>
      </c>
      <c r="O143" s="161">
        <v>4.3478260869565216E-2</v>
      </c>
    </row>
    <row r="144" spans="1:15" ht="15">
      <c r="A144" s="136">
        <v>134</v>
      </c>
      <c r="B144" s="49" t="s">
        <v>2343</v>
      </c>
      <c r="C144" s="136" t="s">
        <v>1336</v>
      </c>
      <c r="D144" s="141">
        <v>115.7</v>
      </c>
      <c r="E144" s="141">
        <v>117.03333333333335</v>
      </c>
      <c r="F144" s="142">
        <v>112.76666666666669</v>
      </c>
      <c r="G144" s="142">
        <v>109.83333333333334</v>
      </c>
      <c r="H144" s="142">
        <v>105.56666666666669</v>
      </c>
      <c r="I144" s="142">
        <v>119.9666666666667</v>
      </c>
      <c r="J144" s="142">
        <v>124.23333333333335</v>
      </c>
      <c r="K144" s="142">
        <v>127.1666666666667</v>
      </c>
      <c r="L144" s="137">
        <v>121.3</v>
      </c>
      <c r="M144" s="137">
        <v>114.1</v>
      </c>
      <c r="N144" s="160">
        <v>35466000</v>
      </c>
      <c r="O144" s="161">
        <v>-8.0550427924148352E-3</v>
      </c>
    </row>
    <row r="145" spans="1:15" ht="15">
      <c r="A145" s="136">
        <v>135</v>
      </c>
      <c r="B145" s="120" t="s">
        <v>2348</v>
      </c>
      <c r="C145" s="136" t="s">
        <v>242</v>
      </c>
      <c r="D145" s="141">
        <v>311.75</v>
      </c>
      <c r="E145" s="141">
        <v>312.2</v>
      </c>
      <c r="F145" s="142">
        <v>308.04999999999995</v>
      </c>
      <c r="G145" s="142">
        <v>304.34999999999997</v>
      </c>
      <c r="H145" s="142">
        <v>300.19999999999993</v>
      </c>
      <c r="I145" s="142">
        <v>315.89999999999998</v>
      </c>
      <c r="J145" s="142">
        <v>320.04999999999995</v>
      </c>
      <c r="K145" s="142">
        <v>323.75</v>
      </c>
      <c r="L145" s="137">
        <v>316.35000000000002</v>
      </c>
      <c r="M145" s="137">
        <v>308.5</v>
      </c>
      <c r="N145" s="160">
        <v>6198400</v>
      </c>
      <c r="O145" s="161">
        <v>2.2298456260720412E-2</v>
      </c>
    </row>
    <row r="146" spans="1:15" ht="15">
      <c r="A146" s="136">
        <v>136</v>
      </c>
      <c r="B146" s="120" t="s">
        <v>2347</v>
      </c>
      <c r="C146" s="136" t="s">
        <v>115</v>
      </c>
      <c r="D146" s="141">
        <v>9378.7000000000007</v>
      </c>
      <c r="E146" s="141">
        <v>9414.85</v>
      </c>
      <c r="F146" s="142">
        <v>9294.7000000000007</v>
      </c>
      <c r="G146" s="142">
        <v>9210.7000000000007</v>
      </c>
      <c r="H146" s="142">
        <v>9090.5500000000011</v>
      </c>
      <c r="I146" s="142">
        <v>9498.85</v>
      </c>
      <c r="J146" s="142">
        <v>9618.9999999999982</v>
      </c>
      <c r="K146" s="142">
        <v>9703</v>
      </c>
      <c r="L146" s="137">
        <v>9535</v>
      </c>
      <c r="M146" s="137">
        <v>9330.85</v>
      </c>
      <c r="N146" s="160">
        <v>2643525</v>
      </c>
      <c r="O146" s="161">
        <v>-1.7149071440522003E-2</v>
      </c>
    </row>
    <row r="147" spans="1:15" ht="15">
      <c r="A147" s="136">
        <v>137</v>
      </c>
      <c r="B147" s="120" t="s">
        <v>2348</v>
      </c>
      <c r="C147" s="136" t="s">
        <v>357</v>
      </c>
      <c r="D147" s="141">
        <v>3688.25</v>
      </c>
      <c r="E147" s="141">
        <v>3696.5</v>
      </c>
      <c r="F147" s="142">
        <v>3618.75</v>
      </c>
      <c r="G147" s="142">
        <v>3549.25</v>
      </c>
      <c r="H147" s="142">
        <v>3471.5</v>
      </c>
      <c r="I147" s="142">
        <v>3766</v>
      </c>
      <c r="J147" s="142">
        <v>3843.75</v>
      </c>
      <c r="K147" s="142">
        <v>3913.25</v>
      </c>
      <c r="L147" s="137">
        <v>3774.25</v>
      </c>
      <c r="M147" s="137">
        <v>3627</v>
      </c>
      <c r="N147" s="160">
        <v>2009500</v>
      </c>
      <c r="O147" s="161">
        <v>-6.6108981061926336E-2</v>
      </c>
    </row>
    <row r="148" spans="1:15" ht="15">
      <c r="A148" s="136">
        <v>138</v>
      </c>
      <c r="B148" s="120" t="s">
        <v>2343</v>
      </c>
      <c r="C148" s="136" t="s">
        <v>1369</v>
      </c>
      <c r="D148" s="141">
        <v>844.65</v>
      </c>
      <c r="E148" s="141">
        <v>847.25</v>
      </c>
      <c r="F148" s="142">
        <v>829.5</v>
      </c>
      <c r="G148" s="142">
        <v>814.35</v>
      </c>
      <c r="H148" s="142">
        <v>796.6</v>
      </c>
      <c r="I148" s="142">
        <v>862.4</v>
      </c>
      <c r="J148" s="142">
        <v>880.15</v>
      </c>
      <c r="K148" s="142">
        <v>895.3</v>
      </c>
      <c r="L148" s="137">
        <v>865</v>
      </c>
      <c r="M148" s="137">
        <v>832.1</v>
      </c>
      <c r="N148" s="160">
        <v>4460000</v>
      </c>
      <c r="O148" s="161">
        <v>1.1796733212341199E-2</v>
      </c>
    </row>
    <row r="149" spans="1:15" ht="15">
      <c r="A149" s="136">
        <v>139</v>
      </c>
      <c r="B149" s="120" t="s">
        <v>2349</v>
      </c>
      <c r="C149" s="136" t="s">
        <v>361</v>
      </c>
      <c r="D149" s="141">
        <v>550</v>
      </c>
      <c r="E149" s="141">
        <v>551</v>
      </c>
      <c r="F149" s="142">
        <v>541.04999999999995</v>
      </c>
      <c r="G149" s="142">
        <v>532.09999999999991</v>
      </c>
      <c r="H149" s="142">
        <v>522.14999999999986</v>
      </c>
      <c r="I149" s="142">
        <v>559.95000000000005</v>
      </c>
      <c r="J149" s="142">
        <v>569.90000000000009</v>
      </c>
      <c r="K149" s="142">
        <v>578.85000000000014</v>
      </c>
      <c r="L149" s="137">
        <v>560.95000000000005</v>
      </c>
      <c r="M149" s="137">
        <v>542.04999999999995</v>
      </c>
      <c r="N149" s="160">
        <v>2827000</v>
      </c>
      <c r="O149" s="161">
        <v>8.2025677603423681E-3</v>
      </c>
    </row>
    <row r="150" spans="1:15" ht="15">
      <c r="A150" s="136">
        <v>140</v>
      </c>
      <c r="B150" s="120" t="s">
        <v>2343</v>
      </c>
      <c r="C150" s="136" t="s">
        <v>2202</v>
      </c>
      <c r="D150" s="141">
        <v>1050.9000000000001</v>
      </c>
      <c r="E150" s="141">
        <v>1060.6666666666667</v>
      </c>
      <c r="F150" s="142">
        <v>1035.3333333333335</v>
      </c>
      <c r="G150" s="142">
        <v>1019.7666666666667</v>
      </c>
      <c r="H150" s="142">
        <v>994.43333333333339</v>
      </c>
      <c r="I150" s="142">
        <v>1076.2333333333336</v>
      </c>
      <c r="J150" s="142">
        <v>1101.5666666666671</v>
      </c>
      <c r="K150" s="142">
        <v>1117.1333333333337</v>
      </c>
      <c r="L150" s="137">
        <v>1086</v>
      </c>
      <c r="M150" s="137">
        <v>1045.0999999999999</v>
      </c>
      <c r="N150" s="160">
        <v>1425000</v>
      </c>
      <c r="O150" s="161">
        <v>3.0368763557483729E-2</v>
      </c>
    </row>
    <row r="151" spans="1:15" ht="15">
      <c r="A151" s="136">
        <v>141</v>
      </c>
      <c r="B151" s="120" t="s">
        <v>2356</v>
      </c>
      <c r="C151" s="136" t="s">
        <v>117</v>
      </c>
      <c r="D151" s="141">
        <v>684.15</v>
      </c>
      <c r="E151" s="141">
        <v>678.05000000000007</v>
      </c>
      <c r="F151" s="142">
        <v>666.10000000000014</v>
      </c>
      <c r="G151" s="142">
        <v>648.05000000000007</v>
      </c>
      <c r="H151" s="142">
        <v>636.10000000000014</v>
      </c>
      <c r="I151" s="142">
        <v>696.10000000000014</v>
      </c>
      <c r="J151" s="142">
        <v>708.05000000000018</v>
      </c>
      <c r="K151" s="142">
        <v>726.10000000000014</v>
      </c>
      <c r="L151" s="137">
        <v>690</v>
      </c>
      <c r="M151" s="137">
        <v>660</v>
      </c>
      <c r="N151" s="160">
        <v>2947200</v>
      </c>
      <c r="O151" s="161">
        <v>0.32828555976203355</v>
      </c>
    </row>
    <row r="152" spans="1:15" ht="15">
      <c r="A152" s="136">
        <v>142</v>
      </c>
      <c r="B152" s="120" t="s">
        <v>2347</v>
      </c>
      <c r="C152" s="136" t="s">
        <v>118</v>
      </c>
      <c r="D152" s="141">
        <v>378.35</v>
      </c>
      <c r="E152" s="141">
        <v>380.91666666666669</v>
      </c>
      <c r="F152" s="142">
        <v>373.43333333333339</v>
      </c>
      <c r="G152" s="142">
        <v>368.51666666666671</v>
      </c>
      <c r="H152" s="142">
        <v>361.03333333333342</v>
      </c>
      <c r="I152" s="142">
        <v>385.83333333333337</v>
      </c>
      <c r="J152" s="142">
        <v>393.31666666666661</v>
      </c>
      <c r="K152" s="142">
        <v>398.23333333333335</v>
      </c>
      <c r="L152" s="137">
        <v>388.4</v>
      </c>
      <c r="M152" s="137">
        <v>376</v>
      </c>
      <c r="N152" s="160">
        <v>11956800</v>
      </c>
      <c r="O152" s="161">
        <v>-2.7712724434035909E-2</v>
      </c>
    </row>
    <row r="153" spans="1:15" ht="15">
      <c r="A153" s="136">
        <v>143</v>
      </c>
      <c r="B153" s="120" t="s">
        <v>2347</v>
      </c>
      <c r="C153" s="136" t="s">
        <v>119</v>
      </c>
      <c r="D153" s="141">
        <v>68988.100000000006</v>
      </c>
      <c r="E153" s="141">
        <v>69558.05</v>
      </c>
      <c r="F153" s="142">
        <v>68116.100000000006</v>
      </c>
      <c r="G153" s="142">
        <v>67244.100000000006</v>
      </c>
      <c r="H153" s="142">
        <v>65802.150000000009</v>
      </c>
      <c r="I153" s="142">
        <v>70430.05</v>
      </c>
      <c r="J153" s="142">
        <v>71871.999999999985</v>
      </c>
      <c r="K153" s="142">
        <v>72744</v>
      </c>
      <c r="L153" s="137">
        <v>71000</v>
      </c>
      <c r="M153" s="137">
        <v>68686.05</v>
      </c>
      <c r="N153" s="160">
        <v>61245</v>
      </c>
      <c r="O153" s="161">
        <v>3.445654927793261E-2</v>
      </c>
    </row>
    <row r="154" spans="1:15" ht="15">
      <c r="A154" s="136">
        <v>144</v>
      </c>
      <c r="B154" s="120" t="s">
        <v>2343</v>
      </c>
      <c r="C154" s="136" t="s">
        <v>1419</v>
      </c>
      <c r="D154" s="141">
        <v>125.95</v>
      </c>
      <c r="E154" s="141">
        <v>127.03333333333335</v>
      </c>
      <c r="F154" s="142">
        <v>123.91666666666669</v>
      </c>
      <c r="G154" s="142">
        <v>121.88333333333334</v>
      </c>
      <c r="H154" s="142">
        <v>118.76666666666668</v>
      </c>
      <c r="I154" s="142">
        <v>129.06666666666669</v>
      </c>
      <c r="J154" s="142">
        <v>132.18333333333334</v>
      </c>
      <c r="K154" s="142">
        <v>134.2166666666667</v>
      </c>
      <c r="L154" s="137">
        <v>130.15</v>
      </c>
      <c r="M154" s="137">
        <v>125</v>
      </c>
      <c r="N154" s="160">
        <v>12051000</v>
      </c>
      <c r="O154" s="161">
        <v>-2.227090178897408E-2</v>
      </c>
    </row>
    <row r="155" spans="1:15" ht="15">
      <c r="A155" s="136">
        <v>145</v>
      </c>
      <c r="B155" s="120" t="s">
        <v>2349</v>
      </c>
      <c r="C155" s="136" t="s">
        <v>1435</v>
      </c>
      <c r="D155" s="141">
        <v>431.5</v>
      </c>
      <c r="E155" s="141">
        <v>434.63333333333338</v>
      </c>
      <c r="F155" s="142">
        <v>423.51666666666677</v>
      </c>
      <c r="G155" s="142">
        <v>415.53333333333336</v>
      </c>
      <c r="H155" s="142">
        <v>404.41666666666674</v>
      </c>
      <c r="I155" s="142">
        <v>442.61666666666679</v>
      </c>
      <c r="J155" s="142">
        <v>453.73333333333346</v>
      </c>
      <c r="K155" s="142">
        <v>461.71666666666681</v>
      </c>
      <c r="L155" s="137">
        <v>445.75</v>
      </c>
      <c r="M155" s="137">
        <v>426.65</v>
      </c>
      <c r="N155" s="160">
        <v>2934000</v>
      </c>
      <c r="O155" s="161">
        <v>-4.0235525024533855E-2</v>
      </c>
    </row>
    <row r="156" spans="1:15" ht="15">
      <c r="A156" s="136">
        <v>146</v>
      </c>
      <c r="B156" s="120" t="s">
        <v>2343</v>
      </c>
      <c r="C156" s="136" t="s">
        <v>1452</v>
      </c>
      <c r="D156" s="141">
        <v>75.5</v>
      </c>
      <c r="E156" s="141">
        <v>77.3</v>
      </c>
      <c r="F156" s="142">
        <v>73.099999999999994</v>
      </c>
      <c r="G156" s="142">
        <v>70.7</v>
      </c>
      <c r="H156" s="142">
        <v>66.5</v>
      </c>
      <c r="I156" s="142">
        <v>79.699999999999989</v>
      </c>
      <c r="J156" s="142">
        <v>83.9</v>
      </c>
      <c r="K156" s="142">
        <v>86.299999999999983</v>
      </c>
      <c r="L156" s="137">
        <v>81.5</v>
      </c>
      <c r="M156" s="137">
        <v>74.900000000000006</v>
      </c>
      <c r="N156" s="160">
        <v>54432000</v>
      </c>
      <c r="O156" s="161">
        <v>7.2002520876004408E-2</v>
      </c>
    </row>
    <row r="157" spans="1:15" ht="15">
      <c r="A157" s="136">
        <v>147</v>
      </c>
      <c r="B157" s="120" t="s">
        <v>2343</v>
      </c>
      <c r="C157" s="136" t="s">
        <v>379</v>
      </c>
      <c r="D157" s="141">
        <v>238.1</v>
      </c>
      <c r="E157" s="141">
        <v>240.38333333333333</v>
      </c>
      <c r="F157" s="142">
        <v>234.06666666666666</v>
      </c>
      <c r="G157" s="142">
        <v>230.03333333333333</v>
      </c>
      <c r="H157" s="142">
        <v>223.71666666666667</v>
      </c>
      <c r="I157" s="142">
        <v>244.41666666666666</v>
      </c>
      <c r="J157" s="142">
        <v>250.73333333333332</v>
      </c>
      <c r="K157" s="142">
        <v>254.76666666666665</v>
      </c>
      <c r="L157" s="137">
        <v>246.7</v>
      </c>
      <c r="M157" s="137">
        <v>236.35</v>
      </c>
      <c r="N157" s="160">
        <v>12501000</v>
      </c>
      <c r="O157" s="161">
        <v>-6.9113441372735942E-3</v>
      </c>
    </row>
    <row r="158" spans="1:15" ht="15">
      <c r="A158" s="136">
        <v>148</v>
      </c>
      <c r="B158" s="120" t="s">
        <v>2355</v>
      </c>
      <c r="C158" s="136" t="s">
        <v>243</v>
      </c>
      <c r="D158" s="141">
        <v>123.35</v>
      </c>
      <c r="E158" s="141">
        <v>125.31666666666666</v>
      </c>
      <c r="F158" s="142">
        <v>119.23333333333332</v>
      </c>
      <c r="G158" s="142">
        <v>115.11666666666666</v>
      </c>
      <c r="H158" s="142">
        <v>109.03333333333332</v>
      </c>
      <c r="I158" s="142">
        <v>129.43333333333334</v>
      </c>
      <c r="J158" s="142">
        <v>135.51666666666671</v>
      </c>
      <c r="K158" s="142">
        <v>139.63333333333333</v>
      </c>
      <c r="L158" s="137">
        <v>131.4</v>
      </c>
      <c r="M158" s="137">
        <v>121.2</v>
      </c>
      <c r="N158" s="160">
        <v>34488000</v>
      </c>
      <c r="O158" s="161">
        <v>6.9461672041676997E-2</v>
      </c>
    </row>
    <row r="159" spans="1:15" ht="15">
      <c r="A159" s="136">
        <v>149</v>
      </c>
      <c r="B159" s="120" t="s">
        <v>2343</v>
      </c>
      <c r="C159" s="136" t="s">
        <v>1473</v>
      </c>
      <c r="D159" s="141">
        <v>7730.65</v>
      </c>
      <c r="E159" s="141">
        <v>7738.0333333333328</v>
      </c>
      <c r="F159" s="142">
        <v>7668.6166666666659</v>
      </c>
      <c r="G159" s="142">
        <v>7606.583333333333</v>
      </c>
      <c r="H159" s="142">
        <v>7537.1666666666661</v>
      </c>
      <c r="I159" s="142">
        <v>7800.0666666666657</v>
      </c>
      <c r="J159" s="142">
        <v>7869.4833333333336</v>
      </c>
      <c r="K159" s="142">
        <v>7931.5166666666655</v>
      </c>
      <c r="L159" s="137">
        <v>7807.45</v>
      </c>
      <c r="M159" s="137">
        <v>7676</v>
      </c>
      <c r="N159" s="160">
        <v>139900</v>
      </c>
      <c r="O159" s="161">
        <v>-3.3172080165860401E-2</v>
      </c>
    </row>
    <row r="160" spans="1:15" ht="15">
      <c r="A160" s="136">
        <v>150</v>
      </c>
      <c r="B160" s="120" t="s">
        <v>2344</v>
      </c>
      <c r="C160" s="136" t="s">
        <v>120</v>
      </c>
      <c r="D160" s="141">
        <v>29.55</v>
      </c>
      <c r="E160" s="141">
        <v>29.900000000000002</v>
      </c>
      <c r="F160" s="142">
        <v>28.900000000000006</v>
      </c>
      <c r="G160" s="142">
        <v>28.250000000000004</v>
      </c>
      <c r="H160" s="142">
        <v>27.250000000000007</v>
      </c>
      <c r="I160" s="142">
        <v>30.550000000000004</v>
      </c>
      <c r="J160" s="142">
        <v>31.549999999999997</v>
      </c>
      <c r="K160" s="142">
        <v>32.200000000000003</v>
      </c>
      <c r="L160" s="137">
        <v>30.9</v>
      </c>
      <c r="M160" s="137">
        <v>29.25</v>
      </c>
      <c r="N160" s="160">
        <v>68202000</v>
      </c>
      <c r="O160" s="161">
        <v>1.9833399444664813E-3</v>
      </c>
    </row>
    <row r="161" spans="1:15" ht="15">
      <c r="A161" s="136">
        <v>151</v>
      </c>
      <c r="B161" s="120" t="s">
        <v>2356</v>
      </c>
      <c r="C161" s="136" t="s">
        <v>1491</v>
      </c>
      <c r="D161" s="141">
        <v>694.85</v>
      </c>
      <c r="E161" s="141">
        <v>702.01666666666677</v>
      </c>
      <c r="F161" s="142">
        <v>681.03333333333353</v>
      </c>
      <c r="G161" s="142">
        <v>667.21666666666681</v>
      </c>
      <c r="H161" s="142">
        <v>646.23333333333358</v>
      </c>
      <c r="I161" s="142">
        <v>715.83333333333348</v>
      </c>
      <c r="J161" s="142">
        <v>736.81666666666683</v>
      </c>
      <c r="K161" s="142">
        <v>750.63333333333344</v>
      </c>
      <c r="L161" s="137">
        <v>723</v>
      </c>
      <c r="M161" s="137">
        <v>688.2</v>
      </c>
      <c r="N161" s="160">
        <v>937500</v>
      </c>
      <c r="O161" s="161">
        <v>-6.7164179104477612E-2</v>
      </c>
    </row>
    <row r="162" spans="1:15" ht="15">
      <c r="A162" s="136">
        <v>152</v>
      </c>
      <c r="B162" s="120" t="s">
        <v>2357</v>
      </c>
      <c r="C162" s="136" t="s">
        <v>121</v>
      </c>
      <c r="D162" s="141">
        <v>144.25</v>
      </c>
      <c r="E162" s="141">
        <v>145.53333333333333</v>
      </c>
      <c r="F162" s="142">
        <v>140.46666666666667</v>
      </c>
      <c r="G162" s="142">
        <v>136.68333333333334</v>
      </c>
      <c r="H162" s="142">
        <v>131.61666666666667</v>
      </c>
      <c r="I162" s="142">
        <v>149.31666666666666</v>
      </c>
      <c r="J162" s="142">
        <v>154.38333333333333</v>
      </c>
      <c r="K162" s="142">
        <v>158.16666666666666</v>
      </c>
      <c r="L162" s="137">
        <v>150.6</v>
      </c>
      <c r="M162" s="137">
        <v>141.75</v>
      </c>
      <c r="N162" s="160">
        <v>47886000</v>
      </c>
      <c r="O162" s="161">
        <v>4.5865548420914691E-2</v>
      </c>
    </row>
    <row r="163" spans="1:15" ht="15">
      <c r="A163" s="136">
        <v>153</v>
      </c>
      <c r="B163" s="120" t="s">
        <v>2344</v>
      </c>
      <c r="C163" s="136" t="s">
        <v>122</v>
      </c>
      <c r="D163" s="141">
        <v>171.7</v>
      </c>
      <c r="E163" s="141">
        <v>172.4</v>
      </c>
      <c r="F163" s="142">
        <v>170.5</v>
      </c>
      <c r="G163" s="142">
        <v>169.29999999999998</v>
      </c>
      <c r="H163" s="142">
        <v>167.39999999999998</v>
      </c>
      <c r="I163" s="142">
        <v>173.60000000000002</v>
      </c>
      <c r="J163" s="142">
        <v>175.50000000000006</v>
      </c>
      <c r="K163" s="142">
        <v>176.70000000000005</v>
      </c>
      <c r="L163" s="137">
        <v>174.3</v>
      </c>
      <c r="M163" s="137">
        <v>171.2</v>
      </c>
      <c r="N163" s="160">
        <v>34440000</v>
      </c>
      <c r="O163" s="161">
        <v>2.4449877750611247E-3</v>
      </c>
    </row>
    <row r="164" spans="1:15" ht="15">
      <c r="A164" s="136">
        <v>154</v>
      </c>
      <c r="B164" s="120" t="s">
        <v>2356</v>
      </c>
      <c r="C164" s="136" t="s">
        <v>123</v>
      </c>
      <c r="D164" s="141">
        <v>4032.2</v>
      </c>
      <c r="E164" s="141">
        <v>4050.75</v>
      </c>
      <c r="F164" s="142">
        <v>3981.45</v>
      </c>
      <c r="G164" s="142">
        <v>3930.7</v>
      </c>
      <c r="H164" s="142">
        <v>3861.3999999999996</v>
      </c>
      <c r="I164" s="142">
        <v>4101.5</v>
      </c>
      <c r="J164" s="142">
        <v>4170.8</v>
      </c>
      <c r="K164" s="142">
        <v>4221.55</v>
      </c>
      <c r="L164" s="137">
        <v>4120.05</v>
      </c>
      <c r="M164" s="137">
        <v>4000</v>
      </c>
      <c r="N164" s="160">
        <v>105000</v>
      </c>
      <c r="O164" s="161">
        <v>-8.4985835694051E-3</v>
      </c>
    </row>
    <row r="165" spans="1:15" ht="15">
      <c r="A165" s="136">
        <v>155</v>
      </c>
      <c r="B165" s="120" t="s">
        <v>2352</v>
      </c>
      <c r="C165" s="136" t="s">
        <v>207</v>
      </c>
      <c r="D165" s="141">
        <v>376.4</v>
      </c>
      <c r="E165" s="141">
        <v>377.93333333333339</v>
      </c>
      <c r="F165" s="142">
        <v>373.31666666666678</v>
      </c>
      <c r="G165" s="142">
        <v>370.23333333333341</v>
      </c>
      <c r="H165" s="142">
        <v>365.61666666666679</v>
      </c>
      <c r="I165" s="142">
        <v>381.01666666666677</v>
      </c>
      <c r="J165" s="142">
        <v>385.63333333333333</v>
      </c>
      <c r="K165" s="142">
        <v>388.71666666666675</v>
      </c>
      <c r="L165" s="137">
        <v>382.55</v>
      </c>
      <c r="M165" s="137">
        <v>374.85</v>
      </c>
      <c r="N165" s="160">
        <v>2843830</v>
      </c>
      <c r="O165" s="161">
        <v>-1.2588512981904013E-2</v>
      </c>
    </row>
    <row r="166" spans="1:15" ht="15">
      <c r="A166" s="136">
        <v>156</v>
      </c>
      <c r="B166" s="120" t="s">
        <v>2352</v>
      </c>
      <c r="C166" s="136" t="s">
        <v>124</v>
      </c>
      <c r="D166" s="141">
        <v>194.1</v>
      </c>
      <c r="E166" s="141">
        <v>195</v>
      </c>
      <c r="F166" s="142">
        <v>192.3</v>
      </c>
      <c r="G166" s="142">
        <v>190.5</v>
      </c>
      <c r="H166" s="142">
        <v>187.8</v>
      </c>
      <c r="I166" s="142">
        <v>196.8</v>
      </c>
      <c r="J166" s="142">
        <v>199.5</v>
      </c>
      <c r="K166" s="142">
        <v>201.3</v>
      </c>
      <c r="L166" s="137">
        <v>197.7</v>
      </c>
      <c r="M166" s="137">
        <v>193.2</v>
      </c>
      <c r="N166" s="160">
        <v>45693750</v>
      </c>
      <c r="O166" s="161">
        <v>8.8590826295744333E-3</v>
      </c>
    </row>
    <row r="167" spans="1:15" ht="15">
      <c r="A167" s="136">
        <v>157</v>
      </c>
      <c r="B167" s="120" t="s">
        <v>2346</v>
      </c>
      <c r="C167" s="136" t="s">
        <v>125</v>
      </c>
      <c r="D167" s="141">
        <v>121.1</v>
      </c>
      <c r="E167" s="141">
        <v>122.26666666666667</v>
      </c>
      <c r="F167" s="142">
        <v>117.88333333333333</v>
      </c>
      <c r="G167" s="142">
        <v>114.66666666666666</v>
      </c>
      <c r="H167" s="142">
        <v>110.28333333333332</v>
      </c>
      <c r="I167" s="142">
        <v>125.48333333333333</v>
      </c>
      <c r="J167" s="142">
        <v>129.86666666666667</v>
      </c>
      <c r="K167" s="142">
        <v>133.08333333333334</v>
      </c>
      <c r="L167" s="137">
        <v>126.65</v>
      </c>
      <c r="M167" s="137">
        <v>119.05</v>
      </c>
      <c r="N167" s="160">
        <v>18282000</v>
      </c>
      <c r="O167" s="161">
        <v>-1.0714285714285714E-2</v>
      </c>
    </row>
    <row r="168" spans="1:15" ht="15">
      <c r="A168" s="136">
        <v>158</v>
      </c>
      <c r="B168" s="120" t="s">
        <v>2341</v>
      </c>
      <c r="C168" s="136" t="s">
        <v>231</v>
      </c>
      <c r="D168" s="141">
        <v>22140.85</v>
      </c>
      <c r="E168" s="141">
        <v>22330.266666666666</v>
      </c>
      <c r="F168" s="142">
        <v>21810.583333333332</v>
      </c>
      <c r="G168" s="142">
        <v>21480.316666666666</v>
      </c>
      <c r="H168" s="142">
        <v>20960.633333333331</v>
      </c>
      <c r="I168" s="142">
        <v>22660.533333333333</v>
      </c>
      <c r="J168" s="142">
        <v>23180.216666666667</v>
      </c>
      <c r="K168" s="142">
        <v>23510.483333333334</v>
      </c>
      <c r="L168" s="137">
        <v>22849.95</v>
      </c>
      <c r="M168" s="137">
        <v>22000</v>
      </c>
      <c r="N168" s="160">
        <v>52100</v>
      </c>
      <c r="O168" s="161">
        <v>-1.6052880075542966E-2</v>
      </c>
    </row>
    <row r="169" spans="1:15" ht="15">
      <c r="A169" s="136">
        <v>159</v>
      </c>
      <c r="B169" s="120" t="s">
        <v>2343</v>
      </c>
      <c r="C169" s="136" t="s">
        <v>358</v>
      </c>
      <c r="D169" s="141">
        <v>583.1</v>
      </c>
      <c r="E169" s="141">
        <v>584.73333333333335</v>
      </c>
      <c r="F169" s="142">
        <v>573.86666666666667</v>
      </c>
      <c r="G169" s="142">
        <v>564.63333333333333</v>
      </c>
      <c r="H169" s="142">
        <v>553.76666666666665</v>
      </c>
      <c r="I169" s="142">
        <v>593.9666666666667</v>
      </c>
      <c r="J169" s="142">
        <v>604.83333333333348</v>
      </c>
      <c r="K169" s="142">
        <v>614.06666666666672</v>
      </c>
      <c r="L169" s="137">
        <v>595.6</v>
      </c>
      <c r="M169" s="137">
        <v>575.5</v>
      </c>
      <c r="N169" s="160">
        <v>17391000</v>
      </c>
      <c r="O169" s="161">
        <v>4.2442615851017752E-3</v>
      </c>
    </row>
    <row r="170" spans="1:15" ht="15">
      <c r="A170" s="136">
        <v>160</v>
      </c>
      <c r="B170" s="120" t="s">
        <v>2345</v>
      </c>
      <c r="C170" s="136" t="s">
        <v>209</v>
      </c>
      <c r="D170" s="141">
        <v>2766.25</v>
      </c>
      <c r="E170" s="141">
        <v>2794.7666666666664</v>
      </c>
      <c r="F170" s="142">
        <v>2717.3833333333328</v>
      </c>
      <c r="G170" s="142">
        <v>2668.5166666666664</v>
      </c>
      <c r="H170" s="142">
        <v>2591.1333333333328</v>
      </c>
      <c r="I170" s="142">
        <v>2843.6333333333328</v>
      </c>
      <c r="J170" s="142">
        <v>2921.016666666666</v>
      </c>
      <c r="K170" s="142">
        <v>2969.8833333333328</v>
      </c>
      <c r="L170" s="137">
        <v>2872.15</v>
      </c>
      <c r="M170" s="137">
        <v>2745.9</v>
      </c>
      <c r="N170" s="160">
        <v>1680600</v>
      </c>
      <c r="O170" s="161">
        <v>1.7990187170634199E-2</v>
      </c>
    </row>
    <row r="171" spans="1:15" ht="15">
      <c r="A171" s="136">
        <v>161</v>
      </c>
      <c r="B171" s="120" t="s">
        <v>2352</v>
      </c>
      <c r="C171" s="136" t="s">
        <v>126</v>
      </c>
      <c r="D171" s="141">
        <v>236.3</v>
      </c>
      <c r="E171" s="141">
        <v>237.11666666666667</v>
      </c>
      <c r="F171" s="142">
        <v>233.03333333333336</v>
      </c>
      <c r="G171" s="142">
        <v>229.76666666666668</v>
      </c>
      <c r="H171" s="142">
        <v>225.68333333333337</v>
      </c>
      <c r="I171" s="142">
        <v>240.38333333333335</v>
      </c>
      <c r="J171" s="142">
        <v>244.46666666666667</v>
      </c>
      <c r="K171" s="142">
        <v>247.73333333333335</v>
      </c>
      <c r="L171" s="137">
        <v>241.2</v>
      </c>
      <c r="M171" s="137">
        <v>233.85</v>
      </c>
      <c r="N171" s="160">
        <v>21225000</v>
      </c>
      <c r="O171" s="161">
        <v>-2.1438450899031812E-2</v>
      </c>
    </row>
    <row r="172" spans="1:15" ht="15">
      <c r="A172" s="136">
        <v>162</v>
      </c>
      <c r="B172" s="120" t="s">
        <v>2349</v>
      </c>
      <c r="C172" s="136" t="s">
        <v>127</v>
      </c>
      <c r="D172" s="141">
        <v>119.5</v>
      </c>
      <c r="E172" s="141">
        <v>120.53333333333335</v>
      </c>
      <c r="F172" s="142">
        <v>117.66666666666669</v>
      </c>
      <c r="G172" s="142">
        <v>115.83333333333334</v>
      </c>
      <c r="H172" s="142">
        <v>112.96666666666668</v>
      </c>
      <c r="I172" s="142">
        <v>122.36666666666669</v>
      </c>
      <c r="J172" s="142">
        <v>125.23333333333333</v>
      </c>
      <c r="K172" s="142">
        <v>127.06666666666669</v>
      </c>
      <c r="L172" s="137">
        <v>123.4</v>
      </c>
      <c r="M172" s="137">
        <v>118.7</v>
      </c>
      <c r="N172" s="160">
        <v>71196000</v>
      </c>
      <c r="O172" s="161">
        <v>4.0968506009299063E-2</v>
      </c>
    </row>
    <row r="173" spans="1:15" ht="15">
      <c r="A173" s="136">
        <v>163</v>
      </c>
      <c r="B173" s="120" t="s">
        <v>2348</v>
      </c>
      <c r="C173" s="136" t="s">
        <v>208</v>
      </c>
      <c r="D173" s="141">
        <v>891.9</v>
      </c>
      <c r="E173" s="141">
        <v>895.21666666666658</v>
      </c>
      <c r="F173" s="142">
        <v>885.48333333333312</v>
      </c>
      <c r="G173" s="142">
        <v>879.06666666666649</v>
      </c>
      <c r="H173" s="142">
        <v>869.33333333333303</v>
      </c>
      <c r="I173" s="142">
        <v>901.63333333333321</v>
      </c>
      <c r="J173" s="142">
        <v>911.36666666666656</v>
      </c>
      <c r="K173" s="142">
        <v>917.7833333333333</v>
      </c>
      <c r="L173" s="137">
        <v>904.95</v>
      </c>
      <c r="M173" s="137">
        <v>888.8</v>
      </c>
      <c r="N173" s="160">
        <v>1415000</v>
      </c>
      <c r="O173" s="161">
        <v>-1.6678248783877692E-2</v>
      </c>
    </row>
    <row r="174" spans="1:15" ht="15">
      <c r="A174" s="136">
        <v>164</v>
      </c>
      <c r="B174" s="120" t="s">
        <v>2346</v>
      </c>
      <c r="C174" s="136" t="s">
        <v>128</v>
      </c>
      <c r="D174" s="141">
        <v>171.05</v>
      </c>
      <c r="E174" s="141">
        <v>174.16666666666666</v>
      </c>
      <c r="F174" s="142">
        <v>165.88333333333333</v>
      </c>
      <c r="G174" s="142">
        <v>160.71666666666667</v>
      </c>
      <c r="H174" s="142">
        <v>152.43333333333334</v>
      </c>
      <c r="I174" s="142">
        <v>179.33333333333331</v>
      </c>
      <c r="J174" s="142">
        <v>187.61666666666667</v>
      </c>
      <c r="K174" s="142">
        <v>192.7833333333333</v>
      </c>
      <c r="L174" s="137">
        <v>182.45</v>
      </c>
      <c r="M174" s="137">
        <v>169</v>
      </c>
      <c r="N174" s="160">
        <v>46032000</v>
      </c>
      <c r="O174" s="161">
        <v>-9.8613613221586904E-2</v>
      </c>
    </row>
    <row r="175" spans="1:15" ht="15">
      <c r="A175" s="136">
        <v>165</v>
      </c>
      <c r="B175" s="120" t="s">
        <v>2344</v>
      </c>
      <c r="C175" s="136" t="s">
        <v>129</v>
      </c>
      <c r="D175" s="141">
        <v>196.9</v>
      </c>
      <c r="E175" s="141">
        <v>197.5</v>
      </c>
      <c r="F175" s="142">
        <v>195.45</v>
      </c>
      <c r="G175" s="142">
        <v>194</v>
      </c>
      <c r="H175" s="142">
        <v>191.95</v>
      </c>
      <c r="I175" s="142">
        <v>198.95</v>
      </c>
      <c r="J175" s="142">
        <v>201</v>
      </c>
      <c r="K175" s="142">
        <v>202.45</v>
      </c>
      <c r="L175" s="137">
        <v>199.55</v>
      </c>
      <c r="M175" s="137">
        <v>196.05</v>
      </c>
      <c r="N175" s="160">
        <v>30388000</v>
      </c>
      <c r="O175" s="161">
        <v>-2.6898936851543487E-2</v>
      </c>
    </row>
    <row r="176" spans="1:15" ht="15">
      <c r="A176" s="136">
        <v>166</v>
      </c>
      <c r="B176" s="120" t="s">
        <v>2344</v>
      </c>
      <c r="C176" s="136" t="s">
        <v>130</v>
      </c>
      <c r="D176" s="141">
        <v>114.5</v>
      </c>
      <c r="E176" s="141">
        <v>115.81666666666666</v>
      </c>
      <c r="F176" s="142">
        <v>111.98333333333332</v>
      </c>
      <c r="G176" s="142">
        <v>109.46666666666665</v>
      </c>
      <c r="H176" s="142">
        <v>105.63333333333331</v>
      </c>
      <c r="I176" s="142">
        <v>118.33333333333333</v>
      </c>
      <c r="J176" s="142">
        <v>122.16666666666667</v>
      </c>
      <c r="K176" s="142">
        <v>124.68333333333334</v>
      </c>
      <c r="L176" s="137">
        <v>119.65</v>
      </c>
      <c r="M176" s="137">
        <v>113.3</v>
      </c>
      <c r="N176" s="160">
        <v>21992000</v>
      </c>
      <c r="O176" s="161">
        <v>2.8047868362004489E-2</v>
      </c>
    </row>
    <row r="177" spans="1:15" ht="15">
      <c r="A177" s="136">
        <v>167</v>
      </c>
      <c r="B177" s="120" t="s">
        <v>2343</v>
      </c>
      <c r="C177" s="136" t="s">
        <v>1645</v>
      </c>
      <c r="D177" s="141">
        <v>1459</v>
      </c>
      <c r="E177" s="141">
        <v>1471.1833333333334</v>
      </c>
      <c r="F177" s="142">
        <v>1433.3666666666668</v>
      </c>
      <c r="G177" s="142">
        <v>1407.7333333333333</v>
      </c>
      <c r="H177" s="142">
        <v>1369.9166666666667</v>
      </c>
      <c r="I177" s="142">
        <v>1496.8166666666668</v>
      </c>
      <c r="J177" s="142">
        <v>1534.6333333333334</v>
      </c>
      <c r="K177" s="142">
        <v>1560.2666666666669</v>
      </c>
      <c r="L177" s="137">
        <v>1509</v>
      </c>
      <c r="M177" s="137">
        <v>1445.55</v>
      </c>
      <c r="N177" s="160">
        <v>524000</v>
      </c>
      <c r="O177" s="161">
        <v>-2.8910303928836176E-2</v>
      </c>
    </row>
    <row r="178" spans="1:15" ht="15">
      <c r="A178" s="136">
        <v>168</v>
      </c>
      <c r="B178" s="120" t="s">
        <v>2342</v>
      </c>
      <c r="C178" s="136" t="s">
        <v>214</v>
      </c>
      <c r="D178" s="141">
        <v>789.8</v>
      </c>
      <c r="E178" s="141">
        <v>795.15</v>
      </c>
      <c r="F178" s="142">
        <v>782.5</v>
      </c>
      <c r="G178" s="142">
        <v>775.2</v>
      </c>
      <c r="H178" s="142">
        <v>762.55000000000007</v>
      </c>
      <c r="I178" s="142">
        <v>802.44999999999993</v>
      </c>
      <c r="J178" s="142">
        <v>815.0999999999998</v>
      </c>
      <c r="K178" s="142">
        <v>822.39999999999986</v>
      </c>
      <c r="L178" s="137">
        <v>807.8</v>
      </c>
      <c r="M178" s="137">
        <v>787.85</v>
      </c>
      <c r="N178" s="160">
        <v>424000</v>
      </c>
      <c r="O178" s="161">
        <v>-0.1547049441786284</v>
      </c>
    </row>
    <row r="179" spans="1:15" ht="15">
      <c r="A179" s="136">
        <v>169</v>
      </c>
      <c r="B179" s="120" t="s">
        <v>2343</v>
      </c>
      <c r="C179" s="136" t="s">
        <v>1679</v>
      </c>
      <c r="D179" s="141">
        <v>1063.9000000000001</v>
      </c>
      <c r="E179" s="141">
        <v>1077.5666666666666</v>
      </c>
      <c r="F179" s="142">
        <v>1036.3333333333333</v>
      </c>
      <c r="G179" s="142">
        <v>1008.7666666666667</v>
      </c>
      <c r="H179" s="142">
        <v>967.5333333333333</v>
      </c>
      <c r="I179" s="142">
        <v>1105.1333333333332</v>
      </c>
      <c r="J179" s="142">
        <v>1146.3666666666668</v>
      </c>
      <c r="K179" s="142">
        <v>1173.9333333333332</v>
      </c>
      <c r="L179" s="137">
        <v>1118.8</v>
      </c>
      <c r="M179" s="137">
        <v>1050</v>
      </c>
      <c r="N179" s="160">
        <v>5356000</v>
      </c>
      <c r="O179" s="161">
        <v>3.1465388073119568E-3</v>
      </c>
    </row>
    <row r="180" spans="1:15" ht="15">
      <c r="A180" s="136">
        <v>170</v>
      </c>
      <c r="B180" s="120" t="s">
        <v>2346</v>
      </c>
      <c r="C180" s="136" t="s">
        <v>2264</v>
      </c>
      <c r="D180" s="141">
        <v>525.75</v>
      </c>
      <c r="E180" s="141">
        <v>529.68333333333328</v>
      </c>
      <c r="F180" s="142">
        <v>518.36666666666656</v>
      </c>
      <c r="G180" s="142">
        <v>510.98333333333323</v>
      </c>
      <c r="H180" s="142">
        <v>499.66666666666652</v>
      </c>
      <c r="I180" s="142">
        <v>537.06666666666661</v>
      </c>
      <c r="J180" s="142">
        <v>548.38333333333344</v>
      </c>
      <c r="K180" s="142">
        <v>555.76666666666665</v>
      </c>
      <c r="L180" s="137">
        <v>541</v>
      </c>
      <c r="M180" s="137">
        <v>522.29999999999995</v>
      </c>
      <c r="N180" s="160">
        <v>6544000</v>
      </c>
      <c r="O180" s="161">
        <v>-5.9243506000303814E-3</v>
      </c>
    </row>
    <row r="181" spans="1:15" ht="15">
      <c r="A181" s="136">
        <v>171</v>
      </c>
      <c r="B181" s="120" t="s">
        <v>2350</v>
      </c>
      <c r="C181" s="136" t="s">
        <v>131</v>
      </c>
      <c r="D181" s="141">
        <v>29.25</v>
      </c>
      <c r="E181" s="141">
        <v>30.3</v>
      </c>
      <c r="F181" s="142">
        <v>27.300000000000004</v>
      </c>
      <c r="G181" s="142">
        <v>25.350000000000005</v>
      </c>
      <c r="H181" s="142">
        <v>22.350000000000009</v>
      </c>
      <c r="I181" s="142">
        <v>32.25</v>
      </c>
      <c r="J181" s="142">
        <v>35.249999999999993</v>
      </c>
      <c r="K181" s="142">
        <v>37.199999999999996</v>
      </c>
      <c r="L181" s="137">
        <v>33.299999999999997</v>
      </c>
      <c r="M181" s="137">
        <v>28.35</v>
      </c>
      <c r="N181" s="160">
        <v>85372000</v>
      </c>
      <c r="O181" s="161">
        <v>8.2741477272727279E-2</v>
      </c>
    </row>
    <row r="182" spans="1:15" ht="15">
      <c r="A182" s="136">
        <v>172</v>
      </c>
      <c r="B182" s="120" t="s">
        <v>2351</v>
      </c>
      <c r="C182" s="136" t="s">
        <v>2740</v>
      </c>
      <c r="D182" s="141">
        <v>50.1</v>
      </c>
      <c r="E182" s="141">
        <v>51.233333333333327</v>
      </c>
      <c r="F182" s="142">
        <v>47.566666666666656</v>
      </c>
      <c r="G182" s="142">
        <v>45.033333333333331</v>
      </c>
      <c r="H182" s="142">
        <v>41.36666666666666</v>
      </c>
      <c r="I182" s="142">
        <v>53.766666666666652</v>
      </c>
      <c r="J182" s="142">
        <v>57.433333333333323</v>
      </c>
      <c r="K182" s="142">
        <v>59.966666666666647</v>
      </c>
      <c r="L182" s="137">
        <v>54.9</v>
      </c>
      <c r="M182" s="137">
        <v>48.7</v>
      </c>
      <c r="N182" s="160">
        <v>39420000</v>
      </c>
      <c r="O182" s="161">
        <v>-2.4144869215291749E-2</v>
      </c>
    </row>
    <row r="183" spans="1:15" ht="15">
      <c r="A183" s="136">
        <v>173</v>
      </c>
      <c r="B183" s="120" t="s">
        <v>2344</v>
      </c>
      <c r="C183" s="136" t="s">
        <v>132</v>
      </c>
      <c r="D183" s="141">
        <v>152.65</v>
      </c>
      <c r="E183" s="141">
        <v>153.54999999999998</v>
      </c>
      <c r="F183" s="142">
        <v>149.84999999999997</v>
      </c>
      <c r="G183" s="142">
        <v>147.04999999999998</v>
      </c>
      <c r="H183" s="142">
        <v>143.34999999999997</v>
      </c>
      <c r="I183" s="142">
        <v>156.34999999999997</v>
      </c>
      <c r="J183" s="142">
        <v>160.04999999999995</v>
      </c>
      <c r="K183" s="142">
        <v>162.84999999999997</v>
      </c>
      <c r="L183" s="137">
        <v>157.25</v>
      </c>
      <c r="M183" s="137">
        <v>150.75</v>
      </c>
      <c r="N183" s="160">
        <v>50028000</v>
      </c>
      <c r="O183" s="161">
        <v>2.7927716498474538E-2</v>
      </c>
    </row>
    <row r="184" spans="1:15" ht="15">
      <c r="A184" s="136">
        <v>174</v>
      </c>
      <c r="B184" s="120" t="s">
        <v>2349</v>
      </c>
      <c r="C184" s="136" t="s">
        <v>133</v>
      </c>
      <c r="D184" s="141">
        <v>526.25</v>
      </c>
      <c r="E184" s="141">
        <v>541.31666666666672</v>
      </c>
      <c r="F184" s="142">
        <v>504.18333333333339</v>
      </c>
      <c r="G184" s="142">
        <v>482.11666666666667</v>
      </c>
      <c r="H184" s="142">
        <v>444.98333333333335</v>
      </c>
      <c r="I184" s="142">
        <v>563.38333333333344</v>
      </c>
      <c r="J184" s="142">
        <v>600.51666666666688</v>
      </c>
      <c r="K184" s="142">
        <v>622.58333333333348</v>
      </c>
      <c r="L184" s="137">
        <v>578.45000000000005</v>
      </c>
      <c r="M184" s="137">
        <v>519.25</v>
      </c>
      <c r="N184" s="160">
        <v>14286000</v>
      </c>
      <c r="O184" s="161">
        <v>4.3363045049385693E-3</v>
      </c>
    </row>
    <row r="185" spans="1:15" ht="15">
      <c r="A185" s="136">
        <v>175</v>
      </c>
      <c r="B185" s="120" t="s">
        <v>2352</v>
      </c>
      <c r="C185" s="136" t="s">
        <v>134</v>
      </c>
      <c r="D185" s="141">
        <v>921.75</v>
      </c>
      <c r="E185" s="141">
        <v>922.98333333333323</v>
      </c>
      <c r="F185" s="142">
        <v>915.41666666666652</v>
      </c>
      <c r="G185" s="142">
        <v>909.08333333333326</v>
      </c>
      <c r="H185" s="142">
        <v>901.51666666666654</v>
      </c>
      <c r="I185" s="142">
        <v>929.31666666666649</v>
      </c>
      <c r="J185" s="142">
        <v>936.88333333333333</v>
      </c>
      <c r="K185" s="142">
        <v>943.21666666666647</v>
      </c>
      <c r="L185" s="137">
        <v>930.55</v>
      </c>
      <c r="M185" s="137">
        <v>916.65</v>
      </c>
      <c r="N185" s="160">
        <v>51844000</v>
      </c>
      <c r="O185" s="161">
        <v>1.6435432230522944E-2</v>
      </c>
    </row>
    <row r="186" spans="1:15" ht="15">
      <c r="A186" s="136">
        <v>176</v>
      </c>
      <c r="B186" s="120" t="s">
        <v>2344</v>
      </c>
      <c r="C186" s="136" t="s">
        <v>135</v>
      </c>
      <c r="D186" s="141">
        <v>507.25</v>
      </c>
      <c r="E186" s="141">
        <v>520.86666666666667</v>
      </c>
      <c r="F186" s="142">
        <v>488.48333333333335</v>
      </c>
      <c r="G186" s="142">
        <v>469.7166666666667</v>
      </c>
      <c r="H186" s="142">
        <v>437.33333333333337</v>
      </c>
      <c r="I186" s="142">
        <v>539.63333333333333</v>
      </c>
      <c r="J186" s="142">
        <v>572.01666666666677</v>
      </c>
      <c r="K186" s="142">
        <v>590.7833333333333</v>
      </c>
      <c r="L186" s="137">
        <v>553.25</v>
      </c>
      <c r="M186" s="137">
        <v>502.1</v>
      </c>
      <c r="N186" s="160">
        <v>13644800</v>
      </c>
      <c r="O186" s="161">
        <v>1.4718546934940891E-2</v>
      </c>
    </row>
    <row r="187" spans="1:15" ht="15">
      <c r="A187" s="136">
        <v>177</v>
      </c>
      <c r="B187" s="49" t="s">
        <v>2343</v>
      </c>
      <c r="C187" s="136" t="s">
        <v>1701</v>
      </c>
      <c r="D187" s="141">
        <v>670.6</v>
      </c>
      <c r="E187" s="141">
        <v>677.44999999999993</v>
      </c>
      <c r="F187" s="142">
        <v>660.39999999999986</v>
      </c>
      <c r="G187" s="142">
        <v>650.19999999999993</v>
      </c>
      <c r="H187" s="142">
        <v>633.14999999999986</v>
      </c>
      <c r="I187" s="142">
        <v>687.64999999999986</v>
      </c>
      <c r="J187" s="142">
        <v>704.69999999999982</v>
      </c>
      <c r="K187" s="142">
        <v>714.89999999999986</v>
      </c>
      <c r="L187" s="137">
        <v>694.5</v>
      </c>
      <c r="M187" s="137">
        <v>667.25</v>
      </c>
      <c r="N187" s="160">
        <v>873000</v>
      </c>
      <c r="O187" s="161">
        <v>6.7643169565659647E-2</v>
      </c>
    </row>
    <row r="188" spans="1:15" ht="15">
      <c r="A188" s="136">
        <v>178</v>
      </c>
      <c r="B188" s="120" t="s">
        <v>2344</v>
      </c>
      <c r="C188" s="136" t="s">
        <v>136</v>
      </c>
      <c r="D188" s="141">
        <v>48.65</v>
      </c>
      <c r="E188" s="141">
        <v>50.016666666666673</v>
      </c>
      <c r="F188" s="142">
        <v>46.633333333333347</v>
      </c>
      <c r="G188" s="142">
        <v>44.616666666666674</v>
      </c>
      <c r="H188" s="142">
        <v>41.233333333333348</v>
      </c>
      <c r="I188" s="142">
        <v>52.033333333333346</v>
      </c>
      <c r="J188" s="142">
        <v>55.416666666666671</v>
      </c>
      <c r="K188" s="142">
        <v>57.433333333333344</v>
      </c>
      <c r="L188" s="137">
        <v>53.4</v>
      </c>
      <c r="M188" s="137">
        <v>48</v>
      </c>
      <c r="N188" s="160">
        <v>55094000</v>
      </c>
      <c r="O188" s="161">
        <v>-6.8161829375549696E-2</v>
      </c>
    </row>
    <row r="189" spans="1:15" ht="15">
      <c r="A189" s="136">
        <v>179</v>
      </c>
      <c r="B189" s="120" t="s">
        <v>2357</v>
      </c>
      <c r="C189" s="136" t="s">
        <v>137</v>
      </c>
      <c r="D189" s="141">
        <v>92.55</v>
      </c>
      <c r="E189" s="141">
        <v>93.866666666666674</v>
      </c>
      <c r="F189" s="142">
        <v>90.183333333333351</v>
      </c>
      <c r="G189" s="142">
        <v>87.816666666666677</v>
      </c>
      <c r="H189" s="142">
        <v>84.133333333333354</v>
      </c>
      <c r="I189" s="142">
        <v>96.233333333333348</v>
      </c>
      <c r="J189" s="142">
        <v>99.916666666666686</v>
      </c>
      <c r="K189" s="142">
        <v>102.28333333333335</v>
      </c>
      <c r="L189" s="137">
        <v>97.55</v>
      </c>
      <c r="M189" s="137">
        <v>91.5</v>
      </c>
      <c r="N189" s="160">
        <v>81660000</v>
      </c>
      <c r="O189" s="161">
        <v>1.2950282822268532E-2</v>
      </c>
    </row>
    <row r="190" spans="1:15" ht="15">
      <c r="A190" s="136">
        <v>180</v>
      </c>
      <c r="B190" s="120" t="s">
        <v>2346</v>
      </c>
      <c r="C190" s="136" t="s">
        <v>138</v>
      </c>
      <c r="D190" s="141">
        <v>303.05</v>
      </c>
      <c r="E190" s="141">
        <v>307.43333333333334</v>
      </c>
      <c r="F190" s="142">
        <v>296.06666666666666</v>
      </c>
      <c r="G190" s="142">
        <v>289.08333333333331</v>
      </c>
      <c r="H190" s="142">
        <v>277.71666666666664</v>
      </c>
      <c r="I190" s="142">
        <v>314.41666666666669</v>
      </c>
      <c r="J190" s="142">
        <v>325.78333333333336</v>
      </c>
      <c r="K190" s="142">
        <v>332.76666666666671</v>
      </c>
      <c r="L190" s="137">
        <v>318.8</v>
      </c>
      <c r="M190" s="137">
        <v>300.45</v>
      </c>
      <c r="N190" s="160">
        <v>88467000</v>
      </c>
      <c r="O190" s="161">
        <v>-7.8382348345157352E-2</v>
      </c>
    </row>
    <row r="191" spans="1:15" ht="15">
      <c r="A191" s="136">
        <v>181</v>
      </c>
      <c r="B191" s="120" t="s">
        <v>2342</v>
      </c>
      <c r="C191" s="136" t="s">
        <v>212</v>
      </c>
      <c r="D191" s="141">
        <v>18477.55</v>
      </c>
      <c r="E191" s="141">
        <v>18581.45</v>
      </c>
      <c r="F191" s="142">
        <v>18137.900000000001</v>
      </c>
      <c r="G191" s="142">
        <v>17798.25</v>
      </c>
      <c r="H191" s="142">
        <v>17354.7</v>
      </c>
      <c r="I191" s="142">
        <v>18921.100000000002</v>
      </c>
      <c r="J191" s="142">
        <v>19364.649999999998</v>
      </c>
      <c r="K191" s="142">
        <v>19704.300000000003</v>
      </c>
      <c r="L191" s="137">
        <v>19025</v>
      </c>
      <c r="M191" s="137">
        <v>18241.8</v>
      </c>
      <c r="N191" s="160">
        <v>52200</v>
      </c>
      <c r="O191" s="161">
        <v>-3.0640668523676879E-2</v>
      </c>
    </row>
    <row r="192" spans="1:15" ht="15">
      <c r="A192" s="136">
        <v>182</v>
      </c>
      <c r="B192" s="120" t="s">
        <v>2351</v>
      </c>
      <c r="C192" s="136" t="s">
        <v>139</v>
      </c>
      <c r="D192" s="141">
        <v>1289.25</v>
      </c>
      <c r="E192" s="141">
        <v>1291.75</v>
      </c>
      <c r="F192" s="142">
        <v>1271.95</v>
      </c>
      <c r="G192" s="142">
        <v>1254.6500000000001</v>
      </c>
      <c r="H192" s="142">
        <v>1234.8500000000001</v>
      </c>
      <c r="I192" s="142">
        <v>1309.05</v>
      </c>
      <c r="J192" s="142">
        <v>1328.8500000000001</v>
      </c>
      <c r="K192" s="142">
        <v>1346.1499999999999</v>
      </c>
      <c r="L192" s="137">
        <v>1311.55</v>
      </c>
      <c r="M192" s="137">
        <v>1274.45</v>
      </c>
      <c r="N192" s="160">
        <v>909000</v>
      </c>
      <c r="O192" s="161">
        <v>8.8790233074361822E-3</v>
      </c>
    </row>
    <row r="193" spans="1:15" ht="15">
      <c r="A193" s="136">
        <v>183</v>
      </c>
      <c r="B193" s="120" t="s">
        <v>2346</v>
      </c>
      <c r="C193" s="136" t="s">
        <v>213</v>
      </c>
      <c r="D193" s="141">
        <v>31.9</v>
      </c>
      <c r="E193" s="141">
        <v>32.31666666666667</v>
      </c>
      <c r="F193" s="142">
        <v>31.13333333333334</v>
      </c>
      <c r="G193" s="142">
        <v>30.366666666666671</v>
      </c>
      <c r="H193" s="142">
        <v>29.183333333333341</v>
      </c>
      <c r="I193" s="142">
        <v>33.083333333333343</v>
      </c>
      <c r="J193" s="142">
        <v>34.266666666666666</v>
      </c>
      <c r="K193" s="142">
        <v>35.033333333333339</v>
      </c>
      <c r="L193" s="137">
        <v>33.5</v>
      </c>
      <c r="M193" s="137">
        <v>31.55</v>
      </c>
      <c r="N193" s="160">
        <v>186020433</v>
      </c>
      <c r="O193" s="161">
        <v>-1.0678056593699946E-3</v>
      </c>
    </row>
    <row r="194" spans="1:15" ht="15">
      <c r="A194" s="136">
        <v>184</v>
      </c>
      <c r="B194" s="49" t="s">
        <v>2343</v>
      </c>
      <c r="C194" s="136" t="s">
        <v>1874</v>
      </c>
      <c r="D194" s="141">
        <v>99.7</v>
      </c>
      <c r="E194" s="141">
        <v>101.71666666666665</v>
      </c>
      <c r="F194" s="142">
        <v>96.233333333333306</v>
      </c>
      <c r="G194" s="142">
        <v>92.766666666666652</v>
      </c>
      <c r="H194" s="142">
        <v>87.283333333333303</v>
      </c>
      <c r="I194" s="142">
        <v>105.18333333333331</v>
      </c>
      <c r="J194" s="142">
        <v>110.66666666666666</v>
      </c>
      <c r="K194" s="142">
        <v>114.13333333333331</v>
      </c>
      <c r="L194" s="137">
        <v>107.2</v>
      </c>
      <c r="M194" s="137">
        <v>98.25</v>
      </c>
      <c r="N194" s="160">
        <v>21725000</v>
      </c>
      <c r="O194" s="161">
        <v>1.4002333722287048E-2</v>
      </c>
    </row>
    <row r="195" spans="1:15" ht="15">
      <c r="A195" s="136">
        <v>185</v>
      </c>
      <c r="B195" s="120" t="s">
        <v>2341</v>
      </c>
      <c r="C195" s="136" t="s">
        <v>230</v>
      </c>
      <c r="D195" s="141">
        <v>1919</v>
      </c>
      <c r="E195" s="141">
        <v>1934.9333333333334</v>
      </c>
      <c r="F195" s="142">
        <v>1885.5666666666668</v>
      </c>
      <c r="G195" s="142">
        <v>1852.1333333333334</v>
      </c>
      <c r="H195" s="142">
        <v>1802.7666666666669</v>
      </c>
      <c r="I195" s="142">
        <v>1968.3666666666668</v>
      </c>
      <c r="J195" s="142">
        <v>2017.7333333333336</v>
      </c>
      <c r="K195" s="142">
        <v>2051.166666666667</v>
      </c>
      <c r="L195" s="137">
        <v>1984.3</v>
      </c>
      <c r="M195" s="137">
        <v>1901.5</v>
      </c>
      <c r="N195" s="160">
        <v>714000</v>
      </c>
      <c r="O195" s="161">
        <v>-6.4833005893909626E-2</v>
      </c>
    </row>
    <row r="196" spans="1:15" ht="15">
      <c r="A196" s="136">
        <v>186</v>
      </c>
      <c r="B196" s="120" t="s">
        <v>2349</v>
      </c>
      <c r="C196" s="136" t="s">
        <v>140</v>
      </c>
      <c r="D196" s="141">
        <v>1461.25</v>
      </c>
      <c r="E196" s="141">
        <v>1476.6666666666667</v>
      </c>
      <c r="F196" s="142">
        <v>1433.3333333333335</v>
      </c>
      <c r="G196" s="142">
        <v>1405.4166666666667</v>
      </c>
      <c r="H196" s="142">
        <v>1362.0833333333335</v>
      </c>
      <c r="I196" s="142">
        <v>1504.5833333333335</v>
      </c>
      <c r="J196" s="142">
        <v>1547.916666666667</v>
      </c>
      <c r="K196" s="142">
        <v>1575.8333333333335</v>
      </c>
      <c r="L196" s="137">
        <v>1520</v>
      </c>
      <c r="M196" s="137">
        <v>1448.75</v>
      </c>
      <c r="N196" s="160">
        <v>2102400</v>
      </c>
      <c r="O196" s="161">
        <v>6.6342057212416317E-2</v>
      </c>
    </row>
    <row r="197" spans="1:15" ht="15">
      <c r="A197" s="136">
        <v>187</v>
      </c>
      <c r="B197" s="120" t="s">
        <v>2345</v>
      </c>
      <c r="C197" s="136" t="s">
        <v>141</v>
      </c>
      <c r="D197" s="141">
        <v>800.3</v>
      </c>
      <c r="E197" s="141">
        <v>805.5</v>
      </c>
      <c r="F197" s="142">
        <v>790.35</v>
      </c>
      <c r="G197" s="142">
        <v>780.4</v>
      </c>
      <c r="H197" s="142">
        <v>765.25</v>
      </c>
      <c r="I197" s="142">
        <v>815.45</v>
      </c>
      <c r="J197" s="142">
        <v>830.60000000000014</v>
      </c>
      <c r="K197" s="142">
        <v>840.55000000000007</v>
      </c>
      <c r="L197" s="137">
        <v>820.65</v>
      </c>
      <c r="M197" s="137">
        <v>795.55</v>
      </c>
      <c r="N197" s="160">
        <v>4648800</v>
      </c>
      <c r="O197" s="161">
        <v>1.0169491525423728E-2</v>
      </c>
    </row>
    <row r="198" spans="1:15" ht="15">
      <c r="A198" s="136">
        <v>188</v>
      </c>
      <c r="B198" s="120" t="s">
        <v>2345</v>
      </c>
      <c r="C198" s="136" t="s">
        <v>142</v>
      </c>
      <c r="D198" s="141">
        <v>578.20000000000005</v>
      </c>
      <c r="E198" s="141">
        <v>581.08333333333337</v>
      </c>
      <c r="F198" s="142">
        <v>572.16666666666674</v>
      </c>
      <c r="G198" s="142">
        <v>566.13333333333333</v>
      </c>
      <c r="H198" s="142">
        <v>557.2166666666667</v>
      </c>
      <c r="I198" s="142">
        <v>587.11666666666679</v>
      </c>
      <c r="J198" s="142">
        <v>596.03333333333353</v>
      </c>
      <c r="K198" s="142">
        <v>602.06666666666683</v>
      </c>
      <c r="L198" s="137">
        <v>590</v>
      </c>
      <c r="M198" s="137">
        <v>575.04999999999995</v>
      </c>
      <c r="N198" s="160">
        <v>53392900</v>
      </c>
      <c r="O198" s="161">
        <v>7.4512245745122462E-3</v>
      </c>
    </row>
    <row r="199" spans="1:15" ht="15">
      <c r="A199" s="136">
        <v>189</v>
      </c>
      <c r="B199" s="120" t="s">
        <v>2353</v>
      </c>
      <c r="C199" s="136" t="s">
        <v>143</v>
      </c>
      <c r="D199" s="141">
        <v>1042.25</v>
      </c>
      <c r="E199" s="141">
        <v>1053.0666666666666</v>
      </c>
      <c r="F199" s="142">
        <v>1025.1833333333332</v>
      </c>
      <c r="G199" s="142">
        <v>1008.1166666666666</v>
      </c>
      <c r="H199" s="142">
        <v>980.23333333333312</v>
      </c>
      <c r="I199" s="142">
        <v>1070.1333333333332</v>
      </c>
      <c r="J199" s="142">
        <v>1098.0166666666664</v>
      </c>
      <c r="K199" s="142">
        <v>1115.0833333333333</v>
      </c>
      <c r="L199" s="137">
        <v>1080.95</v>
      </c>
      <c r="M199" s="137">
        <v>1036</v>
      </c>
      <c r="N199" s="160">
        <v>4853000</v>
      </c>
      <c r="O199" s="161">
        <v>-5.2333528607693809E-2</v>
      </c>
    </row>
    <row r="200" spans="1:15" ht="15">
      <c r="A200" s="136">
        <v>190</v>
      </c>
      <c r="B200" s="120" t="s">
        <v>2344</v>
      </c>
      <c r="C200" s="136" t="s">
        <v>1927</v>
      </c>
      <c r="D200" s="141">
        <v>14.85</v>
      </c>
      <c r="E200" s="141">
        <v>15.016666666666666</v>
      </c>
      <c r="F200" s="142">
        <v>14.433333333333332</v>
      </c>
      <c r="G200" s="142">
        <v>14.016666666666666</v>
      </c>
      <c r="H200" s="142">
        <v>13.433333333333332</v>
      </c>
      <c r="I200" s="142">
        <v>15.433333333333332</v>
      </c>
      <c r="J200" s="142">
        <v>16.016666666666666</v>
      </c>
      <c r="K200" s="142">
        <v>16.43333333333333</v>
      </c>
      <c r="L200" s="137">
        <v>15.6</v>
      </c>
      <c r="M200" s="137">
        <v>14.6</v>
      </c>
      <c r="N200" s="160">
        <v>437955000</v>
      </c>
      <c r="O200" s="161">
        <v>7.8125E-3</v>
      </c>
    </row>
    <row r="201" spans="1:15" ht="15">
      <c r="A201" s="136">
        <v>191</v>
      </c>
      <c r="B201" s="120" t="s">
        <v>2346</v>
      </c>
      <c r="C201" s="136" t="s">
        <v>144</v>
      </c>
      <c r="D201" s="141">
        <v>77.150000000000006</v>
      </c>
      <c r="E201" s="141">
        <v>78.233333333333334</v>
      </c>
      <c r="F201" s="142">
        <v>74.666666666666671</v>
      </c>
      <c r="G201" s="142">
        <v>72.183333333333337</v>
      </c>
      <c r="H201" s="142">
        <v>68.616666666666674</v>
      </c>
      <c r="I201" s="142">
        <v>80.716666666666669</v>
      </c>
      <c r="J201" s="142">
        <v>84.283333333333331</v>
      </c>
      <c r="K201" s="142">
        <v>86.766666666666666</v>
      </c>
      <c r="L201" s="137">
        <v>81.8</v>
      </c>
      <c r="M201" s="137">
        <v>75.75</v>
      </c>
      <c r="N201" s="160">
        <v>25947000</v>
      </c>
      <c r="O201" s="161">
        <v>-5.2579691094314818E-2</v>
      </c>
    </row>
    <row r="202" spans="1:15" ht="15">
      <c r="A202" s="136">
        <v>192</v>
      </c>
      <c r="B202" s="120" t="s">
        <v>2358</v>
      </c>
      <c r="C202" s="136" t="s">
        <v>145</v>
      </c>
      <c r="D202" s="141">
        <v>728.35</v>
      </c>
      <c r="E202" s="141">
        <v>735.16666666666663</v>
      </c>
      <c r="F202" s="142">
        <v>709.23333333333323</v>
      </c>
      <c r="G202" s="142">
        <v>690.11666666666656</v>
      </c>
      <c r="H202" s="142">
        <v>664.18333333333317</v>
      </c>
      <c r="I202" s="142">
        <v>754.2833333333333</v>
      </c>
      <c r="J202" s="142">
        <v>780.2166666666667</v>
      </c>
      <c r="K202" s="142">
        <v>799.33333333333337</v>
      </c>
      <c r="L202" s="137">
        <v>761.1</v>
      </c>
      <c r="M202" s="137">
        <v>716.05</v>
      </c>
      <c r="N202" s="160">
        <v>10392000</v>
      </c>
      <c r="O202" s="161">
        <v>-1.2261191901910464E-2</v>
      </c>
    </row>
    <row r="203" spans="1:15" ht="15">
      <c r="A203" s="136">
        <v>193</v>
      </c>
      <c r="B203" s="120" t="s">
        <v>2350</v>
      </c>
      <c r="C203" s="136" t="s">
        <v>146</v>
      </c>
      <c r="D203" s="141">
        <v>633.15</v>
      </c>
      <c r="E203" s="141">
        <v>637.99999999999989</v>
      </c>
      <c r="F203" s="142">
        <v>623.19999999999982</v>
      </c>
      <c r="G203" s="142">
        <v>613.24999999999989</v>
      </c>
      <c r="H203" s="142">
        <v>598.44999999999982</v>
      </c>
      <c r="I203" s="142">
        <v>647.94999999999982</v>
      </c>
      <c r="J203" s="142">
        <v>662.74999999999977</v>
      </c>
      <c r="K203" s="142">
        <v>672.69999999999982</v>
      </c>
      <c r="L203" s="137">
        <v>652.79999999999995</v>
      </c>
      <c r="M203" s="137">
        <v>628.04999999999995</v>
      </c>
      <c r="N203" s="160">
        <v>9058400</v>
      </c>
      <c r="O203" s="161">
        <v>3.1006378454996458E-3</v>
      </c>
    </row>
    <row r="204" spans="1:15" ht="15">
      <c r="A204" s="136">
        <v>194</v>
      </c>
      <c r="B204" s="120" t="s">
        <v>2356</v>
      </c>
      <c r="C204" s="136" t="s">
        <v>359</v>
      </c>
      <c r="D204" s="141">
        <v>1033.45</v>
      </c>
      <c r="E204" s="141">
        <v>1041.3500000000001</v>
      </c>
      <c r="F204" s="142">
        <v>1018.1000000000004</v>
      </c>
      <c r="G204" s="142">
        <v>1002.7500000000002</v>
      </c>
      <c r="H204" s="142">
        <v>979.50000000000045</v>
      </c>
      <c r="I204" s="142">
        <v>1056.7000000000003</v>
      </c>
      <c r="J204" s="142">
        <v>1079.9499999999998</v>
      </c>
      <c r="K204" s="142">
        <v>1095.3000000000002</v>
      </c>
      <c r="L204" s="137">
        <v>1064.5999999999999</v>
      </c>
      <c r="M204" s="137">
        <v>1026</v>
      </c>
      <c r="N204" s="160">
        <v>2180000</v>
      </c>
      <c r="O204" s="161">
        <v>-2.8174037089871613E-2</v>
      </c>
    </row>
    <row r="205" spans="1:15" ht="15">
      <c r="A205" s="136">
        <v>195</v>
      </c>
      <c r="B205" s="120" t="s">
        <v>2348</v>
      </c>
      <c r="C205" s="136" t="s">
        <v>147</v>
      </c>
      <c r="D205" s="141">
        <v>306.05</v>
      </c>
      <c r="E205" s="141">
        <v>308.13333333333333</v>
      </c>
      <c r="F205" s="142">
        <v>299.81666666666666</v>
      </c>
      <c r="G205" s="142">
        <v>293.58333333333331</v>
      </c>
      <c r="H205" s="142">
        <v>285.26666666666665</v>
      </c>
      <c r="I205" s="142">
        <v>314.36666666666667</v>
      </c>
      <c r="J205" s="142">
        <v>322.68333333333328</v>
      </c>
      <c r="K205" s="142">
        <v>328.91666666666669</v>
      </c>
      <c r="L205" s="137">
        <v>316.45</v>
      </c>
      <c r="M205" s="137">
        <v>301.89999999999998</v>
      </c>
      <c r="N205" s="160">
        <v>30753000</v>
      </c>
      <c r="O205" s="161">
        <v>2.0914251568568867E-2</v>
      </c>
    </row>
    <row r="206" spans="1:15" ht="15">
      <c r="A206" s="136">
        <v>196</v>
      </c>
      <c r="B206" s="120" t="s">
        <v>2347</v>
      </c>
      <c r="C206" s="136" t="s">
        <v>148</v>
      </c>
      <c r="D206" s="141">
        <v>418.25</v>
      </c>
      <c r="E206" s="141">
        <v>419.91666666666669</v>
      </c>
      <c r="F206" s="142">
        <v>412.13333333333338</v>
      </c>
      <c r="G206" s="142">
        <v>406.01666666666671</v>
      </c>
      <c r="H206" s="142">
        <v>398.23333333333341</v>
      </c>
      <c r="I206" s="142">
        <v>426.03333333333336</v>
      </c>
      <c r="J206" s="142">
        <v>433.81666666666666</v>
      </c>
      <c r="K206" s="142">
        <v>439.93333333333334</v>
      </c>
      <c r="L206" s="137">
        <v>427.7</v>
      </c>
      <c r="M206" s="137">
        <v>413.8</v>
      </c>
      <c r="N206" s="160">
        <v>63024000</v>
      </c>
      <c r="O206" s="161">
        <v>4.183094051427013E-2</v>
      </c>
    </row>
    <row r="207" spans="1:15" ht="15">
      <c r="A207" s="136">
        <v>197</v>
      </c>
      <c r="B207" s="120" t="s">
        <v>2347</v>
      </c>
      <c r="C207" s="136" t="s">
        <v>149</v>
      </c>
      <c r="D207" s="141">
        <v>242.9</v>
      </c>
      <c r="E207" s="141">
        <v>244.56666666666669</v>
      </c>
      <c r="F207" s="142">
        <v>238.73333333333338</v>
      </c>
      <c r="G207" s="142">
        <v>234.56666666666669</v>
      </c>
      <c r="H207" s="142">
        <v>228.73333333333338</v>
      </c>
      <c r="I207" s="142">
        <v>248.73333333333338</v>
      </c>
      <c r="J207" s="142">
        <v>254.56666666666669</v>
      </c>
      <c r="K207" s="142">
        <v>258.73333333333335</v>
      </c>
      <c r="L207" s="137">
        <v>250.4</v>
      </c>
      <c r="M207" s="137">
        <v>240.4</v>
      </c>
      <c r="N207" s="160">
        <v>26267500</v>
      </c>
      <c r="O207" s="161">
        <v>7.8657074340527586E-3</v>
      </c>
    </row>
    <row r="208" spans="1:15" ht="15">
      <c r="A208" s="136">
        <v>198</v>
      </c>
      <c r="B208" s="120" t="s">
        <v>2344</v>
      </c>
      <c r="C208" s="136" t="s">
        <v>150</v>
      </c>
      <c r="D208" s="141">
        <v>90.55</v>
      </c>
      <c r="E208" s="141">
        <v>91.616666666666674</v>
      </c>
      <c r="F208" s="142">
        <v>88.783333333333346</v>
      </c>
      <c r="G208" s="142">
        <v>87.016666666666666</v>
      </c>
      <c r="H208" s="142">
        <v>84.183333333333337</v>
      </c>
      <c r="I208" s="142">
        <v>93.383333333333354</v>
      </c>
      <c r="J208" s="142">
        <v>96.216666666666669</v>
      </c>
      <c r="K208" s="142">
        <v>97.983333333333363</v>
      </c>
      <c r="L208" s="137">
        <v>94.45</v>
      </c>
      <c r="M208" s="137">
        <v>89.85</v>
      </c>
      <c r="N208" s="160">
        <v>78894000</v>
      </c>
      <c r="O208" s="161">
        <v>-1.3615393271070102E-2</v>
      </c>
    </row>
    <row r="209" spans="1:15" ht="15">
      <c r="A209" s="136">
        <v>199</v>
      </c>
      <c r="B209" s="120" t="s">
        <v>2357</v>
      </c>
      <c r="C209" s="136" t="s">
        <v>151</v>
      </c>
      <c r="D209" s="141">
        <v>752.8</v>
      </c>
      <c r="E209" s="141">
        <v>760.1</v>
      </c>
      <c r="F209" s="142">
        <v>739</v>
      </c>
      <c r="G209" s="142">
        <v>725.19999999999993</v>
      </c>
      <c r="H209" s="142">
        <v>704.09999999999991</v>
      </c>
      <c r="I209" s="142">
        <v>773.90000000000009</v>
      </c>
      <c r="J209" s="142">
        <v>795.00000000000023</v>
      </c>
      <c r="K209" s="142">
        <v>808.80000000000018</v>
      </c>
      <c r="L209" s="137">
        <v>781.2</v>
      </c>
      <c r="M209" s="137">
        <v>746.3</v>
      </c>
      <c r="N209" s="160">
        <v>20491000</v>
      </c>
      <c r="O209" s="161">
        <v>-1.1147572628124698E-2</v>
      </c>
    </row>
    <row r="210" spans="1:15" ht="15">
      <c r="A210" s="136">
        <v>200</v>
      </c>
      <c r="B210" s="120" t="s">
        <v>2356</v>
      </c>
      <c r="C210" s="136" t="s">
        <v>152</v>
      </c>
      <c r="D210" s="141">
        <v>2906.45</v>
      </c>
      <c r="E210" s="141">
        <v>2892.8166666666671</v>
      </c>
      <c r="F210" s="142">
        <v>2868.733333333334</v>
      </c>
      <c r="G210" s="142">
        <v>2831.0166666666669</v>
      </c>
      <c r="H210" s="142">
        <v>2806.9333333333338</v>
      </c>
      <c r="I210" s="142">
        <v>2930.5333333333342</v>
      </c>
      <c r="J210" s="142">
        <v>2954.6166666666672</v>
      </c>
      <c r="K210" s="142">
        <v>2992.3333333333344</v>
      </c>
      <c r="L210" s="137">
        <v>2916.9</v>
      </c>
      <c r="M210" s="137">
        <v>2855.1</v>
      </c>
      <c r="N210" s="160">
        <v>7756250</v>
      </c>
      <c r="O210" s="161">
        <v>3.7903117891074534E-2</v>
      </c>
    </row>
    <row r="211" spans="1:15" ht="15">
      <c r="A211" s="136">
        <v>201</v>
      </c>
      <c r="B211" s="120" t="s">
        <v>2356</v>
      </c>
      <c r="C211" s="136" t="s">
        <v>153</v>
      </c>
      <c r="D211" s="141">
        <v>552.1</v>
      </c>
      <c r="E211" s="141">
        <v>553.25</v>
      </c>
      <c r="F211" s="142">
        <v>547.9</v>
      </c>
      <c r="G211" s="142">
        <v>543.69999999999993</v>
      </c>
      <c r="H211" s="142">
        <v>538.34999999999991</v>
      </c>
      <c r="I211" s="142">
        <v>557.45000000000005</v>
      </c>
      <c r="J211" s="142">
        <v>562.79999999999995</v>
      </c>
      <c r="K211" s="142">
        <v>567.00000000000011</v>
      </c>
      <c r="L211" s="137">
        <v>558.6</v>
      </c>
      <c r="M211" s="137">
        <v>549.04999999999995</v>
      </c>
      <c r="N211" s="160">
        <v>15730800</v>
      </c>
      <c r="O211" s="161">
        <v>-1.205818072198357E-2</v>
      </c>
    </row>
    <row r="212" spans="1:15" ht="15">
      <c r="A212" s="136">
        <v>202</v>
      </c>
      <c r="B212" s="120" t="s">
        <v>2348</v>
      </c>
      <c r="C212" s="136" t="s">
        <v>154</v>
      </c>
      <c r="D212" s="141">
        <v>886.95</v>
      </c>
      <c r="E212" s="141">
        <v>889.33333333333337</v>
      </c>
      <c r="F212" s="142">
        <v>873.66666666666674</v>
      </c>
      <c r="G212" s="142">
        <v>860.38333333333333</v>
      </c>
      <c r="H212" s="142">
        <v>844.7166666666667</v>
      </c>
      <c r="I212" s="142">
        <v>902.61666666666679</v>
      </c>
      <c r="J212" s="142">
        <v>918.28333333333353</v>
      </c>
      <c r="K212" s="142">
        <v>931.56666666666683</v>
      </c>
      <c r="L212" s="137">
        <v>905</v>
      </c>
      <c r="M212" s="137">
        <v>876.05</v>
      </c>
      <c r="N212" s="67">
        <v>10144500</v>
      </c>
      <c r="O212" s="161">
        <v>-4.1524943310657599E-2</v>
      </c>
    </row>
    <row r="213" spans="1:15" ht="15">
      <c r="A213" s="136">
        <v>203</v>
      </c>
      <c r="B213" s="120" t="s">
        <v>2345</v>
      </c>
      <c r="C213" s="136" t="s">
        <v>216</v>
      </c>
      <c r="D213" s="141">
        <v>1428.4</v>
      </c>
      <c r="E213" s="141">
        <v>1427.9000000000003</v>
      </c>
      <c r="F213" s="142">
        <v>1409.3500000000006</v>
      </c>
      <c r="G213" s="142">
        <v>1390.3000000000002</v>
      </c>
      <c r="H213" s="142">
        <v>1371.7500000000005</v>
      </c>
      <c r="I213" s="142">
        <v>1446.9500000000007</v>
      </c>
      <c r="J213" s="142">
        <v>1465.5000000000005</v>
      </c>
      <c r="K213" s="142">
        <v>1484.5500000000009</v>
      </c>
      <c r="L213" s="137">
        <v>1446.45</v>
      </c>
      <c r="M213" s="137">
        <v>1408.85</v>
      </c>
      <c r="N213" s="67">
        <v>378500</v>
      </c>
      <c r="O213" s="161">
        <v>-7.3439412484700123E-2</v>
      </c>
    </row>
    <row r="214" spans="1:15" ht="15">
      <c r="A214" s="136">
        <v>204</v>
      </c>
      <c r="B214" s="120" t="s">
        <v>2344</v>
      </c>
      <c r="C214" s="136" t="s">
        <v>217</v>
      </c>
      <c r="D214" s="141">
        <v>292.45</v>
      </c>
      <c r="E214" s="141">
        <v>289.7833333333333</v>
      </c>
      <c r="F214" s="142">
        <v>284.66666666666663</v>
      </c>
      <c r="G214" s="142">
        <v>276.88333333333333</v>
      </c>
      <c r="H214" s="142">
        <v>271.76666666666665</v>
      </c>
      <c r="I214" s="142">
        <v>297.56666666666661</v>
      </c>
      <c r="J214" s="142">
        <v>302.68333333333328</v>
      </c>
      <c r="K214" s="142">
        <v>310.46666666666658</v>
      </c>
      <c r="L214" s="137">
        <v>294.89999999999998</v>
      </c>
      <c r="M214" s="137">
        <v>282</v>
      </c>
      <c r="N214" s="67">
        <v>4830000</v>
      </c>
      <c r="O214" s="161">
        <v>-0.1449814126394052</v>
      </c>
    </row>
    <row r="215" spans="1:15" ht="15">
      <c r="A215" s="136">
        <v>205</v>
      </c>
      <c r="B215" s="120" t="s">
        <v>2353</v>
      </c>
      <c r="C215" s="136" t="s">
        <v>244</v>
      </c>
      <c r="D215" s="141">
        <v>59.85</v>
      </c>
      <c r="E215" s="141">
        <v>60.85</v>
      </c>
      <c r="F215" s="142">
        <v>58.25</v>
      </c>
      <c r="G215" s="142">
        <v>56.65</v>
      </c>
      <c r="H215" s="142">
        <v>54.05</v>
      </c>
      <c r="I215" s="142">
        <v>62.45</v>
      </c>
      <c r="J215" s="142">
        <v>65.050000000000011</v>
      </c>
      <c r="K215" s="142">
        <v>66.650000000000006</v>
      </c>
      <c r="L215" s="137">
        <v>63.45</v>
      </c>
      <c r="M215" s="137">
        <v>59.25</v>
      </c>
      <c r="N215" s="67">
        <v>81158000</v>
      </c>
      <c r="O215" s="161">
        <v>-1.0159651669085631E-2</v>
      </c>
    </row>
    <row r="216" spans="1:15" ht="15">
      <c r="A216" s="136">
        <v>206</v>
      </c>
      <c r="B216" s="120" t="s">
        <v>2347</v>
      </c>
      <c r="C216" s="136" t="s">
        <v>155</v>
      </c>
      <c r="D216" s="141">
        <v>721.45</v>
      </c>
      <c r="E216" s="141">
        <v>722.11666666666667</v>
      </c>
      <c r="F216" s="142">
        <v>705.08333333333337</v>
      </c>
      <c r="G216" s="142">
        <v>688.7166666666667</v>
      </c>
      <c r="H216" s="142">
        <v>671.68333333333339</v>
      </c>
      <c r="I216" s="142">
        <v>738.48333333333335</v>
      </c>
      <c r="J216" s="142">
        <v>755.51666666666665</v>
      </c>
      <c r="K216" s="142">
        <v>771.88333333333333</v>
      </c>
      <c r="L216" s="137">
        <v>739.15</v>
      </c>
      <c r="M216" s="137">
        <v>705.75</v>
      </c>
      <c r="N216" s="67">
        <v>5951000</v>
      </c>
      <c r="O216" s="161">
        <v>3.1547928583810017E-2</v>
      </c>
    </row>
    <row r="217" spans="1:15" ht="15">
      <c r="A217" s="136">
        <v>207</v>
      </c>
      <c r="B217" s="120" t="s">
        <v>2348</v>
      </c>
      <c r="C217" s="136" t="s">
        <v>156</v>
      </c>
      <c r="D217" s="141">
        <v>1080.3</v>
      </c>
      <c r="E217" s="141">
        <v>1092.9333333333334</v>
      </c>
      <c r="F217" s="142">
        <v>1043.6166666666668</v>
      </c>
      <c r="G217" s="142">
        <v>1006.9333333333334</v>
      </c>
      <c r="H217" s="142">
        <v>957.61666666666679</v>
      </c>
      <c r="I217" s="142">
        <v>1129.6166666666668</v>
      </c>
      <c r="J217" s="142">
        <v>1178.9333333333334</v>
      </c>
      <c r="K217" s="142">
        <v>1215.6166666666668</v>
      </c>
      <c r="L217" s="137">
        <v>1142.25</v>
      </c>
      <c r="M217" s="137">
        <v>1056.25</v>
      </c>
      <c r="N217" s="67">
        <v>1710800</v>
      </c>
      <c r="O217" s="161">
        <v>-3.9308176100628929E-2</v>
      </c>
    </row>
    <row r="218" spans="1:15" ht="15">
      <c r="A218" s="136">
        <v>208</v>
      </c>
      <c r="B218" s="120" t="s">
        <v>2349</v>
      </c>
      <c r="C218" s="136" t="s">
        <v>2055</v>
      </c>
      <c r="D218" s="141">
        <v>395.35</v>
      </c>
      <c r="E218" s="141">
        <v>402.31666666666666</v>
      </c>
      <c r="F218" s="142">
        <v>384.0333333333333</v>
      </c>
      <c r="G218" s="142">
        <v>372.71666666666664</v>
      </c>
      <c r="H218" s="142">
        <v>354.43333333333328</v>
      </c>
      <c r="I218" s="142">
        <v>413.63333333333333</v>
      </c>
      <c r="J218" s="142">
        <v>431.91666666666674</v>
      </c>
      <c r="K218" s="142">
        <v>443.23333333333335</v>
      </c>
      <c r="L218" s="137">
        <v>420.6</v>
      </c>
      <c r="M218" s="137">
        <v>391</v>
      </c>
      <c r="N218" s="67">
        <v>7608000</v>
      </c>
      <c r="O218" s="161">
        <v>-3.5692557290610424E-2</v>
      </c>
    </row>
    <row r="219" spans="1:15" ht="15">
      <c r="A219" s="136">
        <v>209</v>
      </c>
      <c r="B219" s="120" t="s">
        <v>2342</v>
      </c>
      <c r="C219" s="136" t="s">
        <v>158</v>
      </c>
      <c r="D219" s="141">
        <v>4415.75</v>
      </c>
      <c r="E219" s="141">
        <v>4452.7833333333328</v>
      </c>
      <c r="F219" s="142">
        <v>4346.1666666666661</v>
      </c>
      <c r="G219" s="142">
        <v>4276.583333333333</v>
      </c>
      <c r="H219" s="142">
        <v>4169.9666666666662</v>
      </c>
      <c r="I219" s="142">
        <v>4522.3666666666659</v>
      </c>
      <c r="J219" s="142">
        <v>4628.9833333333327</v>
      </c>
      <c r="K219" s="142">
        <v>4698.5666666666657</v>
      </c>
      <c r="L219" s="137">
        <v>4559.3999999999996</v>
      </c>
      <c r="M219" s="137">
        <v>4383.2</v>
      </c>
      <c r="N219" s="67">
        <v>1746400</v>
      </c>
      <c r="O219" s="161">
        <v>-2.1843844516634927E-2</v>
      </c>
    </row>
    <row r="220" spans="1:15" ht="15">
      <c r="A220" s="136">
        <v>210</v>
      </c>
      <c r="B220" s="120" t="s">
        <v>2346</v>
      </c>
      <c r="C220" s="136" t="s">
        <v>159</v>
      </c>
      <c r="D220" s="141">
        <v>138</v>
      </c>
      <c r="E220" s="141">
        <v>139.68333333333334</v>
      </c>
      <c r="F220" s="142">
        <v>135.01666666666668</v>
      </c>
      <c r="G220" s="142">
        <v>132.03333333333333</v>
      </c>
      <c r="H220" s="142">
        <v>127.36666666666667</v>
      </c>
      <c r="I220" s="142">
        <v>142.66666666666669</v>
      </c>
      <c r="J220" s="142">
        <v>147.33333333333331</v>
      </c>
      <c r="K220" s="142">
        <v>150.31666666666669</v>
      </c>
      <c r="L220" s="137">
        <v>144.35</v>
      </c>
      <c r="M220" s="137">
        <v>136.69999999999999</v>
      </c>
      <c r="N220" s="67">
        <v>28808000</v>
      </c>
      <c r="O220" s="161">
        <v>-2.6756756756756758E-2</v>
      </c>
    </row>
    <row r="221" spans="1:15" ht="15">
      <c r="A221" s="136">
        <v>211</v>
      </c>
      <c r="B221" s="120" t="s">
        <v>2358</v>
      </c>
      <c r="C221" s="136" t="s">
        <v>161</v>
      </c>
      <c r="D221" s="141">
        <v>799.55</v>
      </c>
      <c r="E221" s="141">
        <v>799.91666666666663</v>
      </c>
      <c r="F221" s="142">
        <v>784.93333333333328</v>
      </c>
      <c r="G221" s="142">
        <v>770.31666666666661</v>
      </c>
      <c r="H221" s="142">
        <v>755.33333333333326</v>
      </c>
      <c r="I221" s="142">
        <v>814.5333333333333</v>
      </c>
      <c r="J221" s="142">
        <v>829.51666666666665</v>
      </c>
      <c r="K221" s="142">
        <v>844.13333333333333</v>
      </c>
      <c r="L221" s="137">
        <v>814.9</v>
      </c>
      <c r="M221" s="137">
        <v>785.3</v>
      </c>
      <c r="N221" s="67">
        <v>11476800</v>
      </c>
      <c r="O221" s="161">
        <v>-0.10281425891181989</v>
      </c>
    </row>
    <row r="222" spans="1:15" ht="15">
      <c r="A222" s="136">
        <v>212</v>
      </c>
      <c r="B222" s="120" t="s">
        <v>2357</v>
      </c>
      <c r="C222" s="136" t="s">
        <v>228</v>
      </c>
      <c r="D222" s="141">
        <v>326</v>
      </c>
      <c r="E222" s="141">
        <v>328.34999999999997</v>
      </c>
      <c r="F222" s="142">
        <v>320.19999999999993</v>
      </c>
      <c r="G222" s="142">
        <v>314.39999999999998</v>
      </c>
      <c r="H222" s="142">
        <v>306.24999999999994</v>
      </c>
      <c r="I222" s="142">
        <v>334.14999999999992</v>
      </c>
      <c r="J222" s="142">
        <v>342.2999999999999</v>
      </c>
      <c r="K222" s="142">
        <v>348.09999999999991</v>
      </c>
      <c r="L222" s="137">
        <v>336.5</v>
      </c>
      <c r="M222" s="137">
        <v>322.55</v>
      </c>
      <c r="N222" s="67">
        <v>49806750</v>
      </c>
      <c r="O222" s="161">
        <v>-6.5135987386677183E-2</v>
      </c>
    </row>
    <row r="223" spans="1:15" ht="15">
      <c r="A223" s="136">
        <v>213</v>
      </c>
      <c r="B223" s="120" t="s">
        <v>2343</v>
      </c>
      <c r="C223" s="136" t="s">
        <v>2095</v>
      </c>
      <c r="D223" s="141">
        <v>235.35</v>
      </c>
      <c r="E223" s="141">
        <v>238.31666666666669</v>
      </c>
      <c r="F223" s="142">
        <v>229.88333333333338</v>
      </c>
      <c r="G223" s="142">
        <v>224.41666666666669</v>
      </c>
      <c r="H223" s="142">
        <v>215.98333333333338</v>
      </c>
      <c r="I223" s="142">
        <v>243.78333333333339</v>
      </c>
      <c r="J223" s="142">
        <v>252.21666666666673</v>
      </c>
      <c r="K223" s="142">
        <v>257.68333333333339</v>
      </c>
      <c r="L223" s="137">
        <v>246.75</v>
      </c>
      <c r="M223" s="137">
        <v>232.85</v>
      </c>
      <c r="N223" s="67">
        <v>3108000</v>
      </c>
      <c r="O223" s="161">
        <v>-8.3996463306808128E-2</v>
      </c>
    </row>
    <row r="224" spans="1:15" ht="15">
      <c r="A224" s="136">
        <v>214</v>
      </c>
      <c r="B224" s="120" t="s">
        <v>2351</v>
      </c>
      <c r="C224" s="136" t="s">
        <v>162</v>
      </c>
      <c r="D224" s="141">
        <v>602.4</v>
      </c>
      <c r="E224" s="141">
        <v>610.86666666666667</v>
      </c>
      <c r="F224" s="142">
        <v>587.73333333333335</v>
      </c>
      <c r="G224" s="142">
        <v>573.06666666666672</v>
      </c>
      <c r="H224" s="142">
        <v>549.93333333333339</v>
      </c>
      <c r="I224" s="142">
        <v>625.5333333333333</v>
      </c>
      <c r="J224" s="142">
        <v>648.66666666666674</v>
      </c>
      <c r="K224" s="142">
        <v>663.33333333333326</v>
      </c>
      <c r="L224" s="137">
        <v>634</v>
      </c>
      <c r="M224" s="137">
        <v>596.20000000000005</v>
      </c>
      <c r="N224" s="67">
        <v>3513000</v>
      </c>
      <c r="O224" s="161">
        <v>0.12416000000000001</v>
      </c>
    </row>
    <row r="225" spans="1:15" ht="15">
      <c r="A225" s="136">
        <v>215</v>
      </c>
      <c r="B225" s="120" t="s">
        <v>2356</v>
      </c>
      <c r="C225" s="136" t="s">
        <v>163</v>
      </c>
      <c r="D225" s="141">
        <v>325.5</v>
      </c>
      <c r="E225" s="141">
        <v>324.95</v>
      </c>
      <c r="F225" s="142">
        <v>322.2</v>
      </c>
      <c r="G225" s="142">
        <v>318.89999999999998</v>
      </c>
      <c r="H225" s="142">
        <v>316.14999999999998</v>
      </c>
      <c r="I225" s="142">
        <v>328.25</v>
      </c>
      <c r="J225" s="142">
        <v>331</v>
      </c>
      <c r="K225" s="142">
        <v>334.3</v>
      </c>
      <c r="L225" s="137">
        <v>327.7</v>
      </c>
      <c r="M225" s="137">
        <v>321.64999999999998</v>
      </c>
      <c r="N225" s="67">
        <v>43982400</v>
      </c>
      <c r="O225" s="161">
        <v>-1.4711491309322726E-3</v>
      </c>
    </row>
    <row r="226" spans="1:15" ht="15">
      <c r="A226" s="136">
        <v>216</v>
      </c>
      <c r="B226" s="120" t="s">
        <v>2345</v>
      </c>
      <c r="C226" s="136" t="s">
        <v>164</v>
      </c>
      <c r="D226" s="141">
        <v>915.8</v>
      </c>
      <c r="E226" s="141">
        <v>932.25</v>
      </c>
      <c r="F226" s="142">
        <v>881.85</v>
      </c>
      <c r="G226" s="142">
        <v>847.9</v>
      </c>
      <c r="H226" s="142">
        <v>797.5</v>
      </c>
      <c r="I226" s="142">
        <v>966.2</v>
      </c>
      <c r="J226" s="142">
        <v>1016.6000000000001</v>
      </c>
      <c r="K226" s="142">
        <v>1050.5500000000002</v>
      </c>
      <c r="L226" s="137">
        <v>982.65</v>
      </c>
      <c r="M226" s="137">
        <v>898.3</v>
      </c>
      <c r="N226" s="67">
        <v>3457800</v>
      </c>
      <c r="O226" s="161">
        <v>6.6333610879822369E-2</v>
      </c>
    </row>
    <row r="227" spans="1:15" ht="15">
      <c r="A227" s="136">
        <v>217</v>
      </c>
      <c r="B227" s="120" t="s">
        <v>2346</v>
      </c>
      <c r="C227" s="136" t="s">
        <v>165</v>
      </c>
      <c r="D227" s="141">
        <v>340.45</v>
      </c>
      <c r="E227" s="141">
        <v>342.98333333333335</v>
      </c>
      <c r="F227" s="142">
        <v>329.7166666666667</v>
      </c>
      <c r="G227" s="142">
        <v>318.98333333333335</v>
      </c>
      <c r="H227" s="142">
        <v>305.7166666666667</v>
      </c>
      <c r="I227" s="142">
        <v>353.7166666666667</v>
      </c>
      <c r="J227" s="142">
        <v>366.98333333333335</v>
      </c>
      <c r="K227" s="142">
        <v>377.7166666666667</v>
      </c>
      <c r="L227" s="137">
        <v>356.25</v>
      </c>
      <c r="M227" s="137">
        <v>332.25</v>
      </c>
      <c r="N227" s="67">
        <v>52729250</v>
      </c>
      <c r="O227" s="161">
        <v>1.2806722689075629E-2</v>
      </c>
    </row>
    <row r="228" spans="1:15" ht="15">
      <c r="A228" s="136">
        <v>218</v>
      </c>
      <c r="B228" s="120" t="s">
        <v>2353</v>
      </c>
      <c r="C228" s="136" t="s">
        <v>166</v>
      </c>
      <c r="D228" s="141">
        <v>594.9</v>
      </c>
      <c r="E228" s="141">
        <v>596.26666666666677</v>
      </c>
      <c r="F228" s="142">
        <v>587.53333333333353</v>
      </c>
      <c r="G228" s="142">
        <v>580.16666666666674</v>
      </c>
      <c r="H228" s="142">
        <v>571.43333333333351</v>
      </c>
      <c r="I228" s="142">
        <v>603.63333333333355</v>
      </c>
      <c r="J228" s="142">
        <v>612.3666666666669</v>
      </c>
      <c r="K228" s="142">
        <v>619.73333333333358</v>
      </c>
      <c r="L228" s="137">
        <v>605</v>
      </c>
      <c r="M228" s="137">
        <v>588.9</v>
      </c>
      <c r="N228" s="67">
        <v>9422400</v>
      </c>
      <c r="O228" s="161">
        <v>-0.15711129201069893</v>
      </c>
    </row>
    <row r="229" spans="1:15">
      <c r="A229" s="163"/>
      <c r="C229" s="163"/>
      <c r="D229" s="191"/>
      <c r="E229" s="191"/>
      <c r="F229" s="192"/>
      <c r="G229" s="192"/>
      <c r="H229" s="192"/>
      <c r="I229" s="192"/>
      <c r="J229" s="192"/>
      <c r="K229" s="192"/>
      <c r="L229" s="193"/>
      <c r="M229" s="193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5">
      <c r="C233" s="26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6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C240" s="27"/>
      <c r="D240" s="27"/>
      <c r="E240" s="27"/>
      <c r="F240" s="28"/>
      <c r="G240" s="28"/>
      <c r="H240" s="28"/>
      <c r="I240" s="28"/>
      <c r="J240" s="28"/>
      <c r="K240" s="28"/>
      <c r="L240" s="28"/>
      <c r="M240" s="28"/>
    </row>
    <row r="241" spans="1:13">
      <c r="A241" s="26" t="s">
        <v>171</v>
      </c>
      <c r="B241" s="26"/>
      <c r="C241" s="27"/>
      <c r="D241" s="27"/>
      <c r="E241" s="27"/>
      <c r="F241" s="28"/>
      <c r="G241" s="28"/>
      <c r="H241" s="28"/>
      <c r="I241" s="28"/>
      <c r="J241" s="28"/>
      <c r="K241" s="28"/>
      <c r="L241" s="28"/>
      <c r="M241" s="28"/>
    </row>
    <row r="242" spans="1:13">
      <c r="B242" s="26"/>
      <c r="D242" s="29"/>
      <c r="E242" s="29"/>
      <c r="F242" s="25"/>
      <c r="G242" s="25"/>
      <c r="H242" s="28"/>
      <c r="I242" s="25"/>
      <c r="J242" s="25"/>
      <c r="K242" s="25"/>
      <c r="L242" s="25"/>
      <c r="M242" s="25"/>
    </row>
    <row r="243" spans="1:13">
      <c r="A243" s="21" t="s">
        <v>172</v>
      </c>
      <c r="B243" s="26"/>
      <c r="D243" s="29"/>
      <c r="E243" s="29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6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1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29"/>
      <c r="D248" s="30"/>
      <c r="E248" s="30"/>
      <c r="F248" s="25"/>
      <c r="G248" s="25"/>
      <c r="H248" s="25"/>
      <c r="I248" s="25"/>
      <c r="J248" s="25"/>
      <c r="K248" s="25"/>
      <c r="L248" s="25"/>
      <c r="M248" s="25"/>
    </row>
    <row r="249" spans="1:13">
      <c r="A249" s="30" t="s">
        <v>178</v>
      </c>
      <c r="B249" s="29"/>
      <c r="D249" s="30"/>
      <c r="E249" s="30"/>
      <c r="F249" s="25"/>
      <c r="G249" s="25"/>
      <c r="H249" s="25"/>
      <c r="I249" s="25"/>
      <c r="J249" s="25"/>
      <c r="K249" s="25"/>
      <c r="L249" s="25"/>
      <c r="M249" s="25"/>
    </row>
    <row r="250" spans="1:13">
      <c r="A250" s="30" t="s">
        <v>179</v>
      </c>
      <c r="B250" s="30"/>
      <c r="H250" s="25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  <row r="254" spans="1:13">
      <c r="B254" s="30"/>
    </row>
    <row r="255" spans="1:13">
      <c r="B255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43119</v>
      </c>
    </row>
    <row r="7" spans="1:15" ht="13.5" thickBot="1">
      <c r="A7"/>
    </row>
    <row r="8" spans="1:15" ht="28.5" customHeight="1" thickBot="1">
      <c r="A8" s="494" t="s">
        <v>13</v>
      </c>
      <c r="B8" s="495" t="s">
        <v>14</v>
      </c>
      <c r="C8" s="493" t="s">
        <v>15</v>
      </c>
      <c r="D8" s="493" t="s">
        <v>16</v>
      </c>
      <c r="E8" s="493" t="s">
        <v>17</v>
      </c>
      <c r="F8" s="493"/>
      <c r="G8" s="493"/>
      <c r="H8" s="493" t="s">
        <v>18</v>
      </c>
      <c r="I8" s="493"/>
      <c r="J8" s="493"/>
      <c r="K8" s="23"/>
      <c r="L8" s="34"/>
      <c r="M8" s="34"/>
    </row>
    <row r="9" spans="1:15" ht="36" customHeight="1">
      <c r="A9" s="489"/>
      <c r="B9" s="491"/>
      <c r="C9" s="496" t="s">
        <v>19</v>
      </c>
      <c r="D9" s="49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10817</v>
      </c>
      <c r="D10" s="134">
        <v>10828.966666666667</v>
      </c>
      <c r="E10" s="134">
        <v>10770.433333333334</v>
      </c>
      <c r="F10" s="134">
        <v>10723.866666666667</v>
      </c>
      <c r="G10" s="134">
        <v>10665.333333333334</v>
      </c>
      <c r="H10" s="134">
        <v>10875.533333333335</v>
      </c>
      <c r="I10" s="134">
        <v>10934.066666666668</v>
      </c>
      <c r="J10" s="134">
        <v>10980.633333333335</v>
      </c>
      <c r="K10" s="133">
        <v>10887.5</v>
      </c>
      <c r="L10" s="133">
        <v>10782.4</v>
      </c>
      <c r="M10" s="135"/>
    </row>
    <row r="11" spans="1:15">
      <c r="A11" s="66">
        <v>2</v>
      </c>
      <c r="B11" s="130" t="s">
        <v>252</v>
      </c>
      <c r="C11" s="132">
        <v>26537.4</v>
      </c>
      <c r="D11" s="131">
        <v>26616.266666666666</v>
      </c>
      <c r="E11" s="131">
        <v>26344.883333333331</v>
      </c>
      <c r="F11" s="131">
        <v>26152.366666666665</v>
      </c>
      <c r="G11" s="131">
        <v>25880.98333333333</v>
      </c>
      <c r="H11" s="131">
        <v>26808.783333333333</v>
      </c>
      <c r="I11" s="131">
        <v>27080.166666666672</v>
      </c>
      <c r="J11" s="131">
        <v>27272.683333333334</v>
      </c>
      <c r="K11" s="132">
        <v>26887.65</v>
      </c>
      <c r="L11" s="132">
        <v>26423.75</v>
      </c>
      <c r="M11" s="135"/>
    </row>
    <row r="12" spans="1:15">
      <c r="A12" s="66">
        <v>3</v>
      </c>
      <c r="B12" s="129" t="s">
        <v>2412</v>
      </c>
      <c r="C12" s="132">
        <v>2660.25</v>
      </c>
      <c r="D12" s="131">
        <v>2673.9666666666667</v>
      </c>
      <c r="E12" s="131">
        <v>2631.0833333333335</v>
      </c>
      <c r="F12" s="131">
        <v>2601.916666666667</v>
      </c>
      <c r="G12" s="131">
        <v>2559.0333333333338</v>
      </c>
      <c r="H12" s="131">
        <v>2703.1333333333332</v>
      </c>
      <c r="I12" s="131">
        <v>2746.0166666666664</v>
      </c>
      <c r="J12" s="131">
        <v>2775.1833333333329</v>
      </c>
      <c r="K12" s="132">
        <v>2716.85</v>
      </c>
      <c r="L12" s="132">
        <v>2644.8</v>
      </c>
      <c r="M12" s="135"/>
    </row>
    <row r="13" spans="1:15">
      <c r="A13" s="66">
        <v>4</v>
      </c>
      <c r="B13" s="130" t="s">
        <v>253</v>
      </c>
      <c r="C13" s="132">
        <v>3637.05</v>
      </c>
      <c r="D13" s="131">
        <v>3656.5333333333333</v>
      </c>
      <c r="E13" s="131">
        <v>3597.1666666666665</v>
      </c>
      <c r="F13" s="131">
        <v>3557.2833333333333</v>
      </c>
      <c r="G13" s="131">
        <v>3497.9166666666665</v>
      </c>
      <c r="H13" s="131">
        <v>3696.4166666666665</v>
      </c>
      <c r="I13" s="131">
        <v>3755.7833333333333</v>
      </c>
      <c r="J13" s="131">
        <v>3795.6666666666665</v>
      </c>
      <c r="K13" s="132">
        <v>3715.9</v>
      </c>
      <c r="L13" s="132">
        <v>3616.65</v>
      </c>
      <c r="M13" s="135"/>
    </row>
    <row r="14" spans="1:15">
      <c r="A14" s="66">
        <v>5</v>
      </c>
      <c r="B14" s="130" t="s">
        <v>254</v>
      </c>
      <c r="C14" s="132">
        <v>12570.7</v>
      </c>
      <c r="D14" s="131">
        <v>12535.883333333331</v>
      </c>
      <c r="E14" s="131">
        <v>12466.616666666663</v>
      </c>
      <c r="F14" s="131">
        <v>12362.533333333331</v>
      </c>
      <c r="G14" s="131">
        <v>12293.266666666663</v>
      </c>
      <c r="H14" s="131">
        <v>12639.966666666664</v>
      </c>
      <c r="I14" s="131">
        <v>12709.233333333334</v>
      </c>
      <c r="J14" s="131">
        <v>12813.316666666664</v>
      </c>
      <c r="K14" s="132">
        <v>12605.15</v>
      </c>
      <c r="L14" s="132">
        <v>12431.8</v>
      </c>
      <c r="M14" s="135"/>
    </row>
    <row r="15" spans="1:15">
      <c r="A15" s="66">
        <v>6</v>
      </c>
      <c r="B15" s="130" t="s">
        <v>255</v>
      </c>
      <c r="C15" s="132">
        <v>4218.55</v>
      </c>
      <c r="D15" s="131">
        <v>4243.05</v>
      </c>
      <c r="E15" s="131">
        <v>4173</v>
      </c>
      <c r="F15" s="131">
        <v>4127.45</v>
      </c>
      <c r="G15" s="131">
        <v>4057.3999999999996</v>
      </c>
      <c r="H15" s="131">
        <v>4288.6000000000004</v>
      </c>
      <c r="I15" s="131">
        <v>4358.6500000000015</v>
      </c>
      <c r="J15" s="131">
        <v>4404.2000000000007</v>
      </c>
      <c r="K15" s="132">
        <v>4313.1000000000004</v>
      </c>
      <c r="L15" s="132">
        <v>4197.5</v>
      </c>
      <c r="M15" s="135"/>
    </row>
    <row r="16" spans="1:15">
      <c r="A16" s="66">
        <v>7</v>
      </c>
      <c r="B16" s="130" t="s">
        <v>245</v>
      </c>
      <c r="C16" s="132">
        <v>5427.75</v>
      </c>
      <c r="D16" s="131">
        <v>5474.0999999999995</v>
      </c>
      <c r="E16" s="131">
        <v>5338.1499999999987</v>
      </c>
      <c r="F16" s="131">
        <v>5248.5499999999993</v>
      </c>
      <c r="G16" s="131">
        <v>5112.5999999999985</v>
      </c>
      <c r="H16" s="131">
        <v>5563.6999999999989</v>
      </c>
      <c r="I16" s="131">
        <v>5699.65</v>
      </c>
      <c r="J16" s="131">
        <v>5789.2499999999991</v>
      </c>
      <c r="K16" s="132">
        <v>5610.05</v>
      </c>
      <c r="L16" s="132">
        <v>5384.5</v>
      </c>
      <c r="M16" s="135"/>
    </row>
    <row r="17" spans="1:13">
      <c r="A17" s="66">
        <v>8</v>
      </c>
      <c r="B17" s="130" t="s">
        <v>186</v>
      </c>
      <c r="C17" s="130">
        <v>1541.9</v>
      </c>
      <c r="D17" s="131">
        <v>1533.9666666666665</v>
      </c>
      <c r="E17" s="131">
        <v>1502.9333333333329</v>
      </c>
      <c r="F17" s="131">
        <v>1463.9666666666665</v>
      </c>
      <c r="G17" s="131">
        <v>1432.9333333333329</v>
      </c>
      <c r="H17" s="131">
        <v>1572.9333333333329</v>
      </c>
      <c r="I17" s="131">
        <v>1603.9666666666662</v>
      </c>
      <c r="J17" s="131">
        <v>1642.9333333333329</v>
      </c>
      <c r="K17" s="130">
        <v>1565</v>
      </c>
      <c r="L17" s="130">
        <v>1495</v>
      </c>
      <c r="M17" s="130">
        <v>1.0008300000000001</v>
      </c>
    </row>
    <row r="18" spans="1:13">
      <c r="A18" s="66">
        <v>9</v>
      </c>
      <c r="B18" s="130" t="s">
        <v>415</v>
      </c>
      <c r="C18" s="130">
        <v>165.5</v>
      </c>
      <c r="D18" s="131">
        <v>166.46666666666667</v>
      </c>
      <c r="E18" s="131">
        <v>163.28333333333333</v>
      </c>
      <c r="F18" s="131">
        <v>161.06666666666666</v>
      </c>
      <c r="G18" s="131">
        <v>157.88333333333333</v>
      </c>
      <c r="H18" s="131">
        <v>168.68333333333334</v>
      </c>
      <c r="I18" s="131">
        <v>171.86666666666667</v>
      </c>
      <c r="J18" s="131">
        <v>174.08333333333334</v>
      </c>
      <c r="K18" s="130">
        <v>169.65</v>
      </c>
      <c r="L18" s="130">
        <v>164.25</v>
      </c>
      <c r="M18" s="130">
        <v>5.61111</v>
      </c>
    </row>
    <row r="19" spans="1:13">
      <c r="A19" s="66">
        <v>10</v>
      </c>
      <c r="B19" s="130" t="s">
        <v>30</v>
      </c>
      <c r="C19" s="130">
        <v>1839</v>
      </c>
      <c r="D19" s="131">
        <v>1838.1666666666667</v>
      </c>
      <c r="E19" s="131">
        <v>1824.3333333333335</v>
      </c>
      <c r="F19" s="131">
        <v>1809.6666666666667</v>
      </c>
      <c r="G19" s="131">
        <v>1795.8333333333335</v>
      </c>
      <c r="H19" s="131">
        <v>1852.8333333333335</v>
      </c>
      <c r="I19" s="131">
        <v>1866.666666666667</v>
      </c>
      <c r="J19" s="131">
        <v>1881.3333333333335</v>
      </c>
      <c r="K19" s="130">
        <v>1852</v>
      </c>
      <c r="L19" s="130">
        <v>1823.5</v>
      </c>
      <c r="M19" s="130">
        <v>7.3346099999999996</v>
      </c>
    </row>
    <row r="20" spans="1:13">
      <c r="A20" s="66">
        <v>11</v>
      </c>
      <c r="B20" s="130" t="s">
        <v>31</v>
      </c>
      <c r="C20" s="130">
        <v>195.25</v>
      </c>
      <c r="D20" s="131">
        <v>197.15</v>
      </c>
      <c r="E20" s="131">
        <v>186.8</v>
      </c>
      <c r="F20" s="131">
        <v>178.35</v>
      </c>
      <c r="G20" s="131">
        <v>168</v>
      </c>
      <c r="H20" s="131">
        <v>205.60000000000002</v>
      </c>
      <c r="I20" s="131">
        <v>215.95</v>
      </c>
      <c r="J20" s="131">
        <v>224.40000000000003</v>
      </c>
      <c r="K20" s="130">
        <v>207.5</v>
      </c>
      <c r="L20" s="130">
        <v>188.7</v>
      </c>
      <c r="M20" s="130">
        <v>132.42809</v>
      </c>
    </row>
    <row r="21" spans="1:13">
      <c r="A21" s="66">
        <v>12</v>
      </c>
      <c r="B21" s="130" t="s">
        <v>32</v>
      </c>
      <c r="C21" s="130">
        <v>416.25</v>
      </c>
      <c r="D21" s="131">
        <v>421.25</v>
      </c>
      <c r="E21" s="131">
        <v>404.35</v>
      </c>
      <c r="F21" s="131">
        <v>392.45000000000005</v>
      </c>
      <c r="G21" s="131">
        <v>375.55000000000007</v>
      </c>
      <c r="H21" s="131">
        <v>433.15</v>
      </c>
      <c r="I21" s="131">
        <v>450.04999999999995</v>
      </c>
      <c r="J21" s="131">
        <v>461.94999999999993</v>
      </c>
      <c r="K21" s="130">
        <v>438.15</v>
      </c>
      <c r="L21" s="130">
        <v>409.35</v>
      </c>
      <c r="M21" s="130">
        <v>87.941029999999998</v>
      </c>
    </row>
    <row r="22" spans="1:13">
      <c r="A22" s="66">
        <v>13</v>
      </c>
      <c r="B22" s="130" t="s">
        <v>33</v>
      </c>
      <c r="C22" s="130">
        <v>36.950000000000003</v>
      </c>
      <c r="D22" s="131">
        <v>38.06666666666667</v>
      </c>
      <c r="E22" s="131">
        <v>35.13333333333334</v>
      </c>
      <c r="F22" s="131">
        <v>33.31666666666667</v>
      </c>
      <c r="G22" s="131">
        <v>30.38333333333334</v>
      </c>
      <c r="H22" s="131">
        <v>39.88333333333334</v>
      </c>
      <c r="I22" s="131">
        <v>42.816666666666663</v>
      </c>
      <c r="J22" s="131">
        <v>44.63333333333334</v>
      </c>
      <c r="K22" s="130">
        <v>41</v>
      </c>
      <c r="L22" s="130">
        <v>36.25</v>
      </c>
      <c r="M22" s="130">
        <v>433.09802999999999</v>
      </c>
    </row>
    <row r="23" spans="1:13">
      <c r="A23" s="66">
        <v>14</v>
      </c>
      <c r="B23" s="130" t="s">
        <v>438</v>
      </c>
      <c r="C23" s="130">
        <v>1581.1</v>
      </c>
      <c r="D23" s="131">
        <v>1589.8999999999999</v>
      </c>
      <c r="E23" s="131">
        <v>1559.9999999999998</v>
      </c>
      <c r="F23" s="131">
        <v>1538.8999999999999</v>
      </c>
      <c r="G23" s="131">
        <v>1508.9999999999998</v>
      </c>
      <c r="H23" s="131">
        <v>1610.9999999999998</v>
      </c>
      <c r="I23" s="131">
        <v>1640.8999999999999</v>
      </c>
      <c r="J23" s="131">
        <v>1661.9999999999998</v>
      </c>
      <c r="K23" s="130">
        <v>1619.8</v>
      </c>
      <c r="L23" s="130">
        <v>1568.8</v>
      </c>
      <c r="M23" s="130">
        <v>0.15986</v>
      </c>
    </row>
    <row r="24" spans="1:13">
      <c r="A24" s="66">
        <v>15</v>
      </c>
      <c r="B24" s="130" t="s">
        <v>235</v>
      </c>
      <c r="C24" s="130">
        <v>1533.2</v>
      </c>
      <c r="D24" s="131">
        <v>1539.45</v>
      </c>
      <c r="E24" s="131">
        <v>1516.9</v>
      </c>
      <c r="F24" s="131">
        <v>1500.6000000000001</v>
      </c>
      <c r="G24" s="131">
        <v>1478.0500000000002</v>
      </c>
      <c r="H24" s="131">
        <v>1555.75</v>
      </c>
      <c r="I24" s="131">
        <v>1578.2999999999997</v>
      </c>
      <c r="J24" s="131">
        <v>1594.6</v>
      </c>
      <c r="K24" s="130">
        <v>1562</v>
      </c>
      <c r="L24" s="130">
        <v>1523.15</v>
      </c>
      <c r="M24" s="130">
        <v>2.9298899999999999</v>
      </c>
    </row>
    <row r="25" spans="1:13">
      <c r="A25" s="66">
        <v>16</v>
      </c>
      <c r="B25" s="130" t="s">
        <v>453</v>
      </c>
      <c r="C25" s="130">
        <v>2249.1</v>
      </c>
      <c r="D25" s="131">
        <v>2247.3666666666668</v>
      </c>
      <c r="E25" s="131">
        <v>2226.7333333333336</v>
      </c>
      <c r="F25" s="131">
        <v>2204.3666666666668</v>
      </c>
      <c r="G25" s="131">
        <v>2183.7333333333336</v>
      </c>
      <c r="H25" s="131">
        <v>2269.7333333333336</v>
      </c>
      <c r="I25" s="131">
        <v>2290.3666666666668</v>
      </c>
      <c r="J25" s="131">
        <v>2312.7333333333336</v>
      </c>
      <c r="K25" s="130">
        <v>2268</v>
      </c>
      <c r="L25" s="130">
        <v>2225</v>
      </c>
      <c r="M25" s="130">
        <v>0.15260000000000001</v>
      </c>
    </row>
    <row r="26" spans="1:13">
      <c r="A26" s="66">
        <v>17</v>
      </c>
      <c r="B26" s="130" t="s">
        <v>187</v>
      </c>
      <c r="C26" s="130">
        <v>832.7</v>
      </c>
      <c r="D26" s="131">
        <v>839.68333333333339</v>
      </c>
      <c r="E26" s="131">
        <v>818.01666666666677</v>
      </c>
      <c r="F26" s="131">
        <v>803.33333333333337</v>
      </c>
      <c r="G26" s="131">
        <v>781.66666666666674</v>
      </c>
      <c r="H26" s="131">
        <v>854.36666666666679</v>
      </c>
      <c r="I26" s="131">
        <v>876.0333333333333</v>
      </c>
      <c r="J26" s="131">
        <v>890.71666666666681</v>
      </c>
      <c r="K26" s="130">
        <v>861.35</v>
      </c>
      <c r="L26" s="130">
        <v>825</v>
      </c>
      <c r="M26" s="130">
        <v>2.6196799999999998</v>
      </c>
    </row>
    <row r="27" spans="1:13">
      <c r="A27" s="66">
        <v>18</v>
      </c>
      <c r="B27" s="130" t="s">
        <v>35</v>
      </c>
      <c r="C27" s="130">
        <v>275.64999999999998</v>
      </c>
      <c r="D27" s="131">
        <v>275.73333333333335</v>
      </c>
      <c r="E27" s="131">
        <v>273.4666666666667</v>
      </c>
      <c r="F27" s="131">
        <v>271.28333333333336</v>
      </c>
      <c r="G27" s="131">
        <v>269.01666666666671</v>
      </c>
      <c r="H27" s="131">
        <v>277.91666666666669</v>
      </c>
      <c r="I27" s="131">
        <v>280.18333333333334</v>
      </c>
      <c r="J27" s="131">
        <v>282.36666666666667</v>
      </c>
      <c r="K27" s="130">
        <v>278</v>
      </c>
      <c r="L27" s="130">
        <v>273.55</v>
      </c>
      <c r="M27" s="130">
        <v>12.719150000000001</v>
      </c>
    </row>
    <row r="28" spans="1:13">
      <c r="A28" s="66">
        <v>19</v>
      </c>
      <c r="B28" s="130" t="s">
        <v>486</v>
      </c>
      <c r="C28" s="130">
        <v>540.85</v>
      </c>
      <c r="D28" s="131">
        <v>546.33333333333337</v>
      </c>
      <c r="E28" s="131">
        <v>532.61666666666679</v>
      </c>
      <c r="F28" s="131">
        <v>524.38333333333344</v>
      </c>
      <c r="G28" s="131">
        <v>510.66666666666686</v>
      </c>
      <c r="H28" s="131">
        <v>554.56666666666672</v>
      </c>
      <c r="I28" s="131">
        <v>568.28333333333319</v>
      </c>
      <c r="J28" s="131">
        <v>576.51666666666665</v>
      </c>
      <c r="K28" s="130">
        <v>560.04999999999995</v>
      </c>
      <c r="L28" s="130">
        <v>538.1</v>
      </c>
      <c r="M28" s="130">
        <v>0.16383</v>
      </c>
    </row>
    <row r="29" spans="1:13">
      <c r="A29" s="66">
        <v>20</v>
      </c>
      <c r="B29" s="130" t="s">
        <v>37</v>
      </c>
      <c r="C29" s="130">
        <v>1116.45</v>
      </c>
      <c r="D29" s="131">
        <v>1119</v>
      </c>
      <c r="E29" s="131">
        <v>1103.5</v>
      </c>
      <c r="F29" s="131">
        <v>1090.55</v>
      </c>
      <c r="G29" s="131">
        <v>1075.05</v>
      </c>
      <c r="H29" s="131">
        <v>1131.95</v>
      </c>
      <c r="I29" s="131">
        <v>1147.45</v>
      </c>
      <c r="J29" s="131">
        <v>1160.4000000000001</v>
      </c>
      <c r="K29" s="130">
        <v>1134.5</v>
      </c>
      <c r="L29" s="130">
        <v>1106.05</v>
      </c>
      <c r="M29" s="130">
        <v>1.87463</v>
      </c>
    </row>
    <row r="30" spans="1:13">
      <c r="A30" s="66">
        <v>21</v>
      </c>
      <c r="B30" s="130" t="s">
        <v>38</v>
      </c>
      <c r="C30" s="130">
        <v>261.85000000000002</v>
      </c>
      <c r="D30" s="131">
        <v>265.28333333333336</v>
      </c>
      <c r="E30" s="131">
        <v>255.91666666666674</v>
      </c>
      <c r="F30" s="131">
        <v>249.98333333333341</v>
      </c>
      <c r="G30" s="131">
        <v>240.61666666666679</v>
      </c>
      <c r="H30" s="131">
        <v>271.2166666666667</v>
      </c>
      <c r="I30" s="131">
        <v>280.58333333333337</v>
      </c>
      <c r="J30" s="131">
        <v>286.51666666666665</v>
      </c>
      <c r="K30" s="130">
        <v>274.64999999999998</v>
      </c>
      <c r="L30" s="130">
        <v>259.35000000000002</v>
      </c>
      <c r="M30" s="130">
        <v>31.676410000000001</v>
      </c>
    </row>
    <row r="31" spans="1:13">
      <c r="A31" s="66">
        <v>22</v>
      </c>
      <c r="B31" s="130" t="s">
        <v>39</v>
      </c>
      <c r="C31" s="130">
        <v>450.35</v>
      </c>
      <c r="D31" s="131">
        <v>452.38333333333338</v>
      </c>
      <c r="E31" s="131">
        <v>443.91666666666674</v>
      </c>
      <c r="F31" s="131">
        <v>437.48333333333335</v>
      </c>
      <c r="G31" s="131">
        <v>429.01666666666671</v>
      </c>
      <c r="H31" s="131">
        <v>458.81666666666678</v>
      </c>
      <c r="I31" s="131">
        <v>467.28333333333336</v>
      </c>
      <c r="J31" s="131">
        <v>473.71666666666681</v>
      </c>
      <c r="K31" s="130">
        <v>460.85</v>
      </c>
      <c r="L31" s="130">
        <v>445.95</v>
      </c>
      <c r="M31" s="130">
        <v>12.493410000000001</v>
      </c>
    </row>
    <row r="32" spans="1:13">
      <c r="A32" s="66">
        <v>23</v>
      </c>
      <c r="B32" s="130" t="s">
        <v>40</v>
      </c>
      <c r="C32" s="130">
        <v>120.9</v>
      </c>
      <c r="D32" s="131">
        <v>122.09999999999998</v>
      </c>
      <c r="E32" s="131">
        <v>118.89999999999996</v>
      </c>
      <c r="F32" s="131">
        <v>116.89999999999998</v>
      </c>
      <c r="G32" s="131">
        <v>113.69999999999996</v>
      </c>
      <c r="H32" s="131">
        <v>124.09999999999997</v>
      </c>
      <c r="I32" s="131">
        <v>127.29999999999998</v>
      </c>
      <c r="J32" s="131">
        <v>129.29999999999995</v>
      </c>
      <c r="K32" s="130">
        <v>125.3</v>
      </c>
      <c r="L32" s="130">
        <v>120.1</v>
      </c>
      <c r="M32" s="130">
        <v>103.51616</v>
      </c>
    </row>
    <row r="33" spans="1:13">
      <c r="A33" s="66">
        <v>24</v>
      </c>
      <c r="B33" s="130" t="s">
        <v>41</v>
      </c>
      <c r="C33" s="130">
        <v>1188.25</v>
      </c>
      <c r="D33" s="131">
        <v>1191.1166666666666</v>
      </c>
      <c r="E33" s="131">
        <v>1178.1333333333332</v>
      </c>
      <c r="F33" s="131">
        <v>1168.0166666666667</v>
      </c>
      <c r="G33" s="131">
        <v>1155.0333333333333</v>
      </c>
      <c r="H33" s="131">
        <v>1201.2333333333331</v>
      </c>
      <c r="I33" s="131">
        <v>1214.2166666666662</v>
      </c>
      <c r="J33" s="131">
        <v>1224.333333333333</v>
      </c>
      <c r="K33" s="130">
        <v>1204.0999999999999</v>
      </c>
      <c r="L33" s="130">
        <v>1181</v>
      </c>
      <c r="M33" s="130">
        <v>5.0076200000000002</v>
      </c>
    </row>
    <row r="34" spans="1:13">
      <c r="A34" s="66">
        <v>25</v>
      </c>
      <c r="B34" s="130" t="s">
        <v>42</v>
      </c>
      <c r="C34" s="130">
        <v>645.85</v>
      </c>
      <c r="D34" s="131">
        <v>649.5333333333333</v>
      </c>
      <c r="E34" s="131">
        <v>635.31666666666661</v>
      </c>
      <c r="F34" s="131">
        <v>624.7833333333333</v>
      </c>
      <c r="G34" s="131">
        <v>610.56666666666661</v>
      </c>
      <c r="H34" s="131">
        <v>660.06666666666661</v>
      </c>
      <c r="I34" s="131">
        <v>674.2833333333333</v>
      </c>
      <c r="J34" s="131">
        <v>684.81666666666661</v>
      </c>
      <c r="K34" s="130">
        <v>663.75</v>
      </c>
      <c r="L34" s="130">
        <v>639</v>
      </c>
      <c r="M34" s="130">
        <v>26.369879999999998</v>
      </c>
    </row>
    <row r="35" spans="1:13">
      <c r="A35" s="66">
        <v>26</v>
      </c>
      <c r="B35" s="130" t="s">
        <v>43</v>
      </c>
      <c r="C35" s="130">
        <v>584.79999999999995</v>
      </c>
      <c r="D35" s="131">
        <v>586.84999999999991</v>
      </c>
      <c r="E35" s="131">
        <v>576.54999999999984</v>
      </c>
      <c r="F35" s="131">
        <v>568.29999999999995</v>
      </c>
      <c r="G35" s="131">
        <v>557.99999999999989</v>
      </c>
      <c r="H35" s="131">
        <v>595.0999999999998</v>
      </c>
      <c r="I35" s="131">
        <v>605.4</v>
      </c>
      <c r="J35" s="131">
        <v>613.64999999999975</v>
      </c>
      <c r="K35" s="130">
        <v>597.15</v>
      </c>
      <c r="L35" s="130">
        <v>578.6</v>
      </c>
      <c r="M35" s="130">
        <v>94.669910000000002</v>
      </c>
    </row>
    <row r="36" spans="1:13">
      <c r="A36" s="66">
        <v>27</v>
      </c>
      <c r="B36" s="130" t="s">
        <v>44</v>
      </c>
      <c r="C36" s="130">
        <v>3201.2</v>
      </c>
      <c r="D36" s="131">
        <v>3211.3666666666668</v>
      </c>
      <c r="E36" s="131">
        <v>3180.8333333333335</v>
      </c>
      <c r="F36" s="131">
        <v>3160.4666666666667</v>
      </c>
      <c r="G36" s="131">
        <v>3129.9333333333334</v>
      </c>
      <c r="H36" s="131">
        <v>3231.7333333333336</v>
      </c>
      <c r="I36" s="131">
        <v>3262.2666666666664</v>
      </c>
      <c r="J36" s="131">
        <v>3282.6333333333337</v>
      </c>
      <c r="K36" s="130">
        <v>3241.9</v>
      </c>
      <c r="L36" s="130">
        <v>3191</v>
      </c>
      <c r="M36" s="130">
        <v>2.8247800000000001</v>
      </c>
    </row>
    <row r="37" spans="1:13">
      <c r="A37" s="66">
        <v>28</v>
      </c>
      <c r="B37" s="130" t="s">
        <v>189</v>
      </c>
      <c r="C37" s="130">
        <v>4922.6000000000004</v>
      </c>
      <c r="D37" s="131">
        <v>4950.7</v>
      </c>
      <c r="E37" s="131">
        <v>4856.3999999999996</v>
      </c>
      <c r="F37" s="131">
        <v>4790.2</v>
      </c>
      <c r="G37" s="131">
        <v>4695.8999999999996</v>
      </c>
      <c r="H37" s="131">
        <v>5016.8999999999996</v>
      </c>
      <c r="I37" s="131">
        <v>5111.2000000000007</v>
      </c>
      <c r="J37" s="131">
        <v>5177.3999999999996</v>
      </c>
      <c r="K37" s="130">
        <v>5045</v>
      </c>
      <c r="L37" s="130">
        <v>4884.5</v>
      </c>
      <c r="M37" s="130">
        <v>2.1108600000000002</v>
      </c>
    </row>
    <row r="38" spans="1:13">
      <c r="A38" s="66">
        <v>29</v>
      </c>
      <c r="B38" s="130" t="s">
        <v>188</v>
      </c>
      <c r="C38" s="130">
        <v>1660.7</v>
      </c>
      <c r="D38" s="131">
        <v>1677.3166666666666</v>
      </c>
      <c r="E38" s="131">
        <v>1637.3833333333332</v>
      </c>
      <c r="F38" s="131">
        <v>1614.0666666666666</v>
      </c>
      <c r="G38" s="131">
        <v>1574.1333333333332</v>
      </c>
      <c r="H38" s="131">
        <v>1700.6333333333332</v>
      </c>
      <c r="I38" s="131">
        <v>1740.5666666666666</v>
      </c>
      <c r="J38" s="131">
        <v>1763.8833333333332</v>
      </c>
      <c r="K38" s="130">
        <v>1717.25</v>
      </c>
      <c r="L38" s="130">
        <v>1654</v>
      </c>
      <c r="M38" s="130">
        <v>9.6169200000000004</v>
      </c>
    </row>
    <row r="39" spans="1:13">
      <c r="A39" s="66">
        <v>30</v>
      </c>
      <c r="B39" s="130" t="s">
        <v>45</v>
      </c>
      <c r="C39" s="130">
        <v>162.35</v>
      </c>
      <c r="D39" s="131">
        <v>164.68333333333334</v>
      </c>
      <c r="E39" s="131">
        <v>158.36666666666667</v>
      </c>
      <c r="F39" s="131">
        <v>154.38333333333333</v>
      </c>
      <c r="G39" s="131">
        <v>148.06666666666666</v>
      </c>
      <c r="H39" s="131">
        <v>168.66666666666669</v>
      </c>
      <c r="I39" s="131">
        <v>174.98333333333335</v>
      </c>
      <c r="J39" s="131">
        <v>178.9666666666667</v>
      </c>
      <c r="K39" s="130">
        <v>171</v>
      </c>
      <c r="L39" s="130">
        <v>160.69999999999999</v>
      </c>
      <c r="M39" s="130">
        <v>167.65566999999999</v>
      </c>
    </row>
    <row r="40" spans="1:13">
      <c r="A40" s="66">
        <v>31</v>
      </c>
      <c r="B40" s="130" t="s">
        <v>46</v>
      </c>
      <c r="C40" s="130">
        <v>160.5</v>
      </c>
      <c r="D40" s="131">
        <v>162.36666666666665</v>
      </c>
      <c r="E40" s="131">
        <v>156.33333333333329</v>
      </c>
      <c r="F40" s="131">
        <v>152.16666666666663</v>
      </c>
      <c r="G40" s="131">
        <v>146.13333333333327</v>
      </c>
      <c r="H40" s="131">
        <v>166.5333333333333</v>
      </c>
      <c r="I40" s="131">
        <v>172.56666666666666</v>
      </c>
      <c r="J40" s="131">
        <v>176.73333333333332</v>
      </c>
      <c r="K40" s="130">
        <v>168.4</v>
      </c>
      <c r="L40" s="130">
        <v>158.19999999999999</v>
      </c>
      <c r="M40" s="130">
        <v>46.142000000000003</v>
      </c>
    </row>
    <row r="41" spans="1:13">
      <c r="A41" s="66">
        <v>32</v>
      </c>
      <c r="B41" s="130" t="s">
        <v>47</v>
      </c>
      <c r="C41" s="130">
        <v>720.8</v>
      </c>
      <c r="D41" s="131">
        <v>724.25</v>
      </c>
      <c r="E41" s="131">
        <v>711.55</v>
      </c>
      <c r="F41" s="131">
        <v>702.3</v>
      </c>
      <c r="G41" s="131">
        <v>689.59999999999991</v>
      </c>
      <c r="H41" s="131">
        <v>733.5</v>
      </c>
      <c r="I41" s="131">
        <v>746.2</v>
      </c>
      <c r="J41" s="131">
        <v>755.45</v>
      </c>
      <c r="K41" s="130">
        <v>736.95</v>
      </c>
      <c r="L41" s="130">
        <v>715</v>
      </c>
      <c r="M41" s="130">
        <v>3.76905</v>
      </c>
    </row>
    <row r="42" spans="1:13">
      <c r="A42" s="66">
        <v>33</v>
      </c>
      <c r="B42" s="130" t="s">
        <v>190</v>
      </c>
      <c r="C42" s="130">
        <v>171.1</v>
      </c>
      <c r="D42" s="131">
        <v>172.68333333333331</v>
      </c>
      <c r="E42" s="131">
        <v>167.46666666666661</v>
      </c>
      <c r="F42" s="131">
        <v>163.83333333333331</v>
      </c>
      <c r="G42" s="131">
        <v>158.61666666666662</v>
      </c>
      <c r="H42" s="131">
        <v>176.31666666666661</v>
      </c>
      <c r="I42" s="131">
        <v>181.5333333333333</v>
      </c>
      <c r="J42" s="131">
        <v>185.1666666666666</v>
      </c>
      <c r="K42" s="130">
        <v>177.9</v>
      </c>
      <c r="L42" s="130">
        <v>169.05</v>
      </c>
      <c r="M42" s="130">
        <v>31.784549999999999</v>
      </c>
    </row>
    <row r="43" spans="1:13">
      <c r="A43" s="66">
        <v>34</v>
      </c>
      <c r="B43" s="130" t="s">
        <v>597</v>
      </c>
      <c r="C43" s="130">
        <v>253.1</v>
      </c>
      <c r="D43" s="131">
        <v>254.18333333333331</v>
      </c>
      <c r="E43" s="131">
        <v>249.96666666666664</v>
      </c>
      <c r="F43" s="131">
        <v>246.83333333333334</v>
      </c>
      <c r="G43" s="131">
        <v>242.61666666666667</v>
      </c>
      <c r="H43" s="131">
        <v>257.31666666666661</v>
      </c>
      <c r="I43" s="131">
        <v>261.53333333333325</v>
      </c>
      <c r="J43" s="131">
        <v>264.66666666666657</v>
      </c>
      <c r="K43" s="130">
        <v>258.39999999999998</v>
      </c>
      <c r="L43" s="130">
        <v>251.05</v>
      </c>
      <c r="M43" s="130">
        <v>8.5027399999999993</v>
      </c>
    </row>
    <row r="44" spans="1:13">
      <c r="A44" s="66">
        <v>35</v>
      </c>
      <c r="B44" s="130" t="s">
        <v>2199</v>
      </c>
      <c r="C44" s="130">
        <v>1004.3</v>
      </c>
      <c r="D44" s="131">
        <v>1011.65</v>
      </c>
      <c r="E44" s="131">
        <v>995.09999999999991</v>
      </c>
      <c r="F44" s="131">
        <v>985.9</v>
      </c>
      <c r="G44" s="131">
        <v>969.34999999999991</v>
      </c>
      <c r="H44" s="131">
        <v>1020.8499999999999</v>
      </c>
      <c r="I44" s="131">
        <v>1037.3999999999999</v>
      </c>
      <c r="J44" s="131">
        <v>1046.5999999999999</v>
      </c>
      <c r="K44" s="130">
        <v>1028.2</v>
      </c>
      <c r="L44" s="130">
        <v>1002.45</v>
      </c>
      <c r="M44" s="130">
        <v>7.6026899999999999</v>
      </c>
    </row>
    <row r="45" spans="1:13">
      <c r="A45" s="66">
        <v>36</v>
      </c>
      <c r="B45" s="130" t="s">
        <v>48</v>
      </c>
      <c r="C45" s="130">
        <v>720.9</v>
      </c>
      <c r="D45" s="131">
        <v>725.26666666666677</v>
      </c>
      <c r="E45" s="131">
        <v>712.63333333333355</v>
      </c>
      <c r="F45" s="131">
        <v>704.36666666666679</v>
      </c>
      <c r="G45" s="131">
        <v>691.73333333333358</v>
      </c>
      <c r="H45" s="131">
        <v>733.53333333333353</v>
      </c>
      <c r="I45" s="131">
        <v>746.16666666666674</v>
      </c>
      <c r="J45" s="131">
        <v>754.43333333333351</v>
      </c>
      <c r="K45" s="130">
        <v>737.9</v>
      </c>
      <c r="L45" s="130">
        <v>717</v>
      </c>
      <c r="M45" s="130">
        <v>6.8422099999999997</v>
      </c>
    </row>
    <row r="46" spans="1:13">
      <c r="A46" s="66">
        <v>37</v>
      </c>
      <c r="B46" s="130" t="s">
        <v>49</v>
      </c>
      <c r="C46" s="130">
        <v>495</v>
      </c>
      <c r="D46" s="131">
        <v>498.93333333333334</v>
      </c>
      <c r="E46" s="131">
        <v>489.06666666666666</v>
      </c>
      <c r="F46" s="131">
        <v>483.13333333333333</v>
      </c>
      <c r="G46" s="131">
        <v>473.26666666666665</v>
      </c>
      <c r="H46" s="131">
        <v>504.86666666666667</v>
      </c>
      <c r="I46" s="131">
        <v>514.73333333333335</v>
      </c>
      <c r="J46" s="131">
        <v>520.66666666666674</v>
      </c>
      <c r="K46" s="130">
        <v>508.8</v>
      </c>
      <c r="L46" s="130">
        <v>493</v>
      </c>
      <c r="M46" s="130">
        <v>71.315520000000006</v>
      </c>
    </row>
    <row r="47" spans="1:13">
      <c r="A47" s="66">
        <v>38</v>
      </c>
      <c r="B47" s="130" t="s">
        <v>50</v>
      </c>
      <c r="C47" s="130">
        <v>97.45</v>
      </c>
      <c r="D47" s="131">
        <v>98.116666666666674</v>
      </c>
      <c r="E47" s="131">
        <v>95.183333333333351</v>
      </c>
      <c r="F47" s="131">
        <v>92.916666666666671</v>
      </c>
      <c r="G47" s="131">
        <v>89.983333333333348</v>
      </c>
      <c r="H47" s="131">
        <v>100.38333333333335</v>
      </c>
      <c r="I47" s="131">
        <v>103.31666666666669</v>
      </c>
      <c r="J47" s="131">
        <v>105.58333333333336</v>
      </c>
      <c r="K47" s="130">
        <v>101.05</v>
      </c>
      <c r="L47" s="130">
        <v>95.85</v>
      </c>
      <c r="M47" s="130">
        <v>94.615949999999998</v>
      </c>
    </row>
    <row r="48" spans="1:13">
      <c r="A48" s="66">
        <v>39</v>
      </c>
      <c r="B48" s="130" t="s">
        <v>51</v>
      </c>
      <c r="C48" s="130">
        <v>539.6</v>
      </c>
      <c r="D48" s="131">
        <v>543.86666666666667</v>
      </c>
      <c r="E48" s="131">
        <v>531.83333333333337</v>
      </c>
      <c r="F48" s="131">
        <v>524.06666666666672</v>
      </c>
      <c r="G48" s="131">
        <v>512.03333333333342</v>
      </c>
      <c r="H48" s="131">
        <v>551.63333333333333</v>
      </c>
      <c r="I48" s="131">
        <v>563.66666666666663</v>
      </c>
      <c r="J48" s="131">
        <v>571.43333333333328</v>
      </c>
      <c r="K48" s="130">
        <v>555.9</v>
      </c>
      <c r="L48" s="130">
        <v>536.1</v>
      </c>
      <c r="M48" s="130">
        <v>10.22827</v>
      </c>
    </row>
    <row r="49" spans="1:13">
      <c r="A49" s="66">
        <v>40</v>
      </c>
      <c r="B49" s="130" t="s">
        <v>52</v>
      </c>
      <c r="C49" s="130">
        <v>19903.7</v>
      </c>
      <c r="D49" s="131">
        <v>19951.233333333334</v>
      </c>
      <c r="E49" s="131">
        <v>19802.466666666667</v>
      </c>
      <c r="F49" s="131">
        <v>19701.233333333334</v>
      </c>
      <c r="G49" s="131">
        <v>19552.466666666667</v>
      </c>
      <c r="H49" s="131">
        <v>20052.466666666667</v>
      </c>
      <c r="I49" s="131">
        <v>20201.233333333337</v>
      </c>
      <c r="J49" s="131">
        <v>20302.466666666667</v>
      </c>
      <c r="K49" s="130">
        <v>20100</v>
      </c>
      <c r="L49" s="130">
        <v>19850</v>
      </c>
      <c r="M49" s="130">
        <v>9.7879999999999995E-2</v>
      </c>
    </row>
    <row r="50" spans="1:13">
      <c r="A50" s="66">
        <v>41</v>
      </c>
      <c r="B50" s="130" t="s">
        <v>53</v>
      </c>
      <c r="C50" s="130">
        <v>470.25</v>
      </c>
      <c r="D50" s="131">
        <v>473.66666666666669</v>
      </c>
      <c r="E50" s="131">
        <v>464.58333333333337</v>
      </c>
      <c r="F50" s="131">
        <v>458.91666666666669</v>
      </c>
      <c r="G50" s="131">
        <v>449.83333333333337</v>
      </c>
      <c r="H50" s="131">
        <v>479.33333333333337</v>
      </c>
      <c r="I50" s="131">
        <v>488.41666666666674</v>
      </c>
      <c r="J50" s="131">
        <v>494.08333333333337</v>
      </c>
      <c r="K50" s="130">
        <v>482.75</v>
      </c>
      <c r="L50" s="130">
        <v>468</v>
      </c>
      <c r="M50" s="130">
        <v>36.71246</v>
      </c>
    </row>
    <row r="51" spans="1:13">
      <c r="A51" s="66">
        <v>42</v>
      </c>
      <c r="B51" s="130" t="s">
        <v>193</v>
      </c>
      <c r="C51" s="130">
        <v>4631.5</v>
      </c>
      <c r="D51" s="131">
        <v>4672.0999999999995</v>
      </c>
      <c r="E51" s="131">
        <v>4565.3999999999987</v>
      </c>
      <c r="F51" s="131">
        <v>4499.2999999999993</v>
      </c>
      <c r="G51" s="131">
        <v>4392.5999999999985</v>
      </c>
      <c r="H51" s="131">
        <v>4738.1999999999989</v>
      </c>
      <c r="I51" s="131">
        <v>4844.8999999999996</v>
      </c>
      <c r="J51" s="131">
        <v>4910.9999999999991</v>
      </c>
      <c r="K51" s="130">
        <v>4778.8</v>
      </c>
      <c r="L51" s="130">
        <v>4606</v>
      </c>
      <c r="M51" s="130">
        <v>1.7792300000000001</v>
      </c>
    </row>
    <row r="52" spans="1:13">
      <c r="A52" s="66">
        <v>43</v>
      </c>
      <c r="B52" s="130" t="s">
        <v>195</v>
      </c>
      <c r="C52" s="130">
        <v>437.6</v>
      </c>
      <c r="D52" s="131">
        <v>438.76666666666665</v>
      </c>
      <c r="E52" s="131">
        <v>431.5333333333333</v>
      </c>
      <c r="F52" s="131">
        <v>425.46666666666664</v>
      </c>
      <c r="G52" s="131">
        <v>418.23333333333329</v>
      </c>
      <c r="H52" s="131">
        <v>444.83333333333331</v>
      </c>
      <c r="I52" s="131">
        <v>452.06666666666666</v>
      </c>
      <c r="J52" s="131">
        <v>458.13333333333333</v>
      </c>
      <c r="K52" s="130">
        <v>446</v>
      </c>
      <c r="L52" s="130">
        <v>432.7</v>
      </c>
      <c r="M52" s="130">
        <v>3.3584800000000001</v>
      </c>
    </row>
    <row r="53" spans="1:13">
      <c r="A53" s="66">
        <v>44</v>
      </c>
      <c r="B53" s="130" t="s">
        <v>54</v>
      </c>
      <c r="C53" s="130">
        <v>349.3</v>
      </c>
      <c r="D53" s="131">
        <v>350.06666666666666</v>
      </c>
      <c r="E53" s="131">
        <v>337.93333333333334</v>
      </c>
      <c r="F53" s="131">
        <v>326.56666666666666</v>
      </c>
      <c r="G53" s="131">
        <v>314.43333333333334</v>
      </c>
      <c r="H53" s="131">
        <v>361.43333333333334</v>
      </c>
      <c r="I53" s="131">
        <v>373.56666666666666</v>
      </c>
      <c r="J53" s="131">
        <v>384.93333333333334</v>
      </c>
      <c r="K53" s="130">
        <v>362.2</v>
      </c>
      <c r="L53" s="130">
        <v>338.7</v>
      </c>
      <c r="M53" s="130">
        <v>35.73883</v>
      </c>
    </row>
    <row r="54" spans="1:13">
      <c r="A54" s="66">
        <v>45</v>
      </c>
      <c r="B54" s="130" t="s">
        <v>233</v>
      </c>
      <c r="C54" s="130">
        <v>186.45</v>
      </c>
      <c r="D54" s="131">
        <v>187.76666666666665</v>
      </c>
      <c r="E54" s="131">
        <v>184.18333333333331</v>
      </c>
      <c r="F54" s="131">
        <v>181.91666666666666</v>
      </c>
      <c r="G54" s="131">
        <v>178.33333333333331</v>
      </c>
      <c r="H54" s="131">
        <v>190.0333333333333</v>
      </c>
      <c r="I54" s="131">
        <v>193.61666666666667</v>
      </c>
      <c r="J54" s="131">
        <v>195.8833333333333</v>
      </c>
      <c r="K54" s="130">
        <v>191.35</v>
      </c>
      <c r="L54" s="130">
        <v>185.5</v>
      </c>
      <c r="M54" s="130">
        <v>13.68563</v>
      </c>
    </row>
    <row r="55" spans="1:13">
      <c r="A55" s="66">
        <v>46</v>
      </c>
      <c r="B55" s="130" t="s">
        <v>674</v>
      </c>
      <c r="C55" s="130">
        <v>73.7</v>
      </c>
      <c r="D55" s="131">
        <v>74.63333333333334</v>
      </c>
      <c r="E55" s="131">
        <v>72.466666666666683</v>
      </c>
      <c r="F55" s="131">
        <v>71.233333333333348</v>
      </c>
      <c r="G55" s="131">
        <v>69.066666666666691</v>
      </c>
      <c r="H55" s="131">
        <v>75.866666666666674</v>
      </c>
      <c r="I55" s="131">
        <v>78.033333333333331</v>
      </c>
      <c r="J55" s="131">
        <v>79.266666666666666</v>
      </c>
      <c r="K55" s="130">
        <v>76.8</v>
      </c>
      <c r="L55" s="130">
        <v>73.400000000000006</v>
      </c>
      <c r="M55" s="130">
        <v>5.5351900000000001</v>
      </c>
    </row>
    <row r="56" spans="1:13">
      <c r="A56" s="66">
        <v>47</v>
      </c>
      <c r="B56" s="130" t="s">
        <v>55</v>
      </c>
      <c r="C56" s="130">
        <v>1383.9</v>
      </c>
      <c r="D56" s="131">
        <v>1396.45</v>
      </c>
      <c r="E56" s="131">
        <v>1357.65</v>
      </c>
      <c r="F56" s="131">
        <v>1331.4</v>
      </c>
      <c r="G56" s="131">
        <v>1292.6000000000001</v>
      </c>
      <c r="H56" s="131">
        <v>1422.7</v>
      </c>
      <c r="I56" s="131">
        <v>1461.4999999999998</v>
      </c>
      <c r="J56" s="131">
        <v>1487.75</v>
      </c>
      <c r="K56" s="130">
        <v>1435.25</v>
      </c>
      <c r="L56" s="130">
        <v>1370.2</v>
      </c>
      <c r="M56" s="130">
        <v>4.2343299999999999</v>
      </c>
    </row>
    <row r="57" spans="1:13">
      <c r="A57" s="66">
        <v>48</v>
      </c>
      <c r="B57" s="130" t="s">
        <v>56</v>
      </c>
      <c r="C57" s="130">
        <v>1106.05</v>
      </c>
      <c r="D57" s="131">
        <v>1115.8500000000001</v>
      </c>
      <c r="E57" s="131">
        <v>1088.2500000000002</v>
      </c>
      <c r="F57" s="131">
        <v>1070.45</v>
      </c>
      <c r="G57" s="131">
        <v>1042.8500000000001</v>
      </c>
      <c r="H57" s="131">
        <v>1133.6500000000003</v>
      </c>
      <c r="I57" s="131">
        <v>1161.2500000000002</v>
      </c>
      <c r="J57" s="131">
        <v>1179.0500000000004</v>
      </c>
      <c r="K57" s="130">
        <v>1143.45</v>
      </c>
      <c r="L57" s="130">
        <v>1098.05</v>
      </c>
      <c r="M57" s="130">
        <v>3.7138300000000002</v>
      </c>
    </row>
    <row r="58" spans="1:13">
      <c r="A58" s="66">
        <v>49</v>
      </c>
      <c r="B58" s="130" t="s">
        <v>689</v>
      </c>
      <c r="C58" s="130">
        <v>1314.6</v>
      </c>
      <c r="D58" s="131">
        <v>1315.6666666666665</v>
      </c>
      <c r="E58" s="131">
        <v>1278.2833333333331</v>
      </c>
      <c r="F58" s="131">
        <v>1241.9666666666665</v>
      </c>
      <c r="G58" s="131">
        <v>1204.583333333333</v>
      </c>
      <c r="H58" s="131">
        <v>1351.9833333333331</v>
      </c>
      <c r="I58" s="131">
        <v>1389.3666666666663</v>
      </c>
      <c r="J58" s="131">
        <v>1425.6833333333332</v>
      </c>
      <c r="K58" s="130">
        <v>1353.05</v>
      </c>
      <c r="L58" s="130">
        <v>1279.3499999999999</v>
      </c>
      <c r="M58" s="130">
        <v>1.7960400000000001</v>
      </c>
    </row>
    <row r="59" spans="1:13">
      <c r="A59" s="66">
        <v>50</v>
      </c>
      <c r="B59" s="130" t="s">
        <v>57</v>
      </c>
      <c r="C59" s="130">
        <v>603.65</v>
      </c>
      <c r="D59" s="131">
        <v>604.94999999999993</v>
      </c>
      <c r="E59" s="131">
        <v>596.94999999999982</v>
      </c>
      <c r="F59" s="131">
        <v>590.24999999999989</v>
      </c>
      <c r="G59" s="131">
        <v>582.24999999999977</v>
      </c>
      <c r="H59" s="131">
        <v>611.64999999999986</v>
      </c>
      <c r="I59" s="131">
        <v>619.65000000000009</v>
      </c>
      <c r="J59" s="131">
        <v>626.34999999999991</v>
      </c>
      <c r="K59" s="130">
        <v>612.95000000000005</v>
      </c>
      <c r="L59" s="130">
        <v>598.25</v>
      </c>
      <c r="M59" s="130">
        <v>10.289210000000001</v>
      </c>
    </row>
    <row r="60" spans="1:13">
      <c r="A60" s="66">
        <v>51</v>
      </c>
      <c r="B60" s="130" t="s">
        <v>58</v>
      </c>
      <c r="C60" s="130">
        <v>283.05</v>
      </c>
      <c r="D60" s="131">
        <v>284.98333333333335</v>
      </c>
      <c r="E60" s="131">
        <v>276.16666666666669</v>
      </c>
      <c r="F60" s="131">
        <v>269.28333333333336</v>
      </c>
      <c r="G60" s="131">
        <v>260.4666666666667</v>
      </c>
      <c r="H60" s="131">
        <v>291.86666666666667</v>
      </c>
      <c r="I60" s="131">
        <v>300.68333333333328</v>
      </c>
      <c r="J60" s="131">
        <v>307.56666666666666</v>
      </c>
      <c r="K60" s="130">
        <v>293.8</v>
      </c>
      <c r="L60" s="130">
        <v>278.10000000000002</v>
      </c>
      <c r="M60" s="130">
        <v>37.844200000000001</v>
      </c>
    </row>
    <row r="61" spans="1:13">
      <c r="A61" s="66">
        <v>52</v>
      </c>
      <c r="B61" s="130" t="s">
        <v>59</v>
      </c>
      <c r="C61" s="130">
        <v>1159.2</v>
      </c>
      <c r="D61" s="131">
        <v>1155.6166666666666</v>
      </c>
      <c r="E61" s="131">
        <v>1145.9833333333331</v>
      </c>
      <c r="F61" s="131">
        <v>1132.7666666666667</v>
      </c>
      <c r="G61" s="131">
        <v>1123.1333333333332</v>
      </c>
      <c r="H61" s="131">
        <v>1168.833333333333</v>
      </c>
      <c r="I61" s="131">
        <v>1178.4666666666667</v>
      </c>
      <c r="J61" s="131">
        <v>1191.6833333333329</v>
      </c>
      <c r="K61" s="130">
        <v>1165.25</v>
      </c>
      <c r="L61" s="130">
        <v>1142.4000000000001</v>
      </c>
      <c r="M61" s="130">
        <v>3.5363099999999998</v>
      </c>
    </row>
    <row r="62" spans="1:13">
      <c r="A62" s="66">
        <v>53</v>
      </c>
      <c r="B62" s="130" t="s">
        <v>196</v>
      </c>
      <c r="C62" s="130">
        <v>1439.1</v>
      </c>
      <c r="D62" s="131">
        <v>1438.0333333333335</v>
      </c>
      <c r="E62" s="131">
        <v>1421.0666666666671</v>
      </c>
      <c r="F62" s="131">
        <v>1403.0333333333335</v>
      </c>
      <c r="G62" s="131">
        <v>1386.0666666666671</v>
      </c>
      <c r="H62" s="131">
        <v>1456.0666666666671</v>
      </c>
      <c r="I62" s="131">
        <v>1473.0333333333338</v>
      </c>
      <c r="J62" s="131">
        <v>1491.0666666666671</v>
      </c>
      <c r="K62" s="130">
        <v>1455</v>
      </c>
      <c r="L62" s="130">
        <v>1420</v>
      </c>
      <c r="M62" s="130">
        <v>7.1397700000000004</v>
      </c>
    </row>
    <row r="63" spans="1:13">
      <c r="A63" s="66">
        <v>54</v>
      </c>
      <c r="B63" s="130" t="s">
        <v>703</v>
      </c>
      <c r="C63" s="130">
        <v>555.79999999999995</v>
      </c>
      <c r="D63" s="131">
        <v>557.43333333333328</v>
      </c>
      <c r="E63" s="131">
        <v>549.91666666666652</v>
      </c>
      <c r="F63" s="131">
        <v>544.03333333333319</v>
      </c>
      <c r="G63" s="131">
        <v>536.51666666666642</v>
      </c>
      <c r="H63" s="131">
        <v>563.31666666666661</v>
      </c>
      <c r="I63" s="131">
        <v>570.83333333333326</v>
      </c>
      <c r="J63" s="131">
        <v>576.7166666666667</v>
      </c>
      <c r="K63" s="130">
        <v>564.95000000000005</v>
      </c>
      <c r="L63" s="130">
        <v>551.54999999999995</v>
      </c>
      <c r="M63" s="130">
        <v>0.97177000000000002</v>
      </c>
    </row>
    <row r="64" spans="1:13">
      <c r="A64" s="66">
        <v>55</v>
      </c>
      <c r="B64" s="130" t="s">
        <v>194</v>
      </c>
      <c r="C64" s="130">
        <v>1960.3</v>
      </c>
      <c r="D64" s="131">
        <v>1955.1000000000001</v>
      </c>
      <c r="E64" s="131">
        <v>1940.2000000000003</v>
      </c>
      <c r="F64" s="131">
        <v>1920.1000000000001</v>
      </c>
      <c r="G64" s="131">
        <v>1905.2000000000003</v>
      </c>
      <c r="H64" s="131">
        <v>1975.2000000000003</v>
      </c>
      <c r="I64" s="131">
        <v>1990.1000000000004</v>
      </c>
      <c r="J64" s="131">
        <v>2010.2000000000003</v>
      </c>
      <c r="K64" s="130">
        <v>1970</v>
      </c>
      <c r="L64" s="130">
        <v>1935</v>
      </c>
      <c r="M64" s="130">
        <v>0.1709</v>
      </c>
    </row>
    <row r="65" spans="1:13">
      <c r="A65" s="66">
        <v>56</v>
      </c>
      <c r="B65" s="130" t="s">
        <v>715</v>
      </c>
      <c r="C65" s="130">
        <v>265.25</v>
      </c>
      <c r="D65" s="131">
        <v>267.01666666666665</v>
      </c>
      <c r="E65" s="131">
        <v>259.38333333333333</v>
      </c>
      <c r="F65" s="131">
        <v>253.51666666666665</v>
      </c>
      <c r="G65" s="131">
        <v>245.88333333333333</v>
      </c>
      <c r="H65" s="131">
        <v>272.88333333333333</v>
      </c>
      <c r="I65" s="131">
        <v>280.51666666666665</v>
      </c>
      <c r="J65" s="131">
        <v>286.38333333333333</v>
      </c>
      <c r="K65" s="130">
        <v>274.64999999999998</v>
      </c>
      <c r="L65" s="130">
        <v>261.14999999999998</v>
      </c>
      <c r="M65" s="130">
        <v>3.1270799999999999</v>
      </c>
    </row>
    <row r="66" spans="1:13">
      <c r="A66" s="66">
        <v>57</v>
      </c>
      <c r="B66" s="130" t="s">
        <v>354</v>
      </c>
      <c r="C66" s="130">
        <v>906.2</v>
      </c>
      <c r="D66" s="131">
        <v>915.25</v>
      </c>
      <c r="E66" s="131">
        <v>891</v>
      </c>
      <c r="F66" s="131">
        <v>875.8</v>
      </c>
      <c r="G66" s="131">
        <v>851.55</v>
      </c>
      <c r="H66" s="131">
        <v>930.45</v>
      </c>
      <c r="I66" s="131">
        <v>954.7</v>
      </c>
      <c r="J66" s="131">
        <v>969.90000000000009</v>
      </c>
      <c r="K66" s="130">
        <v>939.5</v>
      </c>
      <c r="L66" s="130">
        <v>900.05</v>
      </c>
      <c r="M66" s="130">
        <v>6.9299200000000001</v>
      </c>
    </row>
    <row r="67" spans="1:13">
      <c r="A67" s="66">
        <v>58</v>
      </c>
      <c r="B67" s="130" t="s">
        <v>60</v>
      </c>
      <c r="C67" s="130">
        <v>364.65</v>
      </c>
      <c r="D67" s="131">
        <v>364.86666666666662</v>
      </c>
      <c r="E67" s="131">
        <v>361.13333333333321</v>
      </c>
      <c r="F67" s="131">
        <v>357.61666666666662</v>
      </c>
      <c r="G67" s="131">
        <v>353.88333333333321</v>
      </c>
      <c r="H67" s="131">
        <v>368.38333333333321</v>
      </c>
      <c r="I67" s="131">
        <v>372.11666666666667</v>
      </c>
      <c r="J67" s="131">
        <v>375.63333333333321</v>
      </c>
      <c r="K67" s="130">
        <v>368.6</v>
      </c>
      <c r="L67" s="130">
        <v>361.35</v>
      </c>
      <c r="M67" s="130">
        <v>12.40349</v>
      </c>
    </row>
    <row r="68" spans="1:13">
      <c r="A68" s="66">
        <v>59</v>
      </c>
      <c r="B68" s="130" t="s">
        <v>728</v>
      </c>
      <c r="C68" s="130">
        <v>3098.3</v>
      </c>
      <c r="D68" s="131">
        <v>3126.0499999999997</v>
      </c>
      <c r="E68" s="131">
        <v>3042.3499999999995</v>
      </c>
      <c r="F68" s="131">
        <v>2986.3999999999996</v>
      </c>
      <c r="G68" s="131">
        <v>2902.6999999999994</v>
      </c>
      <c r="H68" s="131">
        <v>3181.9999999999995</v>
      </c>
      <c r="I68" s="131">
        <v>3265.6999999999994</v>
      </c>
      <c r="J68" s="131">
        <v>3321.6499999999996</v>
      </c>
      <c r="K68" s="130">
        <v>3209.75</v>
      </c>
      <c r="L68" s="130">
        <v>3070.1</v>
      </c>
      <c r="M68" s="130">
        <v>0.48505999999999999</v>
      </c>
    </row>
    <row r="69" spans="1:13">
      <c r="A69" s="66">
        <v>60</v>
      </c>
      <c r="B69" s="130" t="s">
        <v>234</v>
      </c>
      <c r="C69" s="130">
        <v>590.15</v>
      </c>
      <c r="D69" s="131">
        <v>595.7166666666667</v>
      </c>
      <c r="E69" s="131">
        <v>578.43333333333339</v>
      </c>
      <c r="F69" s="131">
        <v>566.7166666666667</v>
      </c>
      <c r="G69" s="131">
        <v>549.43333333333339</v>
      </c>
      <c r="H69" s="131">
        <v>607.43333333333339</v>
      </c>
      <c r="I69" s="131">
        <v>624.7166666666667</v>
      </c>
      <c r="J69" s="131">
        <v>636.43333333333339</v>
      </c>
      <c r="K69" s="130">
        <v>613</v>
      </c>
      <c r="L69" s="130">
        <v>584</v>
      </c>
      <c r="M69" s="130">
        <v>12.217639999999999</v>
      </c>
    </row>
    <row r="70" spans="1:13">
      <c r="A70" s="66">
        <v>61</v>
      </c>
      <c r="B70" s="130" t="s">
        <v>61</v>
      </c>
      <c r="C70" s="130">
        <v>72.75</v>
      </c>
      <c r="D70" s="131">
        <v>73.45</v>
      </c>
      <c r="E70" s="131">
        <v>70.600000000000009</v>
      </c>
      <c r="F70" s="131">
        <v>68.45</v>
      </c>
      <c r="G70" s="131">
        <v>65.600000000000009</v>
      </c>
      <c r="H70" s="131">
        <v>75.600000000000009</v>
      </c>
      <c r="I70" s="131">
        <v>78.45</v>
      </c>
      <c r="J70" s="131">
        <v>80.600000000000009</v>
      </c>
      <c r="K70" s="130">
        <v>76.3</v>
      </c>
      <c r="L70" s="130">
        <v>71.3</v>
      </c>
      <c r="M70" s="130">
        <v>95.08981</v>
      </c>
    </row>
    <row r="71" spans="1:13">
      <c r="A71" s="66">
        <v>62</v>
      </c>
      <c r="B71" s="130" t="s">
        <v>62</v>
      </c>
      <c r="C71" s="130">
        <v>1090.4000000000001</v>
      </c>
      <c r="D71" s="131">
        <v>1097.0833333333333</v>
      </c>
      <c r="E71" s="131">
        <v>1074.4166666666665</v>
      </c>
      <c r="F71" s="131">
        <v>1058.4333333333332</v>
      </c>
      <c r="G71" s="131">
        <v>1035.7666666666664</v>
      </c>
      <c r="H71" s="131">
        <v>1113.0666666666666</v>
      </c>
      <c r="I71" s="131">
        <v>1135.7333333333331</v>
      </c>
      <c r="J71" s="131">
        <v>1151.7166666666667</v>
      </c>
      <c r="K71" s="130">
        <v>1119.75</v>
      </c>
      <c r="L71" s="130">
        <v>1081.0999999999999</v>
      </c>
      <c r="M71" s="130">
        <v>5.8239900000000002</v>
      </c>
    </row>
    <row r="72" spans="1:13">
      <c r="A72" s="66">
        <v>63</v>
      </c>
      <c r="B72" s="130" t="s">
        <v>63</v>
      </c>
      <c r="C72" s="130">
        <v>250.2</v>
      </c>
      <c r="D72" s="131">
        <v>253.98333333333335</v>
      </c>
      <c r="E72" s="131">
        <v>243.01666666666671</v>
      </c>
      <c r="F72" s="131">
        <v>235.83333333333337</v>
      </c>
      <c r="G72" s="131">
        <v>224.86666666666673</v>
      </c>
      <c r="H72" s="131">
        <v>261.16666666666669</v>
      </c>
      <c r="I72" s="131">
        <v>272.13333333333338</v>
      </c>
      <c r="J72" s="131">
        <v>279.31666666666666</v>
      </c>
      <c r="K72" s="130">
        <v>264.95</v>
      </c>
      <c r="L72" s="130">
        <v>246.8</v>
      </c>
      <c r="M72" s="130">
        <v>67.646460000000005</v>
      </c>
    </row>
    <row r="73" spans="1:13">
      <c r="A73" s="66">
        <v>64</v>
      </c>
      <c r="B73" s="130" t="s">
        <v>64</v>
      </c>
      <c r="C73" s="130">
        <v>2461.5</v>
      </c>
      <c r="D73" s="131">
        <v>2481.8833333333332</v>
      </c>
      <c r="E73" s="131">
        <v>2429.7666666666664</v>
      </c>
      <c r="F73" s="131">
        <v>2398.0333333333333</v>
      </c>
      <c r="G73" s="131">
        <v>2345.9166666666665</v>
      </c>
      <c r="H73" s="131">
        <v>2513.6166666666663</v>
      </c>
      <c r="I73" s="131">
        <v>2565.7333333333331</v>
      </c>
      <c r="J73" s="131">
        <v>2597.4666666666662</v>
      </c>
      <c r="K73" s="130">
        <v>2534</v>
      </c>
      <c r="L73" s="130">
        <v>2450.15</v>
      </c>
      <c r="M73" s="130">
        <v>5.8419800000000004</v>
      </c>
    </row>
    <row r="74" spans="1:13">
      <c r="A74" s="66">
        <v>65</v>
      </c>
      <c r="B74" s="130" t="s">
        <v>787</v>
      </c>
      <c r="C74" s="130">
        <v>274.3</v>
      </c>
      <c r="D74" s="131">
        <v>276.7</v>
      </c>
      <c r="E74" s="131">
        <v>269.59999999999997</v>
      </c>
      <c r="F74" s="131">
        <v>264.89999999999998</v>
      </c>
      <c r="G74" s="131">
        <v>257.79999999999995</v>
      </c>
      <c r="H74" s="131">
        <v>281.39999999999998</v>
      </c>
      <c r="I74" s="131">
        <v>288.5</v>
      </c>
      <c r="J74" s="131">
        <v>293.2</v>
      </c>
      <c r="K74" s="130">
        <v>283.8</v>
      </c>
      <c r="L74" s="130">
        <v>272</v>
      </c>
      <c r="M74" s="130">
        <v>21.76417</v>
      </c>
    </row>
    <row r="75" spans="1:13">
      <c r="A75" s="66">
        <v>66</v>
      </c>
      <c r="B75" s="130" t="s">
        <v>65</v>
      </c>
      <c r="C75" s="130">
        <v>27954.400000000001</v>
      </c>
      <c r="D75" s="131">
        <v>28081.483333333334</v>
      </c>
      <c r="E75" s="131">
        <v>27683.966666666667</v>
      </c>
      <c r="F75" s="131">
        <v>27413.533333333333</v>
      </c>
      <c r="G75" s="131">
        <v>27016.016666666666</v>
      </c>
      <c r="H75" s="131">
        <v>28351.916666666668</v>
      </c>
      <c r="I75" s="131">
        <v>28749.433333333338</v>
      </c>
      <c r="J75" s="131">
        <v>29019.866666666669</v>
      </c>
      <c r="K75" s="130">
        <v>28479</v>
      </c>
      <c r="L75" s="130">
        <v>27811.05</v>
      </c>
      <c r="M75" s="130">
        <v>0.49398999999999998</v>
      </c>
    </row>
    <row r="76" spans="1:13">
      <c r="A76" s="66">
        <v>67</v>
      </c>
      <c r="B76" s="130" t="s">
        <v>197</v>
      </c>
      <c r="C76" s="130">
        <v>1261.1500000000001</v>
      </c>
      <c r="D76" s="131">
        <v>1255.6166666666668</v>
      </c>
      <c r="E76" s="131">
        <v>1242.5333333333335</v>
      </c>
      <c r="F76" s="131">
        <v>1223.9166666666667</v>
      </c>
      <c r="G76" s="131">
        <v>1210.8333333333335</v>
      </c>
      <c r="H76" s="131">
        <v>1274.2333333333336</v>
      </c>
      <c r="I76" s="131">
        <v>1287.3166666666666</v>
      </c>
      <c r="J76" s="131">
        <v>1305.9333333333336</v>
      </c>
      <c r="K76" s="130">
        <v>1268.7</v>
      </c>
      <c r="L76" s="130">
        <v>1237</v>
      </c>
      <c r="M76" s="130">
        <v>1.67997</v>
      </c>
    </row>
    <row r="77" spans="1:13">
      <c r="A77" s="66">
        <v>68</v>
      </c>
      <c r="B77" s="130" t="s">
        <v>2302</v>
      </c>
      <c r="C77" s="130">
        <v>1279.5</v>
      </c>
      <c r="D77" s="131">
        <v>1293.8333333333333</v>
      </c>
      <c r="E77" s="131">
        <v>1237.6666666666665</v>
      </c>
      <c r="F77" s="131">
        <v>1195.8333333333333</v>
      </c>
      <c r="G77" s="131">
        <v>1139.6666666666665</v>
      </c>
      <c r="H77" s="131">
        <v>1335.6666666666665</v>
      </c>
      <c r="I77" s="131">
        <v>1391.833333333333</v>
      </c>
      <c r="J77" s="131">
        <v>1433.6666666666665</v>
      </c>
      <c r="K77" s="130">
        <v>1350</v>
      </c>
      <c r="L77" s="130">
        <v>1252</v>
      </c>
      <c r="M77" s="130">
        <v>0.62790999999999997</v>
      </c>
    </row>
    <row r="78" spans="1:13">
      <c r="A78" s="66">
        <v>69</v>
      </c>
      <c r="B78" s="130" t="s">
        <v>66</v>
      </c>
      <c r="C78" s="130">
        <v>178.25</v>
      </c>
      <c r="D78" s="131">
        <v>181.4</v>
      </c>
      <c r="E78" s="131">
        <v>173.70000000000002</v>
      </c>
      <c r="F78" s="131">
        <v>169.15</v>
      </c>
      <c r="G78" s="131">
        <v>161.45000000000002</v>
      </c>
      <c r="H78" s="131">
        <v>185.95000000000002</v>
      </c>
      <c r="I78" s="131">
        <v>193.65</v>
      </c>
      <c r="J78" s="131">
        <v>198.20000000000002</v>
      </c>
      <c r="K78" s="130">
        <v>189.1</v>
      </c>
      <c r="L78" s="130">
        <v>176.85</v>
      </c>
      <c r="M78" s="130">
        <v>20.717839999999999</v>
      </c>
    </row>
    <row r="79" spans="1:13">
      <c r="A79" s="66">
        <v>70</v>
      </c>
      <c r="B79" s="130" t="s">
        <v>67</v>
      </c>
      <c r="C79" s="130">
        <v>222.25</v>
      </c>
      <c r="D79" s="131">
        <v>224.20000000000002</v>
      </c>
      <c r="E79" s="131">
        <v>219.05000000000004</v>
      </c>
      <c r="F79" s="131">
        <v>215.85000000000002</v>
      </c>
      <c r="G79" s="131">
        <v>210.70000000000005</v>
      </c>
      <c r="H79" s="131">
        <v>227.40000000000003</v>
      </c>
      <c r="I79" s="131">
        <v>232.55</v>
      </c>
      <c r="J79" s="131">
        <v>235.75000000000003</v>
      </c>
      <c r="K79" s="130">
        <v>229.35</v>
      </c>
      <c r="L79" s="130">
        <v>221</v>
      </c>
      <c r="M79" s="130">
        <v>14.370559999999999</v>
      </c>
    </row>
    <row r="80" spans="1:13">
      <c r="A80" s="66">
        <v>71</v>
      </c>
      <c r="B80" s="130" t="s">
        <v>68</v>
      </c>
      <c r="C80" s="130">
        <v>102.15</v>
      </c>
      <c r="D80" s="131">
        <v>104.10000000000001</v>
      </c>
      <c r="E80" s="131">
        <v>98.950000000000017</v>
      </c>
      <c r="F80" s="131">
        <v>95.750000000000014</v>
      </c>
      <c r="G80" s="131">
        <v>90.600000000000023</v>
      </c>
      <c r="H80" s="131">
        <v>107.30000000000001</v>
      </c>
      <c r="I80" s="131">
        <v>112.45000000000002</v>
      </c>
      <c r="J80" s="131">
        <v>115.65</v>
      </c>
      <c r="K80" s="130">
        <v>109.25</v>
      </c>
      <c r="L80" s="130">
        <v>100.9</v>
      </c>
      <c r="M80" s="130">
        <v>203.55476999999999</v>
      </c>
    </row>
    <row r="81" spans="1:13">
      <c r="A81" s="66">
        <v>72</v>
      </c>
      <c r="B81" s="130" t="s">
        <v>858</v>
      </c>
      <c r="C81" s="130">
        <v>144.1</v>
      </c>
      <c r="D81" s="131">
        <v>143.95000000000002</v>
      </c>
      <c r="E81" s="131">
        <v>139.55000000000004</v>
      </c>
      <c r="F81" s="131">
        <v>135.00000000000003</v>
      </c>
      <c r="G81" s="131">
        <v>130.60000000000005</v>
      </c>
      <c r="H81" s="131">
        <v>148.50000000000003</v>
      </c>
      <c r="I81" s="131">
        <v>152.9</v>
      </c>
      <c r="J81" s="131">
        <v>157.45000000000002</v>
      </c>
      <c r="K81" s="130">
        <v>148.35</v>
      </c>
      <c r="L81" s="130">
        <v>139.4</v>
      </c>
      <c r="M81" s="130">
        <v>104.80553999999999</v>
      </c>
    </row>
    <row r="82" spans="1:13">
      <c r="A82" s="66">
        <v>73</v>
      </c>
      <c r="B82" s="130" t="s">
        <v>69</v>
      </c>
      <c r="C82" s="130">
        <v>468.5</v>
      </c>
      <c r="D82" s="131">
        <v>469.2166666666667</v>
      </c>
      <c r="E82" s="131">
        <v>465.43333333333339</v>
      </c>
      <c r="F82" s="131">
        <v>462.36666666666667</v>
      </c>
      <c r="G82" s="131">
        <v>458.58333333333337</v>
      </c>
      <c r="H82" s="131">
        <v>472.28333333333342</v>
      </c>
      <c r="I82" s="131">
        <v>476.06666666666672</v>
      </c>
      <c r="J82" s="131">
        <v>479.13333333333344</v>
      </c>
      <c r="K82" s="130">
        <v>473</v>
      </c>
      <c r="L82" s="130">
        <v>466.15</v>
      </c>
      <c r="M82" s="130">
        <v>34.84599</v>
      </c>
    </row>
    <row r="83" spans="1:13">
      <c r="A83" s="66">
        <v>74</v>
      </c>
      <c r="B83" s="130" t="s">
        <v>905</v>
      </c>
      <c r="C83" s="130">
        <v>2473.25</v>
      </c>
      <c r="D83" s="131">
        <v>2483.15</v>
      </c>
      <c r="E83" s="131">
        <v>2455.15</v>
      </c>
      <c r="F83" s="131">
        <v>2437.0500000000002</v>
      </c>
      <c r="G83" s="131">
        <v>2409.0500000000002</v>
      </c>
      <c r="H83" s="131">
        <v>2501.25</v>
      </c>
      <c r="I83" s="131">
        <v>2529.25</v>
      </c>
      <c r="J83" s="131">
        <v>2547.35</v>
      </c>
      <c r="K83" s="130">
        <v>2511.15</v>
      </c>
      <c r="L83" s="130">
        <v>2465.0500000000002</v>
      </c>
      <c r="M83" s="130">
        <v>0.14738000000000001</v>
      </c>
    </row>
    <row r="84" spans="1:13">
      <c r="A84" s="66">
        <v>75</v>
      </c>
      <c r="B84" s="130" t="s">
        <v>70</v>
      </c>
      <c r="C84" s="130">
        <v>625.75</v>
      </c>
      <c r="D84" s="131">
        <v>628.58333333333337</v>
      </c>
      <c r="E84" s="131">
        <v>621.16666666666674</v>
      </c>
      <c r="F84" s="131">
        <v>616.58333333333337</v>
      </c>
      <c r="G84" s="131">
        <v>609.16666666666674</v>
      </c>
      <c r="H84" s="131">
        <v>633.16666666666674</v>
      </c>
      <c r="I84" s="131">
        <v>640.58333333333348</v>
      </c>
      <c r="J84" s="131">
        <v>645.16666666666674</v>
      </c>
      <c r="K84" s="130">
        <v>636</v>
      </c>
      <c r="L84" s="130">
        <v>624</v>
      </c>
      <c r="M84" s="130">
        <v>7.5467899999999997</v>
      </c>
    </row>
    <row r="85" spans="1:13">
      <c r="A85" s="66">
        <v>76</v>
      </c>
      <c r="B85" s="130" t="s">
        <v>71</v>
      </c>
      <c r="C85" s="130">
        <v>22.75</v>
      </c>
      <c r="D85" s="131">
        <v>23.366666666666664</v>
      </c>
      <c r="E85" s="131">
        <v>21.683333333333326</v>
      </c>
      <c r="F85" s="131">
        <v>20.616666666666664</v>
      </c>
      <c r="G85" s="131">
        <v>18.933333333333326</v>
      </c>
      <c r="H85" s="131">
        <v>24.433333333333326</v>
      </c>
      <c r="I85" s="131">
        <v>26.116666666666664</v>
      </c>
      <c r="J85" s="131">
        <v>27.183333333333326</v>
      </c>
      <c r="K85" s="130">
        <v>25.05</v>
      </c>
      <c r="L85" s="130">
        <v>22.3</v>
      </c>
      <c r="M85" s="130">
        <v>1693.9029800000001</v>
      </c>
    </row>
    <row r="86" spans="1:13">
      <c r="A86" s="66">
        <v>77</v>
      </c>
      <c r="B86" s="130" t="s">
        <v>350</v>
      </c>
      <c r="C86" s="130">
        <v>1035.1500000000001</v>
      </c>
      <c r="D86" s="131">
        <v>1029.9833333333333</v>
      </c>
      <c r="E86" s="131">
        <v>1007.9666666666667</v>
      </c>
      <c r="F86" s="131">
        <v>980.7833333333333</v>
      </c>
      <c r="G86" s="131">
        <v>958.76666666666665</v>
      </c>
      <c r="H86" s="131">
        <v>1057.1666666666667</v>
      </c>
      <c r="I86" s="131">
        <v>1079.1833333333336</v>
      </c>
      <c r="J86" s="131">
        <v>1106.3666666666668</v>
      </c>
      <c r="K86" s="130">
        <v>1052</v>
      </c>
      <c r="L86" s="130">
        <v>1002.8</v>
      </c>
      <c r="M86" s="130">
        <v>13.19819</v>
      </c>
    </row>
    <row r="87" spans="1:13">
      <c r="A87" s="66">
        <v>78</v>
      </c>
      <c r="B87" s="130" t="s">
        <v>72</v>
      </c>
      <c r="C87" s="130">
        <v>609.75</v>
      </c>
      <c r="D87" s="131">
        <v>614.18333333333328</v>
      </c>
      <c r="E87" s="131">
        <v>601.06666666666661</v>
      </c>
      <c r="F87" s="131">
        <v>592.38333333333333</v>
      </c>
      <c r="G87" s="131">
        <v>579.26666666666665</v>
      </c>
      <c r="H87" s="131">
        <v>622.86666666666656</v>
      </c>
      <c r="I87" s="131">
        <v>635.98333333333312</v>
      </c>
      <c r="J87" s="131">
        <v>644.66666666666652</v>
      </c>
      <c r="K87" s="130">
        <v>627.29999999999995</v>
      </c>
      <c r="L87" s="130">
        <v>605.5</v>
      </c>
      <c r="M87" s="130">
        <v>2.5487000000000002</v>
      </c>
    </row>
    <row r="88" spans="1:13">
      <c r="A88" s="66">
        <v>79</v>
      </c>
      <c r="B88" s="130" t="s">
        <v>318</v>
      </c>
      <c r="C88" s="130">
        <v>153.35</v>
      </c>
      <c r="D88" s="131">
        <v>155.20000000000002</v>
      </c>
      <c r="E88" s="131">
        <v>150.40000000000003</v>
      </c>
      <c r="F88" s="131">
        <v>147.45000000000002</v>
      </c>
      <c r="G88" s="131">
        <v>142.65000000000003</v>
      </c>
      <c r="H88" s="131">
        <v>158.15000000000003</v>
      </c>
      <c r="I88" s="131">
        <v>162.95000000000005</v>
      </c>
      <c r="J88" s="131">
        <v>165.90000000000003</v>
      </c>
      <c r="K88" s="130">
        <v>160</v>
      </c>
      <c r="L88" s="130">
        <v>152.25</v>
      </c>
      <c r="M88" s="130">
        <v>8.7763399999999994</v>
      </c>
    </row>
    <row r="89" spans="1:13">
      <c r="A89" s="66">
        <v>80</v>
      </c>
      <c r="B89" s="130" t="s">
        <v>73</v>
      </c>
      <c r="C89" s="130">
        <v>1217.5999999999999</v>
      </c>
      <c r="D89" s="131">
        <v>1225.2</v>
      </c>
      <c r="E89" s="131">
        <v>1195.4000000000001</v>
      </c>
      <c r="F89" s="131">
        <v>1173.2</v>
      </c>
      <c r="G89" s="131">
        <v>1143.4000000000001</v>
      </c>
      <c r="H89" s="131">
        <v>1247.4000000000001</v>
      </c>
      <c r="I89" s="131">
        <v>1277.1999999999998</v>
      </c>
      <c r="J89" s="131">
        <v>1299.4000000000001</v>
      </c>
      <c r="K89" s="130">
        <v>1255</v>
      </c>
      <c r="L89" s="130">
        <v>1203</v>
      </c>
      <c r="M89" s="130">
        <v>5.9071499999999997</v>
      </c>
    </row>
    <row r="90" spans="1:13">
      <c r="A90" s="66">
        <v>81</v>
      </c>
      <c r="B90" s="130" t="s">
        <v>944</v>
      </c>
      <c r="C90" s="130">
        <v>598.1</v>
      </c>
      <c r="D90" s="131">
        <v>584.19999999999993</v>
      </c>
      <c r="E90" s="131">
        <v>548.99999999999989</v>
      </c>
      <c r="F90" s="131">
        <v>499.9</v>
      </c>
      <c r="G90" s="131">
        <v>464.69999999999993</v>
      </c>
      <c r="H90" s="131">
        <v>633.29999999999984</v>
      </c>
      <c r="I90" s="131">
        <v>668.49999999999989</v>
      </c>
      <c r="J90" s="131">
        <v>717.5999999999998</v>
      </c>
      <c r="K90" s="130">
        <v>619.4</v>
      </c>
      <c r="L90" s="130">
        <v>535.1</v>
      </c>
      <c r="M90" s="130">
        <v>13.16996</v>
      </c>
    </row>
    <row r="91" spans="1:13">
      <c r="A91" s="66">
        <v>82</v>
      </c>
      <c r="B91" s="130" t="s">
        <v>182</v>
      </c>
      <c r="C91" s="130">
        <v>6625.65</v>
      </c>
      <c r="D91" s="131">
        <v>6580.9666666666672</v>
      </c>
      <c r="E91" s="131">
        <v>6510.6833333333343</v>
      </c>
      <c r="F91" s="131">
        <v>6395.7166666666672</v>
      </c>
      <c r="G91" s="131">
        <v>6325.4333333333343</v>
      </c>
      <c r="H91" s="131">
        <v>6695.9333333333343</v>
      </c>
      <c r="I91" s="131">
        <v>6766.2166666666672</v>
      </c>
      <c r="J91" s="131">
        <v>6881.1833333333343</v>
      </c>
      <c r="K91" s="130">
        <v>6651.25</v>
      </c>
      <c r="L91" s="130">
        <v>6466</v>
      </c>
      <c r="M91" s="130">
        <v>0.20225000000000001</v>
      </c>
    </row>
    <row r="92" spans="1:13">
      <c r="A92" s="66">
        <v>83</v>
      </c>
      <c r="B92" s="130" t="s">
        <v>199</v>
      </c>
      <c r="C92" s="130">
        <v>214.1</v>
      </c>
      <c r="D92" s="131">
        <v>216.5333333333333</v>
      </c>
      <c r="E92" s="131">
        <v>210.26666666666659</v>
      </c>
      <c r="F92" s="131">
        <v>206.43333333333328</v>
      </c>
      <c r="G92" s="131">
        <v>200.16666666666657</v>
      </c>
      <c r="H92" s="131">
        <v>220.36666666666662</v>
      </c>
      <c r="I92" s="131">
        <v>226.63333333333333</v>
      </c>
      <c r="J92" s="131">
        <v>230.46666666666664</v>
      </c>
      <c r="K92" s="130">
        <v>222.8</v>
      </c>
      <c r="L92" s="130">
        <v>212.7</v>
      </c>
      <c r="M92" s="130">
        <v>3.5942500000000002</v>
      </c>
    </row>
    <row r="93" spans="1:13">
      <c r="A93" s="66">
        <v>84</v>
      </c>
      <c r="B93" s="130" t="s">
        <v>74</v>
      </c>
      <c r="C93" s="130">
        <v>552.1</v>
      </c>
      <c r="D93" s="131">
        <v>553.85</v>
      </c>
      <c r="E93" s="131">
        <v>544.35</v>
      </c>
      <c r="F93" s="131">
        <v>536.6</v>
      </c>
      <c r="G93" s="131">
        <v>527.1</v>
      </c>
      <c r="H93" s="131">
        <v>561.6</v>
      </c>
      <c r="I93" s="131">
        <v>571.1</v>
      </c>
      <c r="J93" s="131">
        <v>578.85</v>
      </c>
      <c r="K93" s="130">
        <v>563.35</v>
      </c>
      <c r="L93" s="130">
        <v>546.1</v>
      </c>
      <c r="M93" s="130">
        <v>3.7750699999999999</v>
      </c>
    </row>
    <row r="94" spans="1:13">
      <c r="A94" s="66">
        <v>85</v>
      </c>
      <c r="B94" s="130" t="s">
        <v>75</v>
      </c>
      <c r="C94" s="130">
        <v>954.25</v>
      </c>
      <c r="D94" s="131">
        <v>951.4666666666667</v>
      </c>
      <c r="E94" s="131">
        <v>943.28333333333342</v>
      </c>
      <c r="F94" s="131">
        <v>932.31666666666672</v>
      </c>
      <c r="G94" s="131">
        <v>924.13333333333344</v>
      </c>
      <c r="H94" s="131">
        <v>962.43333333333339</v>
      </c>
      <c r="I94" s="131">
        <v>970.61666666666679</v>
      </c>
      <c r="J94" s="131">
        <v>981.58333333333337</v>
      </c>
      <c r="K94" s="130">
        <v>959.65</v>
      </c>
      <c r="L94" s="130">
        <v>940.5</v>
      </c>
      <c r="M94" s="130">
        <v>9.3475000000000001</v>
      </c>
    </row>
    <row r="95" spans="1:13">
      <c r="A95" s="66">
        <v>86</v>
      </c>
      <c r="B95" s="130" t="s">
        <v>76</v>
      </c>
      <c r="C95" s="130">
        <v>1896.8</v>
      </c>
      <c r="D95" s="131">
        <v>1893.6833333333332</v>
      </c>
      <c r="E95" s="131">
        <v>1868.7166666666662</v>
      </c>
      <c r="F95" s="131">
        <v>1840.633333333333</v>
      </c>
      <c r="G95" s="131">
        <v>1815.6666666666661</v>
      </c>
      <c r="H95" s="131">
        <v>1921.7666666666664</v>
      </c>
      <c r="I95" s="131">
        <v>1946.7333333333331</v>
      </c>
      <c r="J95" s="131">
        <v>1974.8166666666666</v>
      </c>
      <c r="K95" s="130">
        <v>1918.65</v>
      </c>
      <c r="L95" s="130">
        <v>1865.6</v>
      </c>
      <c r="M95" s="130">
        <v>66.056420000000003</v>
      </c>
    </row>
    <row r="96" spans="1:13">
      <c r="A96" s="66">
        <v>87</v>
      </c>
      <c r="B96" s="130" t="s">
        <v>77</v>
      </c>
      <c r="C96" s="130">
        <v>1934.3</v>
      </c>
      <c r="D96" s="131">
        <v>1935.45</v>
      </c>
      <c r="E96" s="131">
        <v>1916.9</v>
      </c>
      <c r="F96" s="131">
        <v>1899.5</v>
      </c>
      <c r="G96" s="131">
        <v>1880.95</v>
      </c>
      <c r="H96" s="131">
        <v>1952.8500000000001</v>
      </c>
      <c r="I96" s="131">
        <v>1971.3999999999999</v>
      </c>
      <c r="J96" s="131">
        <v>1988.8000000000002</v>
      </c>
      <c r="K96" s="130">
        <v>1954</v>
      </c>
      <c r="L96" s="130">
        <v>1918.05</v>
      </c>
      <c r="M96" s="130">
        <v>41.623849999999997</v>
      </c>
    </row>
    <row r="97" spans="1:13">
      <c r="A97" s="66">
        <v>88</v>
      </c>
      <c r="B97" s="130" t="s">
        <v>79</v>
      </c>
      <c r="C97" s="130">
        <v>3593.35</v>
      </c>
      <c r="D97" s="131">
        <v>3604.1333333333337</v>
      </c>
      <c r="E97" s="131">
        <v>3565.2666666666673</v>
      </c>
      <c r="F97" s="131">
        <v>3537.1833333333338</v>
      </c>
      <c r="G97" s="131">
        <v>3498.3166666666675</v>
      </c>
      <c r="H97" s="131">
        <v>3632.2166666666672</v>
      </c>
      <c r="I97" s="131">
        <v>3671.083333333333</v>
      </c>
      <c r="J97" s="131">
        <v>3699.166666666667</v>
      </c>
      <c r="K97" s="130">
        <v>3643</v>
      </c>
      <c r="L97" s="130">
        <v>3576.05</v>
      </c>
      <c r="M97" s="130">
        <v>3.45926</v>
      </c>
    </row>
    <row r="98" spans="1:13">
      <c r="A98" s="66">
        <v>89</v>
      </c>
      <c r="B98" s="130" t="s">
        <v>80</v>
      </c>
      <c r="C98" s="130">
        <v>347</v>
      </c>
      <c r="D98" s="131">
        <v>352.48333333333335</v>
      </c>
      <c r="E98" s="131">
        <v>338.11666666666667</v>
      </c>
      <c r="F98" s="131">
        <v>329.23333333333335</v>
      </c>
      <c r="G98" s="131">
        <v>314.86666666666667</v>
      </c>
      <c r="H98" s="131">
        <v>361.36666666666667</v>
      </c>
      <c r="I98" s="131">
        <v>375.73333333333335</v>
      </c>
      <c r="J98" s="131">
        <v>384.61666666666667</v>
      </c>
      <c r="K98" s="130">
        <v>366.85</v>
      </c>
      <c r="L98" s="130">
        <v>343.6</v>
      </c>
      <c r="M98" s="130">
        <v>7.8071200000000003</v>
      </c>
    </row>
    <row r="99" spans="1:13">
      <c r="A99" s="66">
        <v>90</v>
      </c>
      <c r="B99" s="130" t="s">
        <v>81</v>
      </c>
      <c r="C99" s="130">
        <v>253.9</v>
      </c>
      <c r="D99" s="131">
        <v>256.56666666666666</v>
      </c>
      <c r="E99" s="131">
        <v>249.43333333333334</v>
      </c>
      <c r="F99" s="131">
        <v>244.96666666666667</v>
      </c>
      <c r="G99" s="131">
        <v>237.83333333333334</v>
      </c>
      <c r="H99" s="131">
        <v>261.0333333333333</v>
      </c>
      <c r="I99" s="131">
        <v>268.16666666666663</v>
      </c>
      <c r="J99" s="131">
        <v>272.63333333333333</v>
      </c>
      <c r="K99" s="130">
        <v>263.7</v>
      </c>
      <c r="L99" s="130">
        <v>252.1</v>
      </c>
      <c r="M99" s="130">
        <v>113.41249000000001</v>
      </c>
    </row>
    <row r="100" spans="1:13">
      <c r="A100" s="66">
        <v>91</v>
      </c>
      <c r="B100" s="130" t="s">
        <v>82</v>
      </c>
      <c r="C100" s="130">
        <v>411.75</v>
      </c>
      <c r="D100" s="131">
        <v>414.65000000000003</v>
      </c>
      <c r="E100" s="131">
        <v>406.30000000000007</v>
      </c>
      <c r="F100" s="131">
        <v>400.85</v>
      </c>
      <c r="G100" s="131">
        <v>392.50000000000006</v>
      </c>
      <c r="H100" s="131">
        <v>420.10000000000008</v>
      </c>
      <c r="I100" s="131">
        <v>428.4500000000001</v>
      </c>
      <c r="J100" s="131">
        <v>433.90000000000009</v>
      </c>
      <c r="K100" s="130">
        <v>423</v>
      </c>
      <c r="L100" s="130">
        <v>409.2</v>
      </c>
      <c r="M100" s="130">
        <v>29.143889999999999</v>
      </c>
    </row>
    <row r="101" spans="1:13">
      <c r="A101" s="66">
        <v>92</v>
      </c>
      <c r="B101" s="130" t="s">
        <v>83</v>
      </c>
      <c r="C101" s="130">
        <v>1356.95</v>
      </c>
      <c r="D101" s="131">
        <v>1371.4833333333336</v>
      </c>
      <c r="E101" s="131">
        <v>1336.0666666666671</v>
      </c>
      <c r="F101" s="131">
        <v>1315.1833333333334</v>
      </c>
      <c r="G101" s="131">
        <v>1279.7666666666669</v>
      </c>
      <c r="H101" s="131">
        <v>1392.3666666666672</v>
      </c>
      <c r="I101" s="131">
        <v>1427.7833333333338</v>
      </c>
      <c r="J101" s="131">
        <v>1448.6666666666674</v>
      </c>
      <c r="K101" s="130">
        <v>1406.9</v>
      </c>
      <c r="L101" s="130">
        <v>1350.6</v>
      </c>
      <c r="M101" s="130">
        <v>24.654119999999999</v>
      </c>
    </row>
    <row r="102" spans="1:13">
      <c r="A102" s="66">
        <v>93</v>
      </c>
      <c r="B102" s="130" t="s">
        <v>84</v>
      </c>
      <c r="C102" s="130">
        <v>308.3</v>
      </c>
      <c r="D102" s="131">
        <v>312.11666666666667</v>
      </c>
      <c r="E102" s="131">
        <v>299.43333333333334</v>
      </c>
      <c r="F102" s="131">
        <v>290.56666666666666</v>
      </c>
      <c r="G102" s="131">
        <v>277.88333333333333</v>
      </c>
      <c r="H102" s="131">
        <v>320.98333333333335</v>
      </c>
      <c r="I102" s="131">
        <v>333.66666666666674</v>
      </c>
      <c r="J102" s="131">
        <v>342.53333333333336</v>
      </c>
      <c r="K102" s="130">
        <v>324.8</v>
      </c>
      <c r="L102" s="130">
        <v>303.25</v>
      </c>
      <c r="M102" s="130">
        <v>22.295089999999998</v>
      </c>
    </row>
    <row r="103" spans="1:13">
      <c r="A103" s="66">
        <v>94</v>
      </c>
      <c r="B103" s="130" t="s">
        <v>86</v>
      </c>
      <c r="C103" s="130">
        <v>1243.7</v>
      </c>
      <c r="D103" s="131">
        <v>1240.0999999999999</v>
      </c>
      <c r="E103" s="131">
        <v>1215.6999999999998</v>
      </c>
      <c r="F103" s="131">
        <v>1187.6999999999998</v>
      </c>
      <c r="G103" s="131">
        <v>1163.2999999999997</v>
      </c>
      <c r="H103" s="131">
        <v>1268.0999999999999</v>
      </c>
      <c r="I103" s="131">
        <v>1292.5</v>
      </c>
      <c r="J103" s="131">
        <v>1320.5</v>
      </c>
      <c r="K103" s="130">
        <v>1264.5</v>
      </c>
      <c r="L103" s="130">
        <v>1212.0999999999999</v>
      </c>
      <c r="M103" s="130">
        <v>46.382480000000001</v>
      </c>
    </row>
    <row r="104" spans="1:13">
      <c r="A104" s="66">
        <v>95</v>
      </c>
      <c r="B104" s="130" t="s">
        <v>87</v>
      </c>
      <c r="C104" s="130">
        <v>346.15</v>
      </c>
      <c r="D104" s="131">
        <v>347.45</v>
      </c>
      <c r="E104" s="131">
        <v>341.7</v>
      </c>
      <c r="F104" s="131">
        <v>337.25</v>
      </c>
      <c r="G104" s="131">
        <v>331.5</v>
      </c>
      <c r="H104" s="131">
        <v>351.9</v>
      </c>
      <c r="I104" s="131">
        <v>357.65</v>
      </c>
      <c r="J104" s="131">
        <v>362.09999999999997</v>
      </c>
      <c r="K104" s="130">
        <v>353.2</v>
      </c>
      <c r="L104" s="130">
        <v>343</v>
      </c>
      <c r="M104" s="130">
        <v>315.04669000000001</v>
      </c>
    </row>
    <row r="105" spans="1:13">
      <c r="A105" s="66">
        <v>96</v>
      </c>
      <c r="B105" s="130" t="s">
        <v>2290</v>
      </c>
      <c r="C105" s="130">
        <v>412.45</v>
      </c>
      <c r="D105" s="131">
        <v>415.13333333333338</v>
      </c>
      <c r="E105" s="131">
        <v>407.26666666666677</v>
      </c>
      <c r="F105" s="131">
        <v>402.08333333333337</v>
      </c>
      <c r="G105" s="131">
        <v>394.21666666666675</v>
      </c>
      <c r="H105" s="131">
        <v>420.31666666666678</v>
      </c>
      <c r="I105" s="131">
        <v>428.18333333333345</v>
      </c>
      <c r="J105" s="131">
        <v>433.36666666666679</v>
      </c>
      <c r="K105" s="130">
        <v>423</v>
      </c>
      <c r="L105" s="130">
        <v>409.95</v>
      </c>
      <c r="M105" s="130">
        <v>6.3609900000000001</v>
      </c>
    </row>
    <row r="106" spans="1:13">
      <c r="A106" s="66">
        <v>97</v>
      </c>
      <c r="B106" s="130" t="s">
        <v>88</v>
      </c>
      <c r="C106" s="130">
        <v>60.15</v>
      </c>
      <c r="D106" s="131">
        <v>60.816666666666663</v>
      </c>
      <c r="E106" s="131">
        <v>58.133333333333326</v>
      </c>
      <c r="F106" s="131">
        <v>56.11666666666666</v>
      </c>
      <c r="G106" s="131">
        <v>53.433333333333323</v>
      </c>
      <c r="H106" s="131">
        <v>62.833333333333329</v>
      </c>
      <c r="I106" s="131">
        <v>65.516666666666666</v>
      </c>
      <c r="J106" s="131">
        <v>67.533333333333331</v>
      </c>
      <c r="K106" s="130">
        <v>63.5</v>
      </c>
      <c r="L106" s="130">
        <v>58.8</v>
      </c>
      <c r="M106" s="130">
        <v>65.892039999999994</v>
      </c>
    </row>
    <row r="107" spans="1:13">
      <c r="A107" s="66">
        <v>98</v>
      </c>
      <c r="B107" s="130" t="s">
        <v>89</v>
      </c>
      <c r="C107" s="130">
        <v>101.1</v>
      </c>
      <c r="D107" s="131">
        <v>101.56666666666666</v>
      </c>
      <c r="E107" s="131">
        <v>98.783333333333331</v>
      </c>
      <c r="F107" s="131">
        <v>96.466666666666669</v>
      </c>
      <c r="G107" s="131">
        <v>93.683333333333337</v>
      </c>
      <c r="H107" s="131">
        <v>103.88333333333333</v>
      </c>
      <c r="I107" s="131">
        <v>106.66666666666666</v>
      </c>
      <c r="J107" s="131">
        <v>108.98333333333332</v>
      </c>
      <c r="K107" s="130">
        <v>104.35</v>
      </c>
      <c r="L107" s="130">
        <v>99.25</v>
      </c>
      <c r="M107" s="130">
        <v>140.11770999999999</v>
      </c>
    </row>
    <row r="108" spans="1:13">
      <c r="A108" s="66">
        <v>99</v>
      </c>
      <c r="B108" s="130" t="s">
        <v>90</v>
      </c>
      <c r="C108" s="130">
        <v>58.9</v>
      </c>
      <c r="D108" s="131">
        <v>59.916666666666664</v>
      </c>
      <c r="E108" s="131">
        <v>57.18333333333333</v>
      </c>
      <c r="F108" s="131">
        <v>55.466666666666669</v>
      </c>
      <c r="G108" s="131">
        <v>52.733333333333334</v>
      </c>
      <c r="H108" s="131">
        <v>61.633333333333326</v>
      </c>
      <c r="I108" s="131">
        <v>64.36666666666666</v>
      </c>
      <c r="J108" s="131">
        <v>66.083333333333314</v>
      </c>
      <c r="K108" s="130">
        <v>62.65</v>
      </c>
      <c r="L108" s="130">
        <v>58.2</v>
      </c>
      <c r="M108" s="130">
        <v>142.54621</v>
      </c>
    </row>
    <row r="109" spans="1:13">
      <c r="A109" s="66">
        <v>100</v>
      </c>
      <c r="B109" s="130" t="s">
        <v>1048</v>
      </c>
      <c r="C109" s="130">
        <v>58.3</v>
      </c>
      <c r="D109" s="131">
        <v>59.266666666666659</v>
      </c>
      <c r="E109" s="131">
        <v>56.633333333333319</v>
      </c>
      <c r="F109" s="131">
        <v>54.966666666666661</v>
      </c>
      <c r="G109" s="131">
        <v>52.333333333333321</v>
      </c>
      <c r="H109" s="131">
        <v>60.933333333333316</v>
      </c>
      <c r="I109" s="131">
        <v>63.566666666666656</v>
      </c>
      <c r="J109" s="131">
        <v>65.23333333333332</v>
      </c>
      <c r="K109" s="130">
        <v>61.9</v>
      </c>
      <c r="L109" s="130">
        <v>57.6</v>
      </c>
      <c r="M109" s="130">
        <v>238.27526</v>
      </c>
    </row>
    <row r="110" spans="1:13">
      <c r="A110" s="66">
        <v>101</v>
      </c>
      <c r="B110" s="130" t="s">
        <v>92</v>
      </c>
      <c r="C110" s="130">
        <v>305.45</v>
      </c>
      <c r="D110" s="131">
        <v>308.71666666666664</v>
      </c>
      <c r="E110" s="131">
        <v>300.83333333333326</v>
      </c>
      <c r="F110" s="131">
        <v>296.21666666666664</v>
      </c>
      <c r="G110" s="131">
        <v>288.33333333333326</v>
      </c>
      <c r="H110" s="131">
        <v>313.33333333333326</v>
      </c>
      <c r="I110" s="131">
        <v>321.21666666666658</v>
      </c>
      <c r="J110" s="131">
        <v>325.83333333333326</v>
      </c>
      <c r="K110" s="130">
        <v>316.60000000000002</v>
      </c>
      <c r="L110" s="130">
        <v>304.10000000000002</v>
      </c>
      <c r="M110" s="130">
        <v>22.651959999999999</v>
      </c>
    </row>
    <row r="111" spans="1:13">
      <c r="A111" s="66">
        <v>102</v>
      </c>
      <c r="B111" s="130" t="s">
        <v>200</v>
      </c>
      <c r="C111" s="130">
        <v>140.6</v>
      </c>
      <c r="D111" s="131">
        <v>143.94999999999999</v>
      </c>
      <c r="E111" s="131">
        <v>135.09999999999997</v>
      </c>
      <c r="F111" s="131">
        <v>129.59999999999997</v>
      </c>
      <c r="G111" s="131">
        <v>120.74999999999994</v>
      </c>
      <c r="H111" s="131">
        <v>149.44999999999999</v>
      </c>
      <c r="I111" s="131">
        <v>158.30000000000001</v>
      </c>
      <c r="J111" s="131">
        <v>163.80000000000001</v>
      </c>
      <c r="K111" s="130">
        <v>152.80000000000001</v>
      </c>
      <c r="L111" s="130">
        <v>138.44999999999999</v>
      </c>
      <c r="M111" s="130">
        <v>18.823039999999999</v>
      </c>
    </row>
    <row r="112" spans="1:13">
      <c r="A112" s="66">
        <v>103</v>
      </c>
      <c r="B112" s="130" t="s">
        <v>1067</v>
      </c>
      <c r="C112" s="130">
        <v>376.6</v>
      </c>
      <c r="D112" s="131">
        <v>380.8</v>
      </c>
      <c r="E112" s="131">
        <v>367.25</v>
      </c>
      <c r="F112" s="131">
        <v>357.9</v>
      </c>
      <c r="G112" s="131">
        <v>344.34999999999997</v>
      </c>
      <c r="H112" s="131">
        <v>390.15000000000003</v>
      </c>
      <c r="I112" s="131">
        <v>403.7000000000001</v>
      </c>
      <c r="J112" s="131">
        <v>413.05000000000007</v>
      </c>
      <c r="K112" s="130">
        <v>394.35</v>
      </c>
      <c r="L112" s="130">
        <v>371.45</v>
      </c>
      <c r="M112" s="130">
        <v>11.70552</v>
      </c>
    </row>
    <row r="113" spans="1:13">
      <c r="A113" s="66">
        <v>104</v>
      </c>
      <c r="B113" s="130" t="s">
        <v>1073</v>
      </c>
      <c r="C113" s="130">
        <v>1191.3</v>
      </c>
      <c r="D113" s="131">
        <v>1191.2333333333333</v>
      </c>
      <c r="E113" s="131">
        <v>1176.6666666666667</v>
      </c>
      <c r="F113" s="131">
        <v>1162.0333333333333</v>
      </c>
      <c r="G113" s="131">
        <v>1147.4666666666667</v>
      </c>
      <c r="H113" s="131">
        <v>1205.8666666666668</v>
      </c>
      <c r="I113" s="131">
        <v>1220.4333333333334</v>
      </c>
      <c r="J113" s="131">
        <v>1235.0666666666668</v>
      </c>
      <c r="K113" s="130">
        <v>1205.8</v>
      </c>
      <c r="L113" s="130">
        <v>1176.5999999999999</v>
      </c>
      <c r="M113" s="130">
        <v>2.04291</v>
      </c>
    </row>
    <row r="114" spans="1:13">
      <c r="A114" s="66">
        <v>105</v>
      </c>
      <c r="B114" s="130" t="s">
        <v>94</v>
      </c>
      <c r="C114" s="130">
        <v>1680.1</v>
      </c>
      <c r="D114" s="131">
        <v>1684.7</v>
      </c>
      <c r="E114" s="131">
        <v>1662.4</v>
      </c>
      <c r="F114" s="131">
        <v>1644.7</v>
      </c>
      <c r="G114" s="131">
        <v>1622.4</v>
      </c>
      <c r="H114" s="131">
        <v>1702.4</v>
      </c>
      <c r="I114" s="131">
        <v>1724.6999999999998</v>
      </c>
      <c r="J114" s="131">
        <v>1742.4</v>
      </c>
      <c r="K114" s="130">
        <v>1707</v>
      </c>
      <c r="L114" s="130">
        <v>1667</v>
      </c>
      <c r="M114" s="130">
        <v>23.27815</v>
      </c>
    </row>
    <row r="115" spans="1:13">
      <c r="A115" s="66">
        <v>106</v>
      </c>
      <c r="B115" s="130" t="s">
        <v>191</v>
      </c>
      <c r="C115" s="130">
        <v>343.8</v>
      </c>
      <c r="D115" s="131">
        <v>350.36666666666662</v>
      </c>
      <c r="E115" s="131">
        <v>335.68333333333322</v>
      </c>
      <c r="F115" s="131">
        <v>327.56666666666661</v>
      </c>
      <c r="G115" s="131">
        <v>312.88333333333321</v>
      </c>
      <c r="H115" s="131">
        <v>358.48333333333323</v>
      </c>
      <c r="I115" s="131">
        <v>373.16666666666663</v>
      </c>
      <c r="J115" s="131">
        <v>381.28333333333325</v>
      </c>
      <c r="K115" s="130">
        <v>365.05</v>
      </c>
      <c r="L115" s="130">
        <v>342.25</v>
      </c>
      <c r="M115" s="130">
        <v>42.560139999999997</v>
      </c>
    </row>
    <row r="116" spans="1:13">
      <c r="A116" s="66">
        <v>107</v>
      </c>
      <c r="B116" s="130" t="s">
        <v>95</v>
      </c>
      <c r="C116" s="130">
        <v>1152.7</v>
      </c>
      <c r="D116" s="131">
        <v>1149.9000000000001</v>
      </c>
      <c r="E116" s="131">
        <v>1134.9000000000001</v>
      </c>
      <c r="F116" s="131">
        <v>1117.0999999999999</v>
      </c>
      <c r="G116" s="131">
        <v>1102.0999999999999</v>
      </c>
      <c r="H116" s="131">
        <v>1167.7000000000003</v>
      </c>
      <c r="I116" s="131">
        <v>1182.7000000000003</v>
      </c>
      <c r="J116" s="131">
        <v>1200.5000000000005</v>
      </c>
      <c r="K116" s="130">
        <v>1164.9000000000001</v>
      </c>
      <c r="L116" s="130">
        <v>1132.0999999999999</v>
      </c>
      <c r="M116" s="130">
        <v>66.024850000000001</v>
      </c>
    </row>
    <row r="117" spans="1:13">
      <c r="A117" s="66">
        <v>108</v>
      </c>
      <c r="B117" s="130" t="s">
        <v>97</v>
      </c>
      <c r="C117" s="130">
        <v>378.05</v>
      </c>
      <c r="D117" s="131">
        <v>380.51666666666665</v>
      </c>
      <c r="E117" s="131">
        <v>375.0333333333333</v>
      </c>
      <c r="F117" s="131">
        <v>372.01666666666665</v>
      </c>
      <c r="G117" s="131">
        <v>366.5333333333333</v>
      </c>
      <c r="H117" s="131">
        <v>383.5333333333333</v>
      </c>
      <c r="I117" s="131">
        <v>389.01666666666665</v>
      </c>
      <c r="J117" s="131">
        <v>392.0333333333333</v>
      </c>
      <c r="K117" s="130">
        <v>386</v>
      </c>
      <c r="L117" s="130">
        <v>377.5</v>
      </c>
      <c r="M117" s="130">
        <v>53.488030000000002</v>
      </c>
    </row>
    <row r="118" spans="1:13">
      <c r="A118" s="66">
        <v>109</v>
      </c>
      <c r="B118" s="130" t="s">
        <v>201</v>
      </c>
      <c r="C118" s="130">
        <v>584.75</v>
      </c>
      <c r="D118" s="131">
        <v>582.58333333333337</v>
      </c>
      <c r="E118" s="131">
        <v>577.16666666666674</v>
      </c>
      <c r="F118" s="131">
        <v>569.58333333333337</v>
      </c>
      <c r="G118" s="131">
        <v>564.16666666666674</v>
      </c>
      <c r="H118" s="131">
        <v>590.16666666666674</v>
      </c>
      <c r="I118" s="131">
        <v>595.58333333333348</v>
      </c>
      <c r="J118" s="131">
        <v>603.16666666666674</v>
      </c>
      <c r="K118" s="130">
        <v>588</v>
      </c>
      <c r="L118" s="130">
        <v>575</v>
      </c>
      <c r="M118" s="130">
        <v>0.89295999999999998</v>
      </c>
    </row>
    <row r="119" spans="1:13">
      <c r="A119" s="66">
        <v>110</v>
      </c>
      <c r="B119" s="130" t="s">
        <v>98</v>
      </c>
      <c r="C119" s="130">
        <v>239.2</v>
      </c>
      <c r="D119" s="131">
        <v>241.30000000000004</v>
      </c>
      <c r="E119" s="131">
        <v>234.95000000000007</v>
      </c>
      <c r="F119" s="131">
        <v>230.70000000000005</v>
      </c>
      <c r="G119" s="131">
        <v>224.35000000000008</v>
      </c>
      <c r="H119" s="131">
        <v>245.55000000000007</v>
      </c>
      <c r="I119" s="131">
        <v>251.90000000000003</v>
      </c>
      <c r="J119" s="131">
        <v>256.15000000000009</v>
      </c>
      <c r="K119" s="130">
        <v>247.65</v>
      </c>
      <c r="L119" s="130">
        <v>237.05</v>
      </c>
      <c r="M119" s="130">
        <v>7.9671799999999999</v>
      </c>
    </row>
    <row r="120" spans="1:13">
      <c r="A120" s="66">
        <v>111</v>
      </c>
      <c r="B120" s="130" t="s">
        <v>99</v>
      </c>
      <c r="C120" s="130">
        <v>273.39999999999998</v>
      </c>
      <c r="D120" s="131">
        <v>271.76666666666665</v>
      </c>
      <c r="E120" s="131">
        <v>268.2833333333333</v>
      </c>
      <c r="F120" s="131">
        <v>263.16666666666663</v>
      </c>
      <c r="G120" s="131">
        <v>259.68333333333328</v>
      </c>
      <c r="H120" s="131">
        <v>276.88333333333333</v>
      </c>
      <c r="I120" s="131">
        <v>280.36666666666667</v>
      </c>
      <c r="J120" s="131">
        <v>285.48333333333335</v>
      </c>
      <c r="K120" s="130">
        <v>275.25</v>
      </c>
      <c r="L120" s="130">
        <v>266.64999999999998</v>
      </c>
      <c r="M120" s="130">
        <v>264.42702000000003</v>
      </c>
    </row>
    <row r="121" spans="1:13">
      <c r="A121" s="66">
        <v>112</v>
      </c>
      <c r="B121" s="130" t="s">
        <v>100</v>
      </c>
      <c r="C121" s="130">
        <v>264.35000000000002</v>
      </c>
      <c r="D121" s="131">
        <v>266.15000000000003</v>
      </c>
      <c r="E121" s="131">
        <v>259.20000000000005</v>
      </c>
      <c r="F121" s="131">
        <v>254.05</v>
      </c>
      <c r="G121" s="131">
        <v>247.10000000000002</v>
      </c>
      <c r="H121" s="131">
        <v>271.30000000000007</v>
      </c>
      <c r="I121" s="131">
        <v>278.25</v>
      </c>
      <c r="J121" s="131">
        <v>283.40000000000009</v>
      </c>
      <c r="K121" s="130">
        <v>273.10000000000002</v>
      </c>
      <c r="L121" s="130">
        <v>261</v>
      </c>
      <c r="M121" s="130">
        <v>126.23614000000001</v>
      </c>
    </row>
    <row r="122" spans="1:13">
      <c r="A122" s="66">
        <v>113</v>
      </c>
      <c r="B122" s="130" t="s">
        <v>103</v>
      </c>
      <c r="C122" s="130">
        <v>89.3</v>
      </c>
      <c r="D122" s="131">
        <v>91.2</v>
      </c>
      <c r="E122" s="131">
        <v>87.100000000000009</v>
      </c>
      <c r="F122" s="131">
        <v>84.9</v>
      </c>
      <c r="G122" s="131">
        <v>80.800000000000011</v>
      </c>
      <c r="H122" s="131">
        <v>93.4</v>
      </c>
      <c r="I122" s="131">
        <v>97.5</v>
      </c>
      <c r="J122" s="131">
        <v>99.7</v>
      </c>
      <c r="K122" s="130">
        <v>95.3</v>
      </c>
      <c r="L122" s="130">
        <v>89</v>
      </c>
      <c r="M122" s="130">
        <v>121.4037</v>
      </c>
    </row>
    <row r="123" spans="1:13">
      <c r="A123" s="66">
        <v>114</v>
      </c>
      <c r="B123" s="130" t="s">
        <v>104</v>
      </c>
      <c r="C123" s="130">
        <v>279.8</v>
      </c>
      <c r="D123" s="131">
        <v>281.38333333333333</v>
      </c>
      <c r="E123" s="131">
        <v>273.76666666666665</v>
      </c>
      <c r="F123" s="131">
        <v>267.73333333333335</v>
      </c>
      <c r="G123" s="131">
        <v>260.11666666666667</v>
      </c>
      <c r="H123" s="131">
        <v>287.41666666666663</v>
      </c>
      <c r="I123" s="131">
        <v>295.0333333333333</v>
      </c>
      <c r="J123" s="131">
        <v>301.06666666666661</v>
      </c>
      <c r="K123" s="130">
        <v>289</v>
      </c>
      <c r="L123" s="130">
        <v>275.35000000000002</v>
      </c>
      <c r="M123" s="130">
        <v>81.285939999999997</v>
      </c>
    </row>
    <row r="124" spans="1:13">
      <c r="A124" s="66">
        <v>115</v>
      </c>
      <c r="B124" s="130" t="s">
        <v>1179</v>
      </c>
      <c r="C124" s="130">
        <v>898.6</v>
      </c>
      <c r="D124" s="131">
        <v>920.19999999999993</v>
      </c>
      <c r="E124" s="131">
        <v>866.39999999999986</v>
      </c>
      <c r="F124" s="131">
        <v>834.19999999999993</v>
      </c>
      <c r="G124" s="131">
        <v>780.39999999999986</v>
      </c>
      <c r="H124" s="131">
        <v>952.39999999999986</v>
      </c>
      <c r="I124" s="131">
        <v>1006.1999999999998</v>
      </c>
      <c r="J124" s="131">
        <v>1038.3999999999999</v>
      </c>
      <c r="K124" s="130">
        <v>974</v>
      </c>
      <c r="L124" s="130">
        <v>888</v>
      </c>
      <c r="M124" s="130">
        <v>45.56523</v>
      </c>
    </row>
    <row r="125" spans="1:13">
      <c r="A125" s="66">
        <v>116</v>
      </c>
      <c r="B125" s="130" t="s">
        <v>105</v>
      </c>
      <c r="C125" s="130">
        <v>1943.35</v>
      </c>
      <c r="D125" s="131">
        <v>1949.95</v>
      </c>
      <c r="E125" s="131">
        <v>1913.4</v>
      </c>
      <c r="F125" s="131">
        <v>1883.45</v>
      </c>
      <c r="G125" s="131">
        <v>1846.9</v>
      </c>
      <c r="H125" s="131">
        <v>1979.9</v>
      </c>
      <c r="I125" s="131">
        <v>2016.4499999999998</v>
      </c>
      <c r="J125" s="131">
        <v>2046.4</v>
      </c>
      <c r="K125" s="130">
        <v>1986.5</v>
      </c>
      <c r="L125" s="130">
        <v>1920</v>
      </c>
      <c r="M125" s="130">
        <v>14.63218</v>
      </c>
    </row>
    <row r="126" spans="1:13">
      <c r="A126" s="66">
        <v>117</v>
      </c>
      <c r="B126" s="130" t="s">
        <v>205</v>
      </c>
      <c r="C126" s="130">
        <v>114.9</v>
      </c>
      <c r="D126" s="131">
        <v>117.98333333333335</v>
      </c>
      <c r="E126" s="131">
        <v>111.26666666666669</v>
      </c>
      <c r="F126" s="131">
        <v>107.63333333333334</v>
      </c>
      <c r="G126" s="131">
        <v>100.91666666666669</v>
      </c>
      <c r="H126" s="131">
        <v>121.6166666666667</v>
      </c>
      <c r="I126" s="131">
        <v>128.33333333333334</v>
      </c>
      <c r="J126" s="131">
        <v>131.9666666666667</v>
      </c>
      <c r="K126" s="130">
        <v>124.7</v>
      </c>
      <c r="L126" s="130">
        <v>114.35</v>
      </c>
      <c r="M126" s="130">
        <v>38.817749999999997</v>
      </c>
    </row>
    <row r="127" spans="1:13">
      <c r="A127" s="66">
        <v>118</v>
      </c>
      <c r="B127" s="130" t="s">
        <v>107</v>
      </c>
      <c r="C127" s="130">
        <v>1046.5</v>
      </c>
      <c r="D127" s="131">
        <v>1042.9000000000001</v>
      </c>
      <c r="E127" s="131">
        <v>1035.0000000000002</v>
      </c>
      <c r="F127" s="131">
        <v>1023.5000000000002</v>
      </c>
      <c r="G127" s="131">
        <v>1015.6000000000004</v>
      </c>
      <c r="H127" s="131">
        <v>1054.4000000000001</v>
      </c>
      <c r="I127" s="131">
        <v>1062.2999999999997</v>
      </c>
      <c r="J127" s="131">
        <v>1073.8</v>
      </c>
      <c r="K127" s="130">
        <v>1050.8</v>
      </c>
      <c r="L127" s="130">
        <v>1031.4000000000001</v>
      </c>
      <c r="M127" s="130">
        <v>36.482140000000001</v>
      </c>
    </row>
    <row r="128" spans="1:13">
      <c r="A128" s="66">
        <v>119</v>
      </c>
      <c r="B128" s="130" t="s">
        <v>109</v>
      </c>
      <c r="C128" s="130">
        <v>171.1</v>
      </c>
      <c r="D128" s="131">
        <v>172.73333333333335</v>
      </c>
      <c r="E128" s="131">
        <v>168.4666666666667</v>
      </c>
      <c r="F128" s="131">
        <v>165.83333333333334</v>
      </c>
      <c r="G128" s="131">
        <v>161.56666666666669</v>
      </c>
      <c r="H128" s="131">
        <v>175.3666666666667</v>
      </c>
      <c r="I128" s="131">
        <v>179.63333333333335</v>
      </c>
      <c r="J128" s="131">
        <v>182.26666666666671</v>
      </c>
      <c r="K128" s="130">
        <v>177</v>
      </c>
      <c r="L128" s="130">
        <v>170.1</v>
      </c>
      <c r="M128" s="130">
        <v>94.285070000000005</v>
      </c>
    </row>
    <row r="129" spans="1:13">
      <c r="A129" s="66">
        <v>120</v>
      </c>
      <c r="B129" s="130" t="s">
        <v>1268</v>
      </c>
      <c r="C129" s="130">
        <v>905.65</v>
      </c>
      <c r="D129" s="131">
        <v>907.5333333333333</v>
      </c>
      <c r="E129" s="131">
        <v>898.11666666666656</v>
      </c>
      <c r="F129" s="131">
        <v>890.58333333333326</v>
      </c>
      <c r="G129" s="131">
        <v>881.16666666666652</v>
      </c>
      <c r="H129" s="131">
        <v>915.06666666666661</v>
      </c>
      <c r="I129" s="131">
        <v>924.48333333333335</v>
      </c>
      <c r="J129" s="131">
        <v>932.01666666666665</v>
      </c>
      <c r="K129" s="130">
        <v>916.95</v>
      </c>
      <c r="L129" s="130">
        <v>900</v>
      </c>
      <c r="M129" s="130">
        <v>0.25155</v>
      </c>
    </row>
    <row r="130" spans="1:13">
      <c r="A130" s="66">
        <v>121</v>
      </c>
      <c r="B130" s="130" t="s">
        <v>110</v>
      </c>
      <c r="C130" s="130">
        <v>551.85</v>
      </c>
      <c r="D130" s="131">
        <v>553.2833333333333</v>
      </c>
      <c r="E130" s="131">
        <v>543.56666666666661</v>
      </c>
      <c r="F130" s="131">
        <v>535.2833333333333</v>
      </c>
      <c r="G130" s="131">
        <v>525.56666666666661</v>
      </c>
      <c r="H130" s="131">
        <v>561.56666666666661</v>
      </c>
      <c r="I130" s="131">
        <v>571.2833333333333</v>
      </c>
      <c r="J130" s="131">
        <v>579.56666666666661</v>
      </c>
      <c r="K130" s="130">
        <v>563</v>
      </c>
      <c r="L130" s="130">
        <v>545</v>
      </c>
      <c r="M130" s="130">
        <v>12.01369</v>
      </c>
    </row>
    <row r="131" spans="1:13">
      <c r="A131" s="66">
        <v>122</v>
      </c>
      <c r="B131" s="130" t="s">
        <v>111</v>
      </c>
      <c r="C131" s="130">
        <v>1360.8</v>
      </c>
      <c r="D131" s="131">
        <v>1365.4166666666667</v>
      </c>
      <c r="E131" s="131">
        <v>1345.8333333333335</v>
      </c>
      <c r="F131" s="131">
        <v>1330.8666666666668</v>
      </c>
      <c r="G131" s="131">
        <v>1311.2833333333335</v>
      </c>
      <c r="H131" s="131">
        <v>1380.3833333333334</v>
      </c>
      <c r="I131" s="131">
        <v>1399.9666666666669</v>
      </c>
      <c r="J131" s="131">
        <v>1414.9333333333334</v>
      </c>
      <c r="K131" s="130">
        <v>1385</v>
      </c>
      <c r="L131" s="130">
        <v>1350.45</v>
      </c>
      <c r="M131" s="130">
        <v>49.669820000000001</v>
      </c>
    </row>
    <row r="132" spans="1:13">
      <c r="A132" s="66">
        <v>123</v>
      </c>
      <c r="B132" s="130" t="s">
        <v>2288</v>
      </c>
      <c r="C132" s="130">
        <v>983.85</v>
      </c>
      <c r="D132" s="131">
        <v>998.94999999999993</v>
      </c>
      <c r="E132" s="131">
        <v>960.89999999999986</v>
      </c>
      <c r="F132" s="131">
        <v>937.94999999999993</v>
      </c>
      <c r="G132" s="131">
        <v>899.89999999999986</v>
      </c>
      <c r="H132" s="131">
        <v>1021.8999999999999</v>
      </c>
      <c r="I132" s="131">
        <v>1059.9499999999998</v>
      </c>
      <c r="J132" s="131">
        <v>1082.8999999999999</v>
      </c>
      <c r="K132" s="130">
        <v>1037</v>
      </c>
      <c r="L132" s="130">
        <v>976</v>
      </c>
      <c r="M132" s="130">
        <v>0.57108999999999999</v>
      </c>
    </row>
    <row r="133" spans="1:13">
      <c r="A133" s="66">
        <v>124</v>
      </c>
      <c r="B133" s="130" t="s">
        <v>112</v>
      </c>
      <c r="C133" s="130">
        <v>921.05</v>
      </c>
      <c r="D133" s="131">
        <v>921.13333333333333</v>
      </c>
      <c r="E133" s="131">
        <v>915.26666666666665</v>
      </c>
      <c r="F133" s="131">
        <v>909.48333333333335</v>
      </c>
      <c r="G133" s="131">
        <v>903.61666666666667</v>
      </c>
      <c r="H133" s="131">
        <v>926.91666666666663</v>
      </c>
      <c r="I133" s="131">
        <v>932.78333333333319</v>
      </c>
      <c r="J133" s="131">
        <v>938.56666666666661</v>
      </c>
      <c r="K133" s="130">
        <v>927</v>
      </c>
      <c r="L133" s="130">
        <v>915.35</v>
      </c>
      <c r="M133" s="130">
        <v>23.181239999999999</v>
      </c>
    </row>
    <row r="134" spans="1:13">
      <c r="A134" s="66">
        <v>125</v>
      </c>
      <c r="B134" s="130" t="s">
        <v>113</v>
      </c>
      <c r="C134" s="130">
        <v>759.25</v>
      </c>
      <c r="D134" s="131">
        <v>756.41666666666663</v>
      </c>
      <c r="E134" s="131">
        <v>747.83333333333326</v>
      </c>
      <c r="F134" s="131">
        <v>736.41666666666663</v>
      </c>
      <c r="G134" s="131">
        <v>727.83333333333326</v>
      </c>
      <c r="H134" s="131">
        <v>767.83333333333326</v>
      </c>
      <c r="I134" s="131">
        <v>776.41666666666652</v>
      </c>
      <c r="J134" s="131">
        <v>787.83333333333326</v>
      </c>
      <c r="K134" s="130">
        <v>765</v>
      </c>
      <c r="L134" s="130">
        <v>745</v>
      </c>
      <c r="M134" s="130">
        <v>28.10014</v>
      </c>
    </row>
    <row r="135" spans="1:13">
      <c r="A135" s="66">
        <v>126</v>
      </c>
      <c r="B135" s="130" t="s">
        <v>114</v>
      </c>
      <c r="C135" s="130">
        <v>474.4</v>
      </c>
      <c r="D135" s="131">
        <v>476.66666666666669</v>
      </c>
      <c r="E135" s="131">
        <v>464.33333333333337</v>
      </c>
      <c r="F135" s="131">
        <v>454.26666666666671</v>
      </c>
      <c r="G135" s="131">
        <v>441.93333333333339</v>
      </c>
      <c r="H135" s="131">
        <v>486.73333333333335</v>
      </c>
      <c r="I135" s="131">
        <v>499.06666666666672</v>
      </c>
      <c r="J135" s="131">
        <v>509.13333333333333</v>
      </c>
      <c r="K135" s="130">
        <v>489</v>
      </c>
      <c r="L135" s="130">
        <v>466.6</v>
      </c>
      <c r="M135" s="130">
        <v>9.2758199999999995</v>
      </c>
    </row>
    <row r="136" spans="1:13">
      <c r="A136" s="66">
        <v>127</v>
      </c>
      <c r="B136" s="130" t="s">
        <v>1336</v>
      </c>
      <c r="C136" s="130">
        <v>115.6</v>
      </c>
      <c r="D136" s="131">
        <v>117</v>
      </c>
      <c r="E136" s="131">
        <v>112.85</v>
      </c>
      <c r="F136" s="131">
        <v>110.1</v>
      </c>
      <c r="G136" s="131">
        <v>105.94999999999999</v>
      </c>
      <c r="H136" s="131">
        <v>119.75</v>
      </c>
      <c r="I136" s="131">
        <v>123.9</v>
      </c>
      <c r="J136" s="131">
        <v>126.65</v>
      </c>
      <c r="K136" s="130">
        <v>121.15</v>
      </c>
      <c r="L136" s="130">
        <v>114.25</v>
      </c>
      <c r="M136" s="130">
        <v>53.991019999999999</v>
      </c>
    </row>
    <row r="137" spans="1:13">
      <c r="A137" s="66">
        <v>128</v>
      </c>
      <c r="B137" s="130" t="s">
        <v>242</v>
      </c>
      <c r="C137" s="130">
        <v>311</v>
      </c>
      <c r="D137" s="131">
        <v>311.68333333333334</v>
      </c>
      <c r="E137" s="131">
        <v>306.86666666666667</v>
      </c>
      <c r="F137" s="131">
        <v>302.73333333333335</v>
      </c>
      <c r="G137" s="131">
        <v>297.91666666666669</v>
      </c>
      <c r="H137" s="131">
        <v>315.81666666666666</v>
      </c>
      <c r="I137" s="131">
        <v>320.63333333333338</v>
      </c>
      <c r="J137" s="131">
        <v>324.76666666666665</v>
      </c>
      <c r="K137" s="130">
        <v>316.5</v>
      </c>
      <c r="L137" s="130">
        <v>307.55</v>
      </c>
      <c r="M137" s="130">
        <v>9.5393500000000007</v>
      </c>
    </row>
    <row r="138" spans="1:13">
      <c r="A138" s="66">
        <v>129</v>
      </c>
      <c r="B138" s="130" t="s">
        <v>115</v>
      </c>
      <c r="C138" s="130">
        <v>9368.7000000000007</v>
      </c>
      <c r="D138" s="131">
        <v>9406.5333333333328</v>
      </c>
      <c r="E138" s="131">
        <v>9294.1666666666661</v>
      </c>
      <c r="F138" s="131">
        <v>9219.6333333333332</v>
      </c>
      <c r="G138" s="131">
        <v>9107.2666666666664</v>
      </c>
      <c r="H138" s="131">
        <v>9481.0666666666657</v>
      </c>
      <c r="I138" s="131">
        <v>9593.4333333333343</v>
      </c>
      <c r="J138" s="131">
        <v>9667.9666666666653</v>
      </c>
      <c r="K138" s="130">
        <v>9518.9</v>
      </c>
      <c r="L138" s="130">
        <v>9332</v>
      </c>
      <c r="M138" s="130">
        <v>6.8697100000000004</v>
      </c>
    </row>
    <row r="139" spans="1:13">
      <c r="A139" s="66">
        <v>130</v>
      </c>
      <c r="B139" s="130" t="s">
        <v>357</v>
      </c>
      <c r="C139" s="130">
        <v>3683.5</v>
      </c>
      <c r="D139" s="131">
        <v>3688.9166666666665</v>
      </c>
      <c r="E139" s="131">
        <v>3610.6333333333332</v>
      </c>
      <c r="F139" s="131">
        <v>3537.7666666666669</v>
      </c>
      <c r="G139" s="131">
        <v>3459.4833333333336</v>
      </c>
      <c r="H139" s="131">
        <v>3761.7833333333328</v>
      </c>
      <c r="I139" s="131">
        <v>3840.0666666666666</v>
      </c>
      <c r="J139" s="131">
        <v>3912.9333333333325</v>
      </c>
      <c r="K139" s="130">
        <v>3767.2</v>
      </c>
      <c r="L139" s="130">
        <v>3616.05</v>
      </c>
      <c r="M139" s="130">
        <v>4.0710600000000001</v>
      </c>
    </row>
    <row r="140" spans="1:13">
      <c r="A140" s="66">
        <v>131</v>
      </c>
      <c r="B140" s="130" t="s">
        <v>117</v>
      </c>
      <c r="C140" s="130">
        <v>684.15</v>
      </c>
      <c r="D140" s="131">
        <v>680.31666666666672</v>
      </c>
      <c r="E140" s="131">
        <v>667.03333333333342</v>
      </c>
      <c r="F140" s="131">
        <v>649.91666666666674</v>
      </c>
      <c r="G140" s="131">
        <v>636.63333333333344</v>
      </c>
      <c r="H140" s="131">
        <v>697.43333333333339</v>
      </c>
      <c r="I140" s="131">
        <v>710.7166666666667</v>
      </c>
      <c r="J140" s="131">
        <v>727.83333333333337</v>
      </c>
      <c r="K140" s="130">
        <v>693.6</v>
      </c>
      <c r="L140" s="130">
        <v>663.2</v>
      </c>
      <c r="M140" s="130">
        <v>69.477140000000006</v>
      </c>
    </row>
    <row r="141" spans="1:13">
      <c r="A141" s="66">
        <v>132</v>
      </c>
      <c r="B141" s="130" t="s">
        <v>118</v>
      </c>
      <c r="C141" s="130">
        <v>378.8</v>
      </c>
      <c r="D141" s="131">
        <v>381.23333333333329</v>
      </c>
      <c r="E141" s="131">
        <v>373.96666666666658</v>
      </c>
      <c r="F141" s="131">
        <v>369.13333333333327</v>
      </c>
      <c r="G141" s="131">
        <v>361.86666666666656</v>
      </c>
      <c r="H141" s="131">
        <v>386.06666666666661</v>
      </c>
      <c r="I141" s="131">
        <v>393.33333333333337</v>
      </c>
      <c r="J141" s="131">
        <v>398.16666666666663</v>
      </c>
      <c r="K141" s="130">
        <v>388.5</v>
      </c>
      <c r="L141" s="130">
        <v>376.4</v>
      </c>
      <c r="M141" s="130">
        <v>19.410640000000001</v>
      </c>
    </row>
    <row r="142" spans="1:13">
      <c r="A142" s="66">
        <v>133</v>
      </c>
      <c r="B142" s="130" t="s">
        <v>206</v>
      </c>
      <c r="C142" s="130">
        <v>794.35</v>
      </c>
      <c r="D142" s="131">
        <v>789.96666666666658</v>
      </c>
      <c r="E142" s="131">
        <v>767.93333333333317</v>
      </c>
      <c r="F142" s="131">
        <v>741.51666666666654</v>
      </c>
      <c r="G142" s="131">
        <v>719.48333333333312</v>
      </c>
      <c r="H142" s="131">
        <v>816.38333333333321</v>
      </c>
      <c r="I142" s="131">
        <v>838.41666666666674</v>
      </c>
      <c r="J142" s="131">
        <v>864.83333333333326</v>
      </c>
      <c r="K142" s="130">
        <v>812</v>
      </c>
      <c r="L142" s="130">
        <v>763.55</v>
      </c>
      <c r="M142" s="130">
        <v>4.9435399999999996</v>
      </c>
    </row>
    <row r="143" spans="1:13">
      <c r="A143" s="66">
        <v>134</v>
      </c>
      <c r="B143" s="130" t="s">
        <v>119</v>
      </c>
      <c r="C143" s="130">
        <v>68804.45</v>
      </c>
      <c r="D143" s="131">
        <v>69418.283333333326</v>
      </c>
      <c r="E143" s="131">
        <v>67987.616666666654</v>
      </c>
      <c r="F143" s="131">
        <v>67170.783333333326</v>
      </c>
      <c r="G143" s="131">
        <v>65740.116666666654</v>
      </c>
      <c r="H143" s="131">
        <v>70235.116666666654</v>
      </c>
      <c r="I143" s="131">
        <v>71665.78333333334</v>
      </c>
      <c r="J143" s="131">
        <v>72482.616666666654</v>
      </c>
      <c r="K143" s="130">
        <v>70848.95</v>
      </c>
      <c r="L143" s="130">
        <v>68601.45</v>
      </c>
      <c r="M143" s="130">
        <v>7.6799999999999993E-2</v>
      </c>
    </row>
    <row r="144" spans="1:13">
      <c r="A144" s="66">
        <v>135</v>
      </c>
      <c r="B144" s="130" t="s">
        <v>1435</v>
      </c>
      <c r="C144" s="130">
        <v>431.2</v>
      </c>
      <c r="D144" s="131">
        <v>434</v>
      </c>
      <c r="E144" s="131">
        <v>423.05</v>
      </c>
      <c r="F144" s="131">
        <v>414.90000000000003</v>
      </c>
      <c r="G144" s="131">
        <v>403.95000000000005</v>
      </c>
      <c r="H144" s="131">
        <v>442.15</v>
      </c>
      <c r="I144" s="131">
        <v>453.1</v>
      </c>
      <c r="J144" s="131">
        <v>461.24999999999994</v>
      </c>
      <c r="K144" s="130">
        <v>444.95</v>
      </c>
      <c r="L144" s="130">
        <v>425.85</v>
      </c>
      <c r="M144" s="130">
        <v>4.6825000000000001</v>
      </c>
    </row>
    <row r="145" spans="1:13">
      <c r="A145" s="66">
        <v>136</v>
      </c>
      <c r="B145" s="130" t="s">
        <v>386</v>
      </c>
      <c r="C145" s="130">
        <v>1010.25</v>
      </c>
      <c r="D145" s="131">
        <v>1013.0833333333334</v>
      </c>
      <c r="E145" s="131">
        <v>997.16666666666674</v>
      </c>
      <c r="F145" s="131">
        <v>984.08333333333337</v>
      </c>
      <c r="G145" s="131">
        <v>968.16666666666674</v>
      </c>
      <c r="H145" s="131">
        <v>1026.1666666666667</v>
      </c>
      <c r="I145" s="131">
        <v>1042.0833333333335</v>
      </c>
      <c r="J145" s="131">
        <v>1055.1666666666667</v>
      </c>
      <c r="K145" s="130">
        <v>1029</v>
      </c>
      <c r="L145" s="130">
        <v>1000</v>
      </c>
      <c r="M145" s="130">
        <v>1.7492000000000001</v>
      </c>
    </row>
    <row r="146" spans="1:13">
      <c r="A146" s="66">
        <v>137</v>
      </c>
      <c r="B146" s="130" t="s">
        <v>1452</v>
      </c>
      <c r="C146" s="130">
        <v>75.3</v>
      </c>
      <c r="D146" s="131">
        <v>76.933333333333337</v>
      </c>
      <c r="E146" s="131">
        <v>72.916666666666671</v>
      </c>
      <c r="F146" s="131">
        <v>70.533333333333331</v>
      </c>
      <c r="G146" s="131">
        <v>66.516666666666666</v>
      </c>
      <c r="H146" s="131">
        <v>79.316666666666677</v>
      </c>
      <c r="I146" s="131">
        <v>83.333333333333329</v>
      </c>
      <c r="J146" s="131">
        <v>85.716666666666683</v>
      </c>
      <c r="K146" s="130">
        <v>80.95</v>
      </c>
      <c r="L146" s="130">
        <v>74.55</v>
      </c>
      <c r="M146" s="130">
        <v>143.71641</v>
      </c>
    </row>
    <row r="147" spans="1:13">
      <c r="A147" s="66">
        <v>138</v>
      </c>
      <c r="B147" s="130" t="s">
        <v>1454</v>
      </c>
      <c r="C147" s="130">
        <v>1364.9</v>
      </c>
      <c r="D147" s="131">
        <v>1374.1166666666668</v>
      </c>
      <c r="E147" s="131">
        <v>1345.8333333333335</v>
      </c>
      <c r="F147" s="131">
        <v>1326.7666666666667</v>
      </c>
      <c r="G147" s="131">
        <v>1298.4833333333333</v>
      </c>
      <c r="H147" s="131">
        <v>1393.1833333333336</v>
      </c>
      <c r="I147" s="131">
        <v>1421.4666666666669</v>
      </c>
      <c r="J147" s="131">
        <v>1440.5333333333338</v>
      </c>
      <c r="K147" s="130">
        <v>1402.4</v>
      </c>
      <c r="L147" s="130">
        <v>1355.05</v>
      </c>
      <c r="M147" s="130">
        <v>0.37708000000000003</v>
      </c>
    </row>
    <row r="148" spans="1:13">
      <c r="A148" s="66">
        <v>139</v>
      </c>
      <c r="B148" s="130" t="s">
        <v>379</v>
      </c>
      <c r="C148" s="130">
        <v>237.75</v>
      </c>
      <c r="D148" s="131">
        <v>239.9</v>
      </c>
      <c r="E148" s="131">
        <v>233.8</v>
      </c>
      <c r="F148" s="131">
        <v>229.85</v>
      </c>
      <c r="G148" s="131">
        <v>223.75</v>
      </c>
      <c r="H148" s="131">
        <v>243.85000000000002</v>
      </c>
      <c r="I148" s="131">
        <v>249.95</v>
      </c>
      <c r="J148" s="131">
        <v>253.90000000000003</v>
      </c>
      <c r="K148" s="130">
        <v>246</v>
      </c>
      <c r="L148" s="130">
        <v>235.95</v>
      </c>
      <c r="M148" s="130">
        <v>12.15178</v>
      </c>
    </row>
    <row r="149" spans="1:13">
      <c r="A149" s="66">
        <v>140</v>
      </c>
      <c r="B149" s="130" t="s">
        <v>120</v>
      </c>
      <c r="C149" s="130">
        <v>29.45</v>
      </c>
      <c r="D149" s="131">
        <v>29.883333333333336</v>
      </c>
      <c r="E149" s="131">
        <v>28.766666666666673</v>
      </c>
      <c r="F149" s="131">
        <v>28.083333333333336</v>
      </c>
      <c r="G149" s="131">
        <v>26.966666666666672</v>
      </c>
      <c r="H149" s="131">
        <v>30.566666666666674</v>
      </c>
      <c r="I149" s="131">
        <v>31.683333333333341</v>
      </c>
      <c r="J149" s="131">
        <v>32.366666666666674</v>
      </c>
      <c r="K149" s="130">
        <v>31</v>
      </c>
      <c r="L149" s="130">
        <v>29.2</v>
      </c>
      <c r="M149" s="130">
        <v>101.76555</v>
      </c>
    </row>
    <row r="150" spans="1:13">
      <c r="A150" s="66">
        <v>141</v>
      </c>
      <c r="B150" s="130" t="s">
        <v>121</v>
      </c>
      <c r="C150" s="130">
        <v>143.80000000000001</v>
      </c>
      <c r="D150" s="131">
        <v>145.38333333333333</v>
      </c>
      <c r="E150" s="131">
        <v>139.91666666666666</v>
      </c>
      <c r="F150" s="131">
        <v>136.03333333333333</v>
      </c>
      <c r="G150" s="131">
        <v>130.56666666666666</v>
      </c>
      <c r="H150" s="131">
        <v>149.26666666666665</v>
      </c>
      <c r="I150" s="131">
        <v>154.73333333333335</v>
      </c>
      <c r="J150" s="131">
        <v>158.61666666666665</v>
      </c>
      <c r="K150" s="130">
        <v>150.85</v>
      </c>
      <c r="L150" s="130">
        <v>141.5</v>
      </c>
      <c r="M150" s="130">
        <v>61.979140000000001</v>
      </c>
    </row>
    <row r="151" spans="1:13">
      <c r="A151" s="66">
        <v>142</v>
      </c>
      <c r="B151" s="130" t="s">
        <v>122</v>
      </c>
      <c r="C151" s="130">
        <v>172.15</v>
      </c>
      <c r="D151" s="131">
        <v>172.88333333333333</v>
      </c>
      <c r="E151" s="131">
        <v>170.91666666666666</v>
      </c>
      <c r="F151" s="131">
        <v>169.68333333333334</v>
      </c>
      <c r="G151" s="131">
        <v>167.71666666666667</v>
      </c>
      <c r="H151" s="131">
        <v>174.11666666666665</v>
      </c>
      <c r="I151" s="131">
        <v>176.08333333333334</v>
      </c>
      <c r="J151" s="131">
        <v>177.31666666666663</v>
      </c>
      <c r="K151" s="130">
        <v>174.85</v>
      </c>
      <c r="L151" s="130">
        <v>171.65</v>
      </c>
      <c r="M151" s="130">
        <v>69.00318</v>
      </c>
    </row>
    <row r="152" spans="1:13">
      <c r="A152" s="66">
        <v>143</v>
      </c>
      <c r="B152" s="130" t="s">
        <v>1511</v>
      </c>
      <c r="C152" s="130">
        <v>503.25</v>
      </c>
      <c r="D152" s="131">
        <v>508.2833333333333</v>
      </c>
      <c r="E152" s="131">
        <v>491.56666666666661</v>
      </c>
      <c r="F152" s="131">
        <v>479.88333333333333</v>
      </c>
      <c r="G152" s="131">
        <v>463.16666666666663</v>
      </c>
      <c r="H152" s="131">
        <v>519.96666666666658</v>
      </c>
      <c r="I152" s="131">
        <v>536.68333333333328</v>
      </c>
      <c r="J152" s="131">
        <v>548.36666666666656</v>
      </c>
      <c r="K152" s="130">
        <v>525</v>
      </c>
      <c r="L152" s="130">
        <v>496.6</v>
      </c>
      <c r="M152" s="130">
        <v>2.0271400000000002</v>
      </c>
    </row>
    <row r="153" spans="1:13">
      <c r="A153" s="66">
        <v>144</v>
      </c>
      <c r="B153" s="130" t="s">
        <v>123</v>
      </c>
      <c r="C153" s="130">
        <v>4026.65</v>
      </c>
      <c r="D153" s="131">
        <v>4045.5333333333328</v>
      </c>
      <c r="E153" s="131">
        <v>3971.1666666666661</v>
      </c>
      <c r="F153" s="131">
        <v>3915.6833333333334</v>
      </c>
      <c r="G153" s="131">
        <v>3841.3166666666666</v>
      </c>
      <c r="H153" s="131">
        <v>4101.0166666666655</v>
      </c>
      <c r="I153" s="131">
        <v>4175.3833333333323</v>
      </c>
      <c r="J153" s="131">
        <v>4230.866666666665</v>
      </c>
      <c r="K153" s="130">
        <v>4119.8999999999996</v>
      </c>
      <c r="L153" s="130">
        <v>3990.05</v>
      </c>
      <c r="M153" s="130">
        <v>0.11688</v>
      </c>
    </row>
    <row r="154" spans="1:13">
      <c r="A154" s="66">
        <v>145</v>
      </c>
      <c r="B154" s="130" t="s">
        <v>207</v>
      </c>
      <c r="C154" s="130">
        <v>376</v>
      </c>
      <c r="D154" s="131">
        <v>378.63333333333338</v>
      </c>
      <c r="E154" s="131">
        <v>372.26666666666677</v>
      </c>
      <c r="F154" s="131">
        <v>368.53333333333336</v>
      </c>
      <c r="G154" s="131">
        <v>362.16666666666674</v>
      </c>
      <c r="H154" s="131">
        <v>382.36666666666679</v>
      </c>
      <c r="I154" s="131">
        <v>388.73333333333346</v>
      </c>
      <c r="J154" s="131">
        <v>392.46666666666681</v>
      </c>
      <c r="K154" s="130">
        <v>385</v>
      </c>
      <c r="L154" s="130">
        <v>374.9</v>
      </c>
      <c r="M154" s="130">
        <v>2.90815</v>
      </c>
    </row>
    <row r="155" spans="1:13">
      <c r="A155" s="66">
        <v>146</v>
      </c>
      <c r="B155" s="130" t="s">
        <v>124</v>
      </c>
      <c r="C155" s="130">
        <v>194.1</v>
      </c>
      <c r="D155" s="131">
        <v>194.95000000000002</v>
      </c>
      <c r="E155" s="131">
        <v>192.40000000000003</v>
      </c>
      <c r="F155" s="131">
        <v>190.70000000000002</v>
      </c>
      <c r="G155" s="131">
        <v>188.15000000000003</v>
      </c>
      <c r="H155" s="131">
        <v>196.65000000000003</v>
      </c>
      <c r="I155" s="131">
        <v>199.20000000000005</v>
      </c>
      <c r="J155" s="131">
        <v>200.90000000000003</v>
      </c>
      <c r="K155" s="130">
        <v>197.5</v>
      </c>
      <c r="L155" s="130">
        <v>193.25</v>
      </c>
      <c r="M155" s="130">
        <v>62.477820000000001</v>
      </c>
    </row>
    <row r="156" spans="1:13">
      <c r="A156" s="66">
        <v>147</v>
      </c>
      <c r="B156" s="130" t="s">
        <v>231</v>
      </c>
      <c r="C156" s="130">
        <v>22196.25</v>
      </c>
      <c r="D156" s="131">
        <v>22359.3</v>
      </c>
      <c r="E156" s="131">
        <v>21794.25</v>
      </c>
      <c r="F156" s="131">
        <v>21392.25</v>
      </c>
      <c r="G156" s="131">
        <v>20827.2</v>
      </c>
      <c r="H156" s="131">
        <v>22761.3</v>
      </c>
      <c r="I156" s="131">
        <v>23326.349999999995</v>
      </c>
      <c r="J156" s="131">
        <v>23728.35</v>
      </c>
      <c r="K156" s="130">
        <v>22924.35</v>
      </c>
      <c r="L156" s="130">
        <v>21957.3</v>
      </c>
      <c r="M156" s="130">
        <v>0.22538</v>
      </c>
    </row>
    <row r="157" spans="1:13">
      <c r="A157" s="66">
        <v>148</v>
      </c>
      <c r="B157" s="130" t="s">
        <v>358</v>
      </c>
      <c r="C157" s="130">
        <v>581.1</v>
      </c>
      <c r="D157" s="131">
        <v>582.81666666666672</v>
      </c>
      <c r="E157" s="131">
        <v>572.33333333333348</v>
      </c>
      <c r="F157" s="131">
        <v>563.56666666666672</v>
      </c>
      <c r="G157" s="131">
        <v>553.08333333333348</v>
      </c>
      <c r="H157" s="131">
        <v>591.58333333333348</v>
      </c>
      <c r="I157" s="131">
        <v>602.06666666666683</v>
      </c>
      <c r="J157" s="131">
        <v>610.83333333333348</v>
      </c>
      <c r="K157" s="130">
        <v>593.29999999999995</v>
      </c>
      <c r="L157" s="130">
        <v>574.04999999999995</v>
      </c>
      <c r="M157" s="130">
        <v>27.824919999999999</v>
      </c>
    </row>
    <row r="158" spans="1:13">
      <c r="A158" s="66">
        <v>149</v>
      </c>
      <c r="B158" s="130" t="s">
        <v>209</v>
      </c>
      <c r="C158" s="130">
        <v>2758.7</v>
      </c>
      <c r="D158" s="131">
        <v>2794.3333333333335</v>
      </c>
      <c r="E158" s="131">
        <v>2705.3666666666668</v>
      </c>
      <c r="F158" s="131">
        <v>2652.0333333333333</v>
      </c>
      <c r="G158" s="131">
        <v>2563.0666666666666</v>
      </c>
      <c r="H158" s="131">
        <v>2847.666666666667</v>
      </c>
      <c r="I158" s="131">
        <v>2936.6333333333332</v>
      </c>
      <c r="J158" s="131">
        <v>2989.9666666666672</v>
      </c>
      <c r="K158" s="130">
        <v>2883.3</v>
      </c>
      <c r="L158" s="130">
        <v>2741</v>
      </c>
      <c r="M158" s="130">
        <v>1.4924200000000001</v>
      </c>
    </row>
    <row r="159" spans="1:13">
      <c r="A159" s="66">
        <v>150</v>
      </c>
      <c r="B159" s="130" t="s">
        <v>126</v>
      </c>
      <c r="C159" s="130">
        <v>235.85</v>
      </c>
      <c r="D159" s="131">
        <v>236.68333333333331</v>
      </c>
      <c r="E159" s="131">
        <v>232.76666666666662</v>
      </c>
      <c r="F159" s="131">
        <v>229.68333333333331</v>
      </c>
      <c r="G159" s="131">
        <v>225.76666666666662</v>
      </c>
      <c r="H159" s="131">
        <v>239.76666666666662</v>
      </c>
      <c r="I159" s="131">
        <v>243.68333333333331</v>
      </c>
      <c r="J159" s="131">
        <v>246.76666666666662</v>
      </c>
      <c r="K159" s="130">
        <v>240.6</v>
      </c>
      <c r="L159" s="130">
        <v>233.6</v>
      </c>
      <c r="M159" s="130">
        <v>45.726080000000003</v>
      </c>
    </row>
    <row r="160" spans="1:13">
      <c r="A160" s="66">
        <v>151</v>
      </c>
      <c r="B160" s="130" t="s">
        <v>127</v>
      </c>
      <c r="C160" s="130">
        <v>119.25</v>
      </c>
      <c r="D160" s="131">
        <v>120.33333333333333</v>
      </c>
      <c r="E160" s="131">
        <v>117.56666666666666</v>
      </c>
      <c r="F160" s="131">
        <v>115.88333333333334</v>
      </c>
      <c r="G160" s="131">
        <v>113.11666666666667</v>
      </c>
      <c r="H160" s="131">
        <v>122.01666666666665</v>
      </c>
      <c r="I160" s="131">
        <v>124.78333333333333</v>
      </c>
      <c r="J160" s="131">
        <v>126.46666666666664</v>
      </c>
      <c r="K160" s="130">
        <v>123.1</v>
      </c>
      <c r="L160" s="130">
        <v>118.65</v>
      </c>
      <c r="M160" s="130">
        <v>45.116050000000001</v>
      </c>
    </row>
    <row r="161" spans="1:13">
      <c r="A161" s="66">
        <v>152</v>
      </c>
      <c r="B161" s="130" t="s">
        <v>210</v>
      </c>
      <c r="C161" s="130">
        <v>9394.2999999999993</v>
      </c>
      <c r="D161" s="131">
        <v>9351.7666666666664</v>
      </c>
      <c r="E161" s="131">
        <v>9278.5333333333328</v>
      </c>
      <c r="F161" s="131">
        <v>9162.7666666666664</v>
      </c>
      <c r="G161" s="131">
        <v>9089.5333333333328</v>
      </c>
      <c r="H161" s="131">
        <v>9467.5333333333328</v>
      </c>
      <c r="I161" s="131">
        <v>9540.7666666666664</v>
      </c>
      <c r="J161" s="131">
        <v>9656.5333333333328</v>
      </c>
      <c r="K161" s="130">
        <v>9425</v>
      </c>
      <c r="L161" s="130">
        <v>9236</v>
      </c>
      <c r="M161" s="130">
        <v>3.3599999999999998E-2</v>
      </c>
    </row>
    <row r="162" spans="1:13">
      <c r="A162" s="66">
        <v>153</v>
      </c>
      <c r="B162" s="130" t="s">
        <v>208</v>
      </c>
      <c r="C162" s="130">
        <v>893.2</v>
      </c>
      <c r="D162" s="131">
        <v>894.83333333333337</v>
      </c>
      <c r="E162" s="131">
        <v>886.76666666666677</v>
      </c>
      <c r="F162" s="131">
        <v>880.33333333333337</v>
      </c>
      <c r="G162" s="131">
        <v>872.26666666666677</v>
      </c>
      <c r="H162" s="131">
        <v>901.26666666666677</v>
      </c>
      <c r="I162" s="131">
        <v>909.33333333333337</v>
      </c>
      <c r="J162" s="131">
        <v>915.76666666666677</v>
      </c>
      <c r="K162" s="130">
        <v>902.9</v>
      </c>
      <c r="L162" s="130">
        <v>888.4</v>
      </c>
      <c r="M162" s="130">
        <v>2.7473700000000001</v>
      </c>
    </row>
    <row r="163" spans="1:13">
      <c r="A163" s="66">
        <v>154</v>
      </c>
      <c r="B163" s="130" t="s">
        <v>1589</v>
      </c>
      <c r="C163" s="130">
        <v>994.2</v>
      </c>
      <c r="D163" s="131">
        <v>992.16666666666663</v>
      </c>
      <c r="E163" s="131">
        <v>986.0333333333333</v>
      </c>
      <c r="F163" s="131">
        <v>977.86666666666667</v>
      </c>
      <c r="G163" s="131">
        <v>971.73333333333335</v>
      </c>
      <c r="H163" s="131">
        <v>1000.3333333333333</v>
      </c>
      <c r="I163" s="131">
        <v>1006.4666666666667</v>
      </c>
      <c r="J163" s="131">
        <v>1014.6333333333332</v>
      </c>
      <c r="K163" s="130">
        <v>998.3</v>
      </c>
      <c r="L163" s="130">
        <v>984</v>
      </c>
      <c r="M163" s="130">
        <v>2.2420599999999999</v>
      </c>
    </row>
    <row r="164" spans="1:13">
      <c r="A164" s="66">
        <v>155</v>
      </c>
      <c r="B164" s="130" t="s">
        <v>128</v>
      </c>
      <c r="C164" s="130">
        <v>170.5</v>
      </c>
      <c r="D164" s="131">
        <v>173.96666666666667</v>
      </c>
      <c r="E164" s="131">
        <v>165.18333333333334</v>
      </c>
      <c r="F164" s="131">
        <v>159.86666666666667</v>
      </c>
      <c r="G164" s="131">
        <v>151.08333333333334</v>
      </c>
      <c r="H164" s="131">
        <v>179.28333333333333</v>
      </c>
      <c r="I164" s="131">
        <v>188.06666666666669</v>
      </c>
      <c r="J164" s="131">
        <v>193.38333333333333</v>
      </c>
      <c r="K164" s="130">
        <v>182.75</v>
      </c>
      <c r="L164" s="130">
        <v>168.65</v>
      </c>
      <c r="M164" s="130">
        <v>329.23946000000001</v>
      </c>
    </row>
    <row r="165" spans="1:13">
      <c r="A165" s="66">
        <v>156</v>
      </c>
      <c r="B165" s="130" t="s">
        <v>129</v>
      </c>
      <c r="C165" s="130">
        <v>197</v>
      </c>
      <c r="D165" s="131">
        <v>197.51666666666665</v>
      </c>
      <c r="E165" s="131">
        <v>195.23333333333329</v>
      </c>
      <c r="F165" s="131">
        <v>193.46666666666664</v>
      </c>
      <c r="G165" s="131">
        <v>191.18333333333328</v>
      </c>
      <c r="H165" s="131">
        <v>199.2833333333333</v>
      </c>
      <c r="I165" s="131">
        <v>201.56666666666666</v>
      </c>
      <c r="J165" s="131">
        <v>203.33333333333331</v>
      </c>
      <c r="K165" s="130">
        <v>199.8</v>
      </c>
      <c r="L165" s="130">
        <v>195.75</v>
      </c>
      <c r="M165" s="130">
        <v>138.39475999999999</v>
      </c>
    </row>
    <row r="166" spans="1:13">
      <c r="A166" s="66">
        <v>157</v>
      </c>
      <c r="B166" s="130" t="s">
        <v>1628</v>
      </c>
      <c r="C166" s="130">
        <v>309.89999999999998</v>
      </c>
      <c r="D166" s="131">
        <v>313.81666666666666</v>
      </c>
      <c r="E166" s="131">
        <v>301.93333333333334</v>
      </c>
      <c r="F166" s="131">
        <v>293.9666666666667</v>
      </c>
      <c r="G166" s="131">
        <v>282.08333333333337</v>
      </c>
      <c r="H166" s="131">
        <v>321.7833333333333</v>
      </c>
      <c r="I166" s="131">
        <v>333.66666666666663</v>
      </c>
      <c r="J166" s="131">
        <v>341.63333333333327</v>
      </c>
      <c r="K166" s="130">
        <v>325.7</v>
      </c>
      <c r="L166" s="130">
        <v>305.85000000000002</v>
      </c>
      <c r="M166" s="130">
        <v>1.6374899999999999</v>
      </c>
    </row>
    <row r="167" spans="1:13">
      <c r="A167" s="66">
        <v>158</v>
      </c>
      <c r="B167" s="130" t="s">
        <v>2217</v>
      </c>
      <c r="C167" s="130">
        <v>1040.4000000000001</v>
      </c>
      <c r="D167" s="131">
        <v>1045.1333333333334</v>
      </c>
      <c r="E167" s="131">
        <v>1025.2666666666669</v>
      </c>
      <c r="F167" s="131">
        <v>1010.1333333333334</v>
      </c>
      <c r="G167" s="131">
        <v>990.26666666666688</v>
      </c>
      <c r="H167" s="131">
        <v>1060.2666666666669</v>
      </c>
      <c r="I167" s="131">
        <v>1080.1333333333332</v>
      </c>
      <c r="J167" s="131">
        <v>1095.2666666666669</v>
      </c>
      <c r="K167" s="130">
        <v>1065</v>
      </c>
      <c r="L167" s="130">
        <v>1030</v>
      </c>
      <c r="M167" s="130">
        <v>0.67835000000000001</v>
      </c>
    </row>
    <row r="168" spans="1:13">
      <c r="A168" s="66">
        <v>159</v>
      </c>
      <c r="B168" s="130" t="s">
        <v>1654</v>
      </c>
      <c r="C168" s="130">
        <v>830.9</v>
      </c>
      <c r="D168" s="131">
        <v>833.26666666666677</v>
      </c>
      <c r="E168" s="131">
        <v>812.53333333333353</v>
      </c>
      <c r="F168" s="131">
        <v>794.16666666666674</v>
      </c>
      <c r="G168" s="131">
        <v>773.43333333333351</v>
      </c>
      <c r="H168" s="131">
        <v>851.63333333333355</v>
      </c>
      <c r="I168" s="131">
        <v>872.3666666666669</v>
      </c>
      <c r="J168" s="131">
        <v>890.73333333333358</v>
      </c>
      <c r="K168" s="130">
        <v>854</v>
      </c>
      <c r="L168" s="130">
        <v>814.9</v>
      </c>
      <c r="M168" s="130">
        <v>5.9096399999999996</v>
      </c>
    </row>
    <row r="169" spans="1:13">
      <c r="A169" s="66">
        <v>160</v>
      </c>
      <c r="B169" s="130" t="s">
        <v>214</v>
      </c>
      <c r="C169" s="130">
        <v>789.65</v>
      </c>
      <c r="D169" s="131">
        <v>793.55000000000007</v>
      </c>
      <c r="E169" s="131">
        <v>778.10000000000014</v>
      </c>
      <c r="F169" s="131">
        <v>766.55000000000007</v>
      </c>
      <c r="G169" s="131">
        <v>751.10000000000014</v>
      </c>
      <c r="H169" s="131">
        <v>805.10000000000014</v>
      </c>
      <c r="I169" s="131">
        <v>820.55000000000018</v>
      </c>
      <c r="J169" s="131">
        <v>832.10000000000014</v>
      </c>
      <c r="K169" s="130">
        <v>809</v>
      </c>
      <c r="L169" s="130">
        <v>782</v>
      </c>
      <c r="M169" s="130">
        <v>2.5766300000000002</v>
      </c>
    </row>
    <row r="170" spans="1:13">
      <c r="A170" s="66">
        <v>161</v>
      </c>
      <c r="B170" s="130" t="s">
        <v>2264</v>
      </c>
      <c r="C170" s="130">
        <v>526.29999999999995</v>
      </c>
      <c r="D170" s="131">
        <v>529.73333333333323</v>
      </c>
      <c r="E170" s="131">
        <v>519.46666666666647</v>
      </c>
      <c r="F170" s="131">
        <v>512.63333333333321</v>
      </c>
      <c r="G170" s="131">
        <v>502.36666666666645</v>
      </c>
      <c r="H170" s="131">
        <v>536.56666666666649</v>
      </c>
      <c r="I170" s="131">
        <v>546.83333333333314</v>
      </c>
      <c r="J170" s="131">
        <v>553.66666666666652</v>
      </c>
      <c r="K170" s="130">
        <v>540</v>
      </c>
      <c r="L170" s="130">
        <v>522.9</v>
      </c>
      <c r="M170" s="130">
        <v>10.11562</v>
      </c>
    </row>
    <row r="171" spans="1:13">
      <c r="A171" s="66">
        <v>162</v>
      </c>
      <c r="B171" s="130" t="s">
        <v>131</v>
      </c>
      <c r="C171" s="130">
        <v>29.35</v>
      </c>
      <c r="D171" s="131">
        <v>30.05</v>
      </c>
      <c r="E171" s="131">
        <v>26.9</v>
      </c>
      <c r="F171" s="131">
        <v>24.45</v>
      </c>
      <c r="G171" s="131">
        <v>21.299999999999997</v>
      </c>
      <c r="H171" s="131">
        <v>32.5</v>
      </c>
      <c r="I171" s="131">
        <v>35.65</v>
      </c>
      <c r="J171" s="131">
        <v>38.1</v>
      </c>
      <c r="K171" s="130">
        <v>33.200000000000003</v>
      </c>
      <c r="L171" s="130">
        <v>27.6</v>
      </c>
      <c r="M171" s="130">
        <v>1264.54099</v>
      </c>
    </row>
    <row r="172" spans="1:13">
      <c r="A172" s="66">
        <v>163</v>
      </c>
      <c r="B172" s="130" t="s">
        <v>132</v>
      </c>
      <c r="C172" s="130">
        <v>152.94999999999999</v>
      </c>
      <c r="D172" s="131">
        <v>153.6</v>
      </c>
      <c r="E172" s="131">
        <v>150.35</v>
      </c>
      <c r="F172" s="131">
        <v>147.75</v>
      </c>
      <c r="G172" s="131">
        <v>144.5</v>
      </c>
      <c r="H172" s="131">
        <v>156.19999999999999</v>
      </c>
      <c r="I172" s="131">
        <v>159.44999999999999</v>
      </c>
      <c r="J172" s="131">
        <v>162.04999999999998</v>
      </c>
      <c r="K172" s="130">
        <v>156.85</v>
      </c>
      <c r="L172" s="130">
        <v>151</v>
      </c>
      <c r="M172" s="130">
        <v>42.362540000000003</v>
      </c>
    </row>
    <row r="173" spans="1:13">
      <c r="A173" s="66">
        <v>164</v>
      </c>
      <c r="B173" s="130" t="s">
        <v>133</v>
      </c>
      <c r="C173" s="130">
        <v>526.15</v>
      </c>
      <c r="D173" s="131">
        <v>540.38333333333333</v>
      </c>
      <c r="E173" s="131">
        <v>504.36666666666667</v>
      </c>
      <c r="F173" s="131">
        <v>482.58333333333337</v>
      </c>
      <c r="G173" s="131">
        <v>446.56666666666672</v>
      </c>
      <c r="H173" s="131">
        <v>562.16666666666663</v>
      </c>
      <c r="I173" s="131">
        <v>598.18333333333328</v>
      </c>
      <c r="J173" s="131">
        <v>619.96666666666658</v>
      </c>
      <c r="K173" s="130">
        <v>576.4</v>
      </c>
      <c r="L173" s="130">
        <v>518.6</v>
      </c>
      <c r="M173" s="130">
        <v>87.587620000000001</v>
      </c>
    </row>
    <row r="174" spans="1:13">
      <c r="A174" s="66">
        <v>165</v>
      </c>
      <c r="B174" s="130" t="s">
        <v>134</v>
      </c>
      <c r="C174" s="130">
        <v>919.7</v>
      </c>
      <c r="D174" s="131">
        <v>921.4666666666667</v>
      </c>
      <c r="E174" s="131">
        <v>913.33333333333337</v>
      </c>
      <c r="F174" s="131">
        <v>906.9666666666667</v>
      </c>
      <c r="G174" s="131">
        <v>898.83333333333337</v>
      </c>
      <c r="H174" s="131">
        <v>927.83333333333337</v>
      </c>
      <c r="I174" s="131">
        <v>935.96666666666658</v>
      </c>
      <c r="J174" s="131">
        <v>942.33333333333337</v>
      </c>
      <c r="K174" s="130">
        <v>929.6</v>
      </c>
      <c r="L174" s="130">
        <v>915.1</v>
      </c>
      <c r="M174" s="130">
        <v>42.890529999999998</v>
      </c>
    </row>
    <row r="175" spans="1:13">
      <c r="A175" s="66">
        <v>166</v>
      </c>
      <c r="B175" s="130" t="s">
        <v>135</v>
      </c>
      <c r="C175" s="130">
        <v>506.5</v>
      </c>
      <c r="D175" s="131">
        <v>520.05000000000007</v>
      </c>
      <c r="E175" s="131">
        <v>487.95000000000016</v>
      </c>
      <c r="F175" s="131">
        <v>469.40000000000009</v>
      </c>
      <c r="G175" s="131">
        <v>437.30000000000018</v>
      </c>
      <c r="H175" s="131">
        <v>538.60000000000014</v>
      </c>
      <c r="I175" s="131">
        <v>570.70000000000005</v>
      </c>
      <c r="J175" s="131">
        <v>589.25000000000011</v>
      </c>
      <c r="K175" s="130">
        <v>552.15</v>
      </c>
      <c r="L175" s="130">
        <v>501.5</v>
      </c>
      <c r="M175" s="130">
        <v>42.590499999999999</v>
      </c>
    </row>
    <row r="176" spans="1:13">
      <c r="A176" s="66">
        <v>167</v>
      </c>
      <c r="B176" s="130" t="s">
        <v>136</v>
      </c>
      <c r="C176" s="130">
        <v>48.7</v>
      </c>
      <c r="D176" s="131">
        <v>50</v>
      </c>
      <c r="E176" s="131">
        <v>46.7</v>
      </c>
      <c r="F176" s="131">
        <v>44.7</v>
      </c>
      <c r="G176" s="131">
        <v>41.400000000000006</v>
      </c>
      <c r="H176" s="131">
        <v>52</v>
      </c>
      <c r="I176" s="131">
        <v>55.3</v>
      </c>
      <c r="J176" s="131">
        <v>57.3</v>
      </c>
      <c r="K176" s="130">
        <v>53.3</v>
      </c>
      <c r="L176" s="130">
        <v>48</v>
      </c>
      <c r="M176" s="130">
        <v>211.39554999999999</v>
      </c>
    </row>
    <row r="177" spans="1:13">
      <c r="A177" s="66">
        <v>168</v>
      </c>
      <c r="B177" s="130" t="s">
        <v>137</v>
      </c>
      <c r="C177" s="130">
        <v>92.3</v>
      </c>
      <c r="D177" s="131">
        <v>93.8</v>
      </c>
      <c r="E177" s="131">
        <v>90.149999999999991</v>
      </c>
      <c r="F177" s="131">
        <v>88</v>
      </c>
      <c r="G177" s="131">
        <v>84.35</v>
      </c>
      <c r="H177" s="131">
        <v>95.949999999999989</v>
      </c>
      <c r="I177" s="131">
        <v>99.6</v>
      </c>
      <c r="J177" s="131">
        <v>101.74999999999999</v>
      </c>
      <c r="K177" s="130">
        <v>97.45</v>
      </c>
      <c r="L177" s="130">
        <v>91.65</v>
      </c>
      <c r="M177" s="130">
        <v>162.45856000000001</v>
      </c>
    </row>
    <row r="178" spans="1:13">
      <c r="A178" s="66">
        <v>169</v>
      </c>
      <c r="B178" s="130" t="s">
        <v>138</v>
      </c>
      <c r="C178" s="130">
        <v>303.25</v>
      </c>
      <c r="D178" s="131">
        <v>307.18333333333334</v>
      </c>
      <c r="E178" s="131">
        <v>296.56666666666666</v>
      </c>
      <c r="F178" s="131">
        <v>289.88333333333333</v>
      </c>
      <c r="G178" s="131">
        <v>279.26666666666665</v>
      </c>
      <c r="H178" s="131">
        <v>313.86666666666667</v>
      </c>
      <c r="I178" s="131">
        <v>324.48333333333335</v>
      </c>
      <c r="J178" s="131">
        <v>331.16666666666669</v>
      </c>
      <c r="K178" s="130">
        <v>317.8</v>
      </c>
      <c r="L178" s="130">
        <v>300.5</v>
      </c>
      <c r="M178" s="130">
        <v>400.00110999999998</v>
      </c>
    </row>
    <row r="179" spans="1:13">
      <c r="A179" s="66">
        <v>170</v>
      </c>
      <c r="B179" s="130" t="s">
        <v>212</v>
      </c>
      <c r="C179" s="130">
        <v>18421.599999999999</v>
      </c>
      <c r="D179" s="131">
        <v>18520.766666666666</v>
      </c>
      <c r="E179" s="131">
        <v>18050.883333333331</v>
      </c>
      <c r="F179" s="131">
        <v>17680.166666666664</v>
      </c>
      <c r="G179" s="131">
        <v>17210.283333333329</v>
      </c>
      <c r="H179" s="131">
        <v>18891.483333333334</v>
      </c>
      <c r="I179" s="131">
        <v>19361.366666666672</v>
      </c>
      <c r="J179" s="131">
        <v>19732.083333333336</v>
      </c>
      <c r="K179" s="130">
        <v>18990.650000000001</v>
      </c>
      <c r="L179" s="130">
        <v>18150.05</v>
      </c>
      <c r="M179" s="130">
        <v>0.17598</v>
      </c>
    </row>
    <row r="180" spans="1:13">
      <c r="A180" s="66">
        <v>171</v>
      </c>
      <c r="B180" s="130" t="s">
        <v>139</v>
      </c>
      <c r="C180" s="130">
        <v>1297.4000000000001</v>
      </c>
      <c r="D180" s="131">
        <v>1298.8666666666668</v>
      </c>
      <c r="E180" s="131">
        <v>1280.2333333333336</v>
      </c>
      <c r="F180" s="131">
        <v>1263.0666666666668</v>
      </c>
      <c r="G180" s="131">
        <v>1244.4333333333336</v>
      </c>
      <c r="H180" s="131">
        <v>1316.0333333333335</v>
      </c>
      <c r="I180" s="131">
        <v>1334.6666666666667</v>
      </c>
      <c r="J180" s="131">
        <v>1351.8333333333335</v>
      </c>
      <c r="K180" s="130">
        <v>1317.5</v>
      </c>
      <c r="L180" s="130">
        <v>1281.7</v>
      </c>
      <c r="M180" s="130">
        <v>1.4053500000000001</v>
      </c>
    </row>
    <row r="181" spans="1:13">
      <c r="A181" s="66">
        <v>172</v>
      </c>
      <c r="B181" s="130" t="s">
        <v>1864</v>
      </c>
      <c r="C181" s="130">
        <v>494.9</v>
      </c>
      <c r="D181" s="131">
        <v>502.2833333333333</v>
      </c>
      <c r="E181" s="131">
        <v>481.61666666666656</v>
      </c>
      <c r="F181" s="131">
        <v>468.33333333333326</v>
      </c>
      <c r="G181" s="131">
        <v>447.66666666666652</v>
      </c>
      <c r="H181" s="131">
        <v>515.56666666666661</v>
      </c>
      <c r="I181" s="131">
        <v>536.23333333333335</v>
      </c>
      <c r="J181" s="131">
        <v>549.51666666666665</v>
      </c>
      <c r="K181" s="130">
        <v>522.95000000000005</v>
      </c>
      <c r="L181" s="130">
        <v>489</v>
      </c>
      <c r="M181" s="130">
        <v>4.3590799999999996</v>
      </c>
    </row>
    <row r="182" spans="1:13">
      <c r="A182" s="66">
        <v>173</v>
      </c>
      <c r="B182" s="130" t="s">
        <v>230</v>
      </c>
      <c r="C182" s="130">
        <v>1921.05</v>
      </c>
      <c r="D182" s="131">
        <v>1933.2333333333333</v>
      </c>
      <c r="E182" s="131">
        <v>1883.3666666666668</v>
      </c>
      <c r="F182" s="131">
        <v>1845.6833333333334</v>
      </c>
      <c r="G182" s="131">
        <v>1795.8166666666668</v>
      </c>
      <c r="H182" s="131">
        <v>1970.9166666666667</v>
      </c>
      <c r="I182" s="131">
        <v>2020.7833333333331</v>
      </c>
      <c r="J182" s="131">
        <v>2058.4666666666667</v>
      </c>
      <c r="K182" s="130">
        <v>1983.1</v>
      </c>
      <c r="L182" s="130">
        <v>1895.55</v>
      </c>
      <c r="M182" s="130">
        <v>1.51986</v>
      </c>
    </row>
    <row r="183" spans="1:13">
      <c r="A183" s="66">
        <v>174</v>
      </c>
      <c r="B183" s="130" t="s">
        <v>140</v>
      </c>
      <c r="C183" s="130">
        <v>1456.3</v>
      </c>
      <c r="D183" s="131">
        <v>1472.4166666666667</v>
      </c>
      <c r="E183" s="131">
        <v>1429.3833333333334</v>
      </c>
      <c r="F183" s="131">
        <v>1402.4666666666667</v>
      </c>
      <c r="G183" s="131">
        <v>1359.4333333333334</v>
      </c>
      <c r="H183" s="131">
        <v>1499.3333333333335</v>
      </c>
      <c r="I183" s="131">
        <v>1542.3666666666668</v>
      </c>
      <c r="J183" s="131">
        <v>1569.2833333333335</v>
      </c>
      <c r="K183" s="130">
        <v>1515.45</v>
      </c>
      <c r="L183" s="130">
        <v>1445.5</v>
      </c>
      <c r="M183" s="130">
        <v>7.9676</v>
      </c>
    </row>
    <row r="184" spans="1:13">
      <c r="A184" s="66">
        <v>175</v>
      </c>
      <c r="B184" s="130" t="s">
        <v>141</v>
      </c>
      <c r="C184" s="130">
        <v>802</v>
      </c>
      <c r="D184" s="131">
        <v>804.80000000000007</v>
      </c>
      <c r="E184" s="131">
        <v>791.60000000000014</v>
      </c>
      <c r="F184" s="131">
        <v>781.2</v>
      </c>
      <c r="G184" s="131">
        <v>768.00000000000011</v>
      </c>
      <c r="H184" s="131">
        <v>815.20000000000016</v>
      </c>
      <c r="I184" s="131">
        <v>828.4000000000002</v>
      </c>
      <c r="J184" s="131">
        <v>838.80000000000018</v>
      </c>
      <c r="K184" s="130">
        <v>818</v>
      </c>
      <c r="L184" s="130">
        <v>794.4</v>
      </c>
      <c r="M184" s="130">
        <v>2.2911000000000001</v>
      </c>
    </row>
    <row r="185" spans="1:13">
      <c r="A185" s="66">
        <v>176</v>
      </c>
      <c r="B185" s="130" t="s">
        <v>142</v>
      </c>
      <c r="C185" s="130">
        <v>576.70000000000005</v>
      </c>
      <c r="D185" s="131">
        <v>580.15</v>
      </c>
      <c r="E185" s="131">
        <v>570.84999999999991</v>
      </c>
      <c r="F185" s="131">
        <v>564.99999999999989</v>
      </c>
      <c r="G185" s="131">
        <v>555.69999999999982</v>
      </c>
      <c r="H185" s="131">
        <v>586</v>
      </c>
      <c r="I185" s="131">
        <v>595.29999999999995</v>
      </c>
      <c r="J185" s="131">
        <v>601.15000000000009</v>
      </c>
      <c r="K185" s="130">
        <v>589.45000000000005</v>
      </c>
      <c r="L185" s="130">
        <v>574.29999999999995</v>
      </c>
      <c r="M185" s="130">
        <v>36.796869999999998</v>
      </c>
    </row>
    <row r="186" spans="1:13">
      <c r="A186" s="66">
        <v>177</v>
      </c>
      <c r="B186" s="130" t="s">
        <v>143</v>
      </c>
      <c r="C186" s="130">
        <v>1039</v>
      </c>
      <c r="D186" s="131">
        <v>1054.0333333333333</v>
      </c>
      <c r="E186" s="131">
        <v>1018.0666666666666</v>
      </c>
      <c r="F186" s="131">
        <v>997.13333333333321</v>
      </c>
      <c r="G186" s="131">
        <v>961.16666666666652</v>
      </c>
      <c r="H186" s="131">
        <v>1074.9666666666667</v>
      </c>
      <c r="I186" s="131">
        <v>1110.9333333333334</v>
      </c>
      <c r="J186" s="131">
        <v>1131.8666666666668</v>
      </c>
      <c r="K186" s="130">
        <v>1090</v>
      </c>
      <c r="L186" s="130">
        <v>1033.0999999999999</v>
      </c>
      <c r="M186" s="130">
        <v>6.4690799999999999</v>
      </c>
    </row>
    <row r="187" spans="1:13">
      <c r="A187" s="66">
        <v>178</v>
      </c>
      <c r="B187" s="130" t="s">
        <v>1927</v>
      </c>
      <c r="C187" s="130">
        <v>14.85</v>
      </c>
      <c r="D187" s="131">
        <v>15.033333333333333</v>
      </c>
      <c r="E187" s="131">
        <v>14.466666666666667</v>
      </c>
      <c r="F187" s="131">
        <v>14.083333333333334</v>
      </c>
      <c r="G187" s="131">
        <v>13.516666666666667</v>
      </c>
      <c r="H187" s="131">
        <v>15.416666666666666</v>
      </c>
      <c r="I187" s="131">
        <v>15.983333333333333</v>
      </c>
      <c r="J187" s="131">
        <v>16.366666666666667</v>
      </c>
      <c r="K187" s="130">
        <v>15.6</v>
      </c>
      <c r="L187" s="130">
        <v>14.65</v>
      </c>
      <c r="M187" s="130">
        <v>406.10390999999998</v>
      </c>
    </row>
    <row r="188" spans="1:13">
      <c r="A188" s="66">
        <v>179</v>
      </c>
      <c r="B188" s="130" t="s">
        <v>144</v>
      </c>
      <c r="C188" s="130">
        <v>77.150000000000006</v>
      </c>
      <c r="D188" s="131">
        <v>78.316666666666677</v>
      </c>
      <c r="E188" s="131">
        <v>74.733333333333348</v>
      </c>
      <c r="F188" s="131">
        <v>72.316666666666677</v>
      </c>
      <c r="G188" s="131">
        <v>68.733333333333348</v>
      </c>
      <c r="H188" s="131">
        <v>80.733333333333348</v>
      </c>
      <c r="I188" s="131">
        <v>84.316666666666691</v>
      </c>
      <c r="J188" s="131">
        <v>86.733333333333348</v>
      </c>
      <c r="K188" s="130">
        <v>81.900000000000006</v>
      </c>
      <c r="L188" s="130">
        <v>75.900000000000006</v>
      </c>
      <c r="M188" s="130">
        <v>57.314720000000001</v>
      </c>
    </row>
    <row r="189" spans="1:13">
      <c r="A189" s="66">
        <v>180</v>
      </c>
      <c r="B189" s="130" t="s">
        <v>1940</v>
      </c>
      <c r="C189" s="130">
        <v>591.6</v>
      </c>
      <c r="D189" s="131">
        <v>590.1</v>
      </c>
      <c r="E189" s="131">
        <v>582.5</v>
      </c>
      <c r="F189" s="131">
        <v>573.4</v>
      </c>
      <c r="G189" s="131">
        <v>565.79999999999995</v>
      </c>
      <c r="H189" s="131">
        <v>599.20000000000005</v>
      </c>
      <c r="I189" s="131">
        <v>606.80000000000018</v>
      </c>
      <c r="J189" s="131">
        <v>615.90000000000009</v>
      </c>
      <c r="K189" s="130">
        <v>597.70000000000005</v>
      </c>
      <c r="L189" s="130">
        <v>581</v>
      </c>
      <c r="M189" s="130">
        <v>0.61753000000000002</v>
      </c>
    </row>
    <row r="190" spans="1:13">
      <c r="A190" s="66">
        <v>181</v>
      </c>
      <c r="B190" s="130" t="s">
        <v>145</v>
      </c>
      <c r="C190" s="130">
        <v>728.65</v>
      </c>
      <c r="D190" s="131">
        <v>734.4</v>
      </c>
      <c r="E190" s="131">
        <v>710.8</v>
      </c>
      <c r="F190" s="131">
        <v>692.94999999999993</v>
      </c>
      <c r="G190" s="131">
        <v>669.34999999999991</v>
      </c>
      <c r="H190" s="131">
        <v>752.25</v>
      </c>
      <c r="I190" s="131">
        <v>775.85000000000014</v>
      </c>
      <c r="J190" s="131">
        <v>793.7</v>
      </c>
      <c r="K190" s="130">
        <v>758</v>
      </c>
      <c r="L190" s="130">
        <v>716.55</v>
      </c>
      <c r="M190" s="130">
        <v>10.19204</v>
      </c>
    </row>
    <row r="191" spans="1:13">
      <c r="A191" s="66">
        <v>182</v>
      </c>
      <c r="B191" s="130" t="s">
        <v>146</v>
      </c>
      <c r="C191" s="130">
        <v>634.1</v>
      </c>
      <c r="D191" s="131">
        <v>637.94999999999993</v>
      </c>
      <c r="E191" s="131">
        <v>624.54999999999984</v>
      </c>
      <c r="F191" s="131">
        <v>614.99999999999989</v>
      </c>
      <c r="G191" s="131">
        <v>601.5999999999998</v>
      </c>
      <c r="H191" s="131">
        <v>647.49999999999989</v>
      </c>
      <c r="I191" s="131">
        <v>660.9</v>
      </c>
      <c r="J191" s="131">
        <v>670.44999999999993</v>
      </c>
      <c r="K191" s="130">
        <v>651.35</v>
      </c>
      <c r="L191" s="130">
        <v>628.4</v>
      </c>
      <c r="M191" s="130">
        <v>4.7124199999999998</v>
      </c>
    </row>
    <row r="192" spans="1:13">
      <c r="A192" s="66">
        <v>183</v>
      </c>
      <c r="B192" s="130" t="s">
        <v>147</v>
      </c>
      <c r="C192" s="130">
        <v>305.45</v>
      </c>
      <c r="D192" s="131">
        <v>307.53333333333336</v>
      </c>
      <c r="E192" s="131">
        <v>299.31666666666672</v>
      </c>
      <c r="F192" s="131">
        <v>293.18333333333334</v>
      </c>
      <c r="G192" s="131">
        <v>284.9666666666667</v>
      </c>
      <c r="H192" s="131">
        <v>313.66666666666674</v>
      </c>
      <c r="I192" s="131">
        <v>321.88333333333333</v>
      </c>
      <c r="J192" s="131">
        <v>328.01666666666677</v>
      </c>
      <c r="K192" s="130">
        <v>315.75</v>
      </c>
      <c r="L192" s="130">
        <v>301.39999999999998</v>
      </c>
      <c r="M192" s="130">
        <v>34.085929999999998</v>
      </c>
    </row>
    <row r="193" spans="1:13">
      <c r="A193" s="66">
        <v>184</v>
      </c>
      <c r="B193" s="130" t="s">
        <v>148</v>
      </c>
      <c r="C193" s="130">
        <v>418.95</v>
      </c>
      <c r="D193" s="131">
        <v>420.56666666666666</v>
      </c>
      <c r="E193" s="131">
        <v>412.83333333333331</v>
      </c>
      <c r="F193" s="131">
        <v>406.71666666666664</v>
      </c>
      <c r="G193" s="131">
        <v>398.98333333333329</v>
      </c>
      <c r="H193" s="131">
        <v>426.68333333333334</v>
      </c>
      <c r="I193" s="131">
        <v>434.41666666666669</v>
      </c>
      <c r="J193" s="131">
        <v>440.53333333333336</v>
      </c>
      <c r="K193" s="130">
        <v>428.3</v>
      </c>
      <c r="L193" s="130">
        <v>414.45</v>
      </c>
      <c r="M193" s="130">
        <v>95.798299999999998</v>
      </c>
    </row>
    <row r="194" spans="1:13">
      <c r="A194" s="66">
        <v>185</v>
      </c>
      <c r="B194" s="130" t="s">
        <v>149</v>
      </c>
      <c r="C194" s="130">
        <v>242.6</v>
      </c>
      <c r="D194" s="131">
        <v>244.29999999999998</v>
      </c>
      <c r="E194" s="131">
        <v>238.79999999999995</v>
      </c>
      <c r="F194" s="131">
        <v>234.99999999999997</v>
      </c>
      <c r="G194" s="131">
        <v>229.49999999999994</v>
      </c>
      <c r="H194" s="131">
        <v>248.09999999999997</v>
      </c>
      <c r="I194" s="131">
        <v>253.60000000000002</v>
      </c>
      <c r="J194" s="131">
        <v>257.39999999999998</v>
      </c>
      <c r="K194" s="130">
        <v>249.8</v>
      </c>
      <c r="L194" s="130">
        <v>240.5</v>
      </c>
      <c r="M194" s="130">
        <v>30.632259999999999</v>
      </c>
    </row>
    <row r="195" spans="1:13">
      <c r="A195" s="66">
        <v>186</v>
      </c>
      <c r="B195" s="130" t="s">
        <v>150</v>
      </c>
      <c r="C195" s="130">
        <v>90.6</v>
      </c>
      <c r="D195" s="131">
        <v>91.633333333333326</v>
      </c>
      <c r="E195" s="131">
        <v>89.016666666666652</v>
      </c>
      <c r="F195" s="131">
        <v>87.433333333333323</v>
      </c>
      <c r="G195" s="131">
        <v>84.816666666666649</v>
      </c>
      <c r="H195" s="131">
        <v>93.216666666666654</v>
      </c>
      <c r="I195" s="131">
        <v>95.833333333333329</v>
      </c>
      <c r="J195" s="131">
        <v>97.416666666666657</v>
      </c>
      <c r="K195" s="130">
        <v>94.25</v>
      </c>
      <c r="L195" s="130">
        <v>90.05</v>
      </c>
      <c r="M195" s="130">
        <v>81.882949999999994</v>
      </c>
    </row>
    <row r="196" spans="1:13">
      <c r="A196" s="66">
        <v>187</v>
      </c>
      <c r="B196" s="130" t="s">
        <v>151</v>
      </c>
      <c r="C196" s="130">
        <v>751.75</v>
      </c>
      <c r="D196" s="131">
        <v>759.26666666666677</v>
      </c>
      <c r="E196" s="131">
        <v>738.68333333333351</v>
      </c>
      <c r="F196" s="131">
        <v>725.61666666666679</v>
      </c>
      <c r="G196" s="131">
        <v>705.03333333333353</v>
      </c>
      <c r="H196" s="131">
        <v>772.33333333333348</v>
      </c>
      <c r="I196" s="131">
        <v>792.91666666666674</v>
      </c>
      <c r="J196" s="131">
        <v>805.98333333333346</v>
      </c>
      <c r="K196" s="130">
        <v>779.85</v>
      </c>
      <c r="L196" s="130">
        <v>746.2</v>
      </c>
      <c r="M196" s="130">
        <v>46.168140000000001</v>
      </c>
    </row>
    <row r="197" spans="1:13">
      <c r="A197" s="66">
        <v>188</v>
      </c>
      <c r="B197" s="130" t="s">
        <v>152</v>
      </c>
      <c r="C197" s="130">
        <v>2918.2</v>
      </c>
      <c r="D197" s="131">
        <v>2906.4166666666665</v>
      </c>
      <c r="E197" s="131">
        <v>2879.833333333333</v>
      </c>
      <c r="F197" s="131">
        <v>2841.4666666666667</v>
      </c>
      <c r="G197" s="131">
        <v>2814.8833333333332</v>
      </c>
      <c r="H197" s="131">
        <v>2944.7833333333328</v>
      </c>
      <c r="I197" s="131">
        <v>2971.3666666666659</v>
      </c>
      <c r="J197" s="131">
        <v>3009.7333333333327</v>
      </c>
      <c r="K197" s="130">
        <v>2933</v>
      </c>
      <c r="L197" s="130">
        <v>2868.05</v>
      </c>
      <c r="M197" s="130">
        <v>11.04739</v>
      </c>
    </row>
    <row r="198" spans="1:13">
      <c r="A198" s="66">
        <v>189</v>
      </c>
      <c r="B198" s="130" t="s">
        <v>153</v>
      </c>
      <c r="C198" s="130">
        <v>552.65</v>
      </c>
      <c r="D198" s="131">
        <v>554.30000000000007</v>
      </c>
      <c r="E198" s="131">
        <v>548.60000000000014</v>
      </c>
      <c r="F198" s="131">
        <v>544.55000000000007</v>
      </c>
      <c r="G198" s="131">
        <v>538.85000000000014</v>
      </c>
      <c r="H198" s="131">
        <v>558.35000000000014</v>
      </c>
      <c r="I198" s="131">
        <v>564.05000000000018</v>
      </c>
      <c r="J198" s="131">
        <v>568.10000000000014</v>
      </c>
      <c r="K198" s="130">
        <v>560</v>
      </c>
      <c r="L198" s="130">
        <v>550.25</v>
      </c>
      <c r="M198" s="130">
        <v>21.58972</v>
      </c>
    </row>
    <row r="199" spans="1:13">
      <c r="A199" s="66">
        <v>190</v>
      </c>
      <c r="B199" s="130" t="s">
        <v>215</v>
      </c>
      <c r="C199" s="130">
        <v>1288</v>
      </c>
      <c r="D199" s="131">
        <v>1303.7666666666667</v>
      </c>
      <c r="E199" s="131">
        <v>1259.5333333333333</v>
      </c>
      <c r="F199" s="131">
        <v>1231.0666666666666</v>
      </c>
      <c r="G199" s="131">
        <v>1186.8333333333333</v>
      </c>
      <c r="H199" s="131">
        <v>1332.2333333333333</v>
      </c>
      <c r="I199" s="131">
        <v>1376.4666666666665</v>
      </c>
      <c r="J199" s="131">
        <v>1404.9333333333334</v>
      </c>
      <c r="K199" s="130">
        <v>1348</v>
      </c>
      <c r="L199" s="130">
        <v>1275.3</v>
      </c>
      <c r="M199" s="130">
        <v>1.0351600000000001</v>
      </c>
    </row>
    <row r="200" spans="1:13">
      <c r="A200" s="66">
        <v>191</v>
      </c>
      <c r="B200" s="130" t="s">
        <v>154</v>
      </c>
      <c r="C200" s="130">
        <v>885.85</v>
      </c>
      <c r="D200" s="131">
        <v>888.15</v>
      </c>
      <c r="E200" s="131">
        <v>872.69999999999993</v>
      </c>
      <c r="F200" s="131">
        <v>859.55</v>
      </c>
      <c r="G200" s="131">
        <v>844.09999999999991</v>
      </c>
      <c r="H200" s="131">
        <v>901.3</v>
      </c>
      <c r="I200" s="131">
        <v>916.75</v>
      </c>
      <c r="J200" s="131">
        <v>929.9</v>
      </c>
      <c r="K200" s="130">
        <v>903.6</v>
      </c>
      <c r="L200" s="130">
        <v>875</v>
      </c>
      <c r="M200" s="130">
        <v>12.85534</v>
      </c>
    </row>
    <row r="201" spans="1:13">
      <c r="A201" s="66">
        <v>192</v>
      </c>
      <c r="B201" s="130" t="s">
        <v>216</v>
      </c>
      <c r="C201" s="130">
        <v>1430.9</v>
      </c>
      <c r="D201" s="131">
        <v>1425.7833333333335</v>
      </c>
      <c r="E201" s="131">
        <v>1403.5666666666671</v>
      </c>
      <c r="F201" s="131">
        <v>1376.2333333333336</v>
      </c>
      <c r="G201" s="131">
        <v>1354.0166666666671</v>
      </c>
      <c r="H201" s="131">
        <v>1453.116666666667</v>
      </c>
      <c r="I201" s="131">
        <v>1475.3333333333337</v>
      </c>
      <c r="J201" s="131">
        <v>1502.666666666667</v>
      </c>
      <c r="K201" s="130">
        <v>1448</v>
      </c>
      <c r="L201" s="130">
        <v>1398.45</v>
      </c>
      <c r="M201" s="130">
        <v>1.6556900000000001</v>
      </c>
    </row>
    <row r="202" spans="1:13">
      <c r="A202" s="66">
        <v>193</v>
      </c>
      <c r="B202" s="130" t="s">
        <v>217</v>
      </c>
      <c r="C202" s="130">
        <v>292.95</v>
      </c>
      <c r="D202" s="131">
        <v>290.2833333333333</v>
      </c>
      <c r="E202" s="131">
        <v>284.86666666666662</v>
      </c>
      <c r="F202" s="131">
        <v>276.7833333333333</v>
      </c>
      <c r="G202" s="131">
        <v>271.36666666666662</v>
      </c>
      <c r="H202" s="131">
        <v>298.36666666666662</v>
      </c>
      <c r="I202" s="131">
        <v>303.78333333333336</v>
      </c>
      <c r="J202" s="131">
        <v>311.86666666666662</v>
      </c>
      <c r="K202" s="130">
        <v>295.7</v>
      </c>
      <c r="L202" s="130">
        <v>282.2</v>
      </c>
      <c r="M202" s="130">
        <v>29.727250000000002</v>
      </c>
    </row>
    <row r="203" spans="1:13">
      <c r="A203" s="66">
        <v>194</v>
      </c>
      <c r="B203" s="130" t="s">
        <v>244</v>
      </c>
      <c r="C203" s="130">
        <v>59.7</v>
      </c>
      <c r="D203" s="131">
        <v>60.683333333333337</v>
      </c>
      <c r="E203" s="131">
        <v>58.066666666666677</v>
      </c>
      <c r="F203" s="131">
        <v>56.433333333333337</v>
      </c>
      <c r="G203" s="131">
        <v>53.816666666666677</v>
      </c>
      <c r="H203" s="131">
        <v>62.316666666666677</v>
      </c>
      <c r="I203" s="131">
        <v>64.933333333333337</v>
      </c>
      <c r="J203" s="131">
        <v>66.566666666666677</v>
      </c>
      <c r="K203" s="130">
        <v>63.3</v>
      </c>
      <c r="L203" s="130">
        <v>59.05</v>
      </c>
      <c r="M203" s="130">
        <v>84.712490000000003</v>
      </c>
    </row>
    <row r="204" spans="1:13">
      <c r="A204" s="66">
        <v>195</v>
      </c>
      <c r="B204" s="130" t="s">
        <v>155</v>
      </c>
      <c r="C204" s="130">
        <v>719.95</v>
      </c>
      <c r="D204" s="131">
        <v>721.30000000000007</v>
      </c>
      <c r="E204" s="131">
        <v>702.60000000000014</v>
      </c>
      <c r="F204" s="131">
        <v>685.25000000000011</v>
      </c>
      <c r="G204" s="131">
        <v>666.55000000000018</v>
      </c>
      <c r="H204" s="131">
        <v>738.65000000000009</v>
      </c>
      <c r="I204" s="131">
        <v>757.35000000000014</v>
      </c>
      <c r="J204" s="131">
        <v>774.7</v>
      </c>
      <c r="K204" s="130">
        <v>740</v>
      </c>
      <c r="L204" s="130">
        <v>703.95</v>
      </c>
      <c r="M204" s="130">
        <v>10.16503</v>
      </c>
    </row>
    <row r="205" spans="1:13">
      <c r="A205" s="66">
        <v>196</v>
      </c>
      <c r="B205" s="130" t="s">
        <v>156</v>
      </c>
      <c r="C205" s="130">
        <v>1081.1500000000001</v>
      </c>
      <c r="D205" s="131">
        <v>1095.25</v>
      </c>
      <c r="E205" s="131">
        <v>1045.75</v>
      </c>
      <c r="F205" s="131">
        <v>1010.3499999999999</v>
      </c>
      <c r="G205" s="131">
        <v>960.84999999999991</v>
      </c>
      <c r="H205" s="131">
        <v>1130.6500000000001</v>
      </c>
      <c r="I205" s="131">
        <v>1180.1500000000001</v>
      </c>
      <c r="J205" s="131">
        <v>1215.5500000000002</v>
      </c>
      <c r="K205" s="130">
        <v>1144.75</v>
      </c>
      <c r="L205" s="130">
        <v>1059.8499999999999</v>
      </c>
      <c r="M205" s="130">
        <v>2.7778399999999999</v>
      </c>
    </row>
    <row r="206" spans="1:13">
      <c r="A206" s="66">
        <v>197</v>
      </c>
      <c r="B206" s="130" t="s">
        <v>158</v>
      </c>
      <c r="C206" s="130">
        <v>4408.6499999999996</v>
      </c>
      <c r="D206" s="131">
        <v>4445.4666666666662</v>
      </c>
      <c r="E206" s="131">
        <v>4333.1833333333325</v>
      </c>
      <c r="F206" s="131">
        <v>4257.7166666666662</v>
      </c>
      <c r="G206" s="131">
        <v>4145.4333333333325</v>
      </c>
      <c r="H206" s="131">
        <v>4520.9333333333325</v>
      </c>
      <c r="I206" s="131">
        <v>4633.2166666666672</v>
      </c>
      <c r="J206" s="131">
        <v>4708.6833333333325</v>
      </c>
      <c r="K206" s="130">
        <v>4557.75</v>
      </c>
      <c r="L206" s="130">
        <v>4370</v>
      </c>
      <c r="M206" s="130">
        <v>6.26579</v>
      </c>
    </row>
    <row r="207" spans="1:13">
      <c r="A207" s="66">
        <v>198</v>
      </c>
      <c r="B207" s="130" t="s">
        <v>159</v>
      </c>
      <c r="C207" s="130">
        <v>137.9</v>
      </c>
      <c r="D207" s="131">
        <v>139.83333333333334</v>
      </c>
      <c r="E207" s="131">
        <v>134.86666666666667</v>
      </c>
      <c r="F207" s="131">
        <v>131.83333333333334</v>
      </c>
      <c r="G207" s="131">
        <v>126.86666666666667</v>
      </c>
      <c r="H207" s="131">
        <v>142.86666666666667</v>
      </c>
      <c r="I207" s="131">
        <v>147.83333333333331</v>
      </c>
      <c r="J207" s="131">
        <v>150.86666666666667</v>
      </c>
      <c r="K207" s="130">
        <v>144.80000000000001</v>
      </c>
      <c r="L207" s="130">
        <v>136.80000000000001</v>
      </c>
      <c r="M207" s="130">
        <v>53.965139999999998</v>
      </c>
    </row>
    <row r="208" spans="1:13">
      <c r="A208" s="66">
        <v>199</v>
      </c>
      <c r="B208" s="130" t="s">
        <v>161</v>
      </c>
      <c r="C208" s="130">
        <v>800.5</v>
      </c>
      <c r="D208" s="131">
        <v>800.55000000000007</v>
      </c>
      <c r="E208" s="131">
        <v>786.20000000000016</v>
      </c>
      <c r="F208" s="131">
        <v>771.90000000000009</v>
      </c>
      <c r="G208" s="131">
        <v>757.55000000000018</v>
      </c>
      <c r="H208" s="131">
        <v>814.85000000000014</v>
      </c>
      <c r="I208" s="131">
        <v>829.2</v>
      </c>
      <c r="J208" s="131">
        <v>843.50000000000011</v>
      </c>
      <c r="K208" s="130">
        <v>814.9</v>
      </c>
      <c r="L208" s="130">
        <v>786.25</v>
      </c>
      <c r="M208" s="130">
        <v>52.037750000000003</v>
      </c>
    </row>
    <row r="209" spans="1:13">
      <c r="A209" s="66">
        <v>200</v>
      </c>
      <c r="B209" s="130" t="s">
        <v>2077</v>
      </c>
      <c r="C209" s="130">
        <v>436.6</v>
      </c>
      <c r="D209" s="131">
        <v>443.23333333333335</v>
      </c>
      <c r="E209" s="131">
        <v>428.4666666666667</v>
      </c>
      <c r="F209" s="131">
        <v>420.33333333333337</v>
      </c>
      <c r="G209" s="131">
        <v>405.56666666666672</v>
      </c>
      <c r="H209" s="131">
        <v>451.36666666666667</v>
      </c>
      <c r="I209" s="131">
        <v>466.13333333333333</v>
      </c>
      <c r="J209" s="131">
        <v>474.26666666666665</v>
      </c>
      <c r="K209" s="130">
        <v>458</v>
      </c>
      <c r="L209" s="130">
        <v>435.1</v>
      </c>
      <c r="M209" s="130">
        <v>10.07352</v>
      </c>
    </row>
    <row r="210" spans="1:13">
      <c r="A210" s="66">
        <v>201</v>
      </c>
      <c r="B210" s="130" t="s">
        <v>228</v>
      </c>
      <c r="C210" s="130">
        <v>326.7</v>
      </c>
      <c r="D210" s="131">
        <v>328.56666666666666</v>
      </c>
      <c r="E210" s="131">
        <v>321.13333333333333</v>
      </c>
      <c r="F210" s="131">
        <v>315.56666666666666</v>
      </c>
      <c r="G210" s="131">
        <v>308.13333333333333</v>
      </c>
      <c r="H210" s="131">
        <v>334.13333333333333</v>
      </c>
      <c r="I210" s="131">
        <v>341.56666666666661</v>
      </c>
      <c r="J210" s="131">
        <v>347.13333333333333</v>
      </c>
      <c r="K210" s="130">
        <v>336</v>
      </c>
      <c r="L210" s="130">
        <v>323</v>
      </c>
      <c r="M210" s="130">
        <v>139.16936999999999</v>
      </c>
    </row>
    <row r="211" spans="1:13">
      <c r="A211" s="66">
        <v>202</v>
      </c>
      <c r="B211" s="130" t="s">
        <v>162</v>
      </c>
      <c r="C211" s="130">
        <v>600.45000000000005</v>
      </c>
      <c r="D211" s="131">
        <v>608.88333333333333</v>
      </c>
      <c r="E211" s="131">
        <v>586.7166666666667</v>
      </c>
      <c r="F211" s="131">
        <v>572.98333333333335</v>
      </c>
      <c r="G211" s="131">
        <v>550.81666666666672</v>
      </c>
      <c r="H211" s="131">
        <v>622.61666666666667</v>
      </c>
      <c r="I211" s="131">
        <v>644.78333333333342</v>
      </c>
      <c r="J211" s="131">
        <v>658.51666666666665</v>
      </c>
      <c r="K211" s="130">
        <v>631.04999999999995</v>
      </c>
      <c r="L211" s="130">
        <v>595.15</v>
      </c>
      <c r="M211" s="130">
        <v>14.001300000000001</v>
      </c>
    </row>
    <row r="212" spans="1:13">
      <c r="A212" s="66">
        <v>203</v>
      </c>
      <c r="B212" s="130" t="s">
        <v>2154</v>
      </c>
      <c r="C212" s="130">
        <v>72.599999999999994</v>
      </c>
      <c r="D212" s="131">
        <v>73.566666666666663</v>
      </c>
      <c r="E212" s="131">
        <v>70.833333333333329</v>
      </c>
      <c r="F212" s="131">
        <v>69.066666666666663</v>
      </c>
      <c r="G212" s="131">
        <v>66.333333333333329</v>
      </c>
      <c r="H212" s="131">
        <v>75.333333333333329</v>
      </c>
      <c r="I212" s="131">
        <v>78.066666666666677</v>
      </c>
      <c r="J212" s="131">
        <v>79.833333333333329</v>
      </c>
      <c r="K212" s="130">
        <v>76.3</v>
      </c>
      <c r="L212" s="130">
        <v>71.8</v>
      </c>
      <c r="M212" s="130">
        <v>43.969360000000002</v>
      </c>
    </row>
    <row r="213" spans="1:13">
      <c r="A213" s="66">
        <v>204</v>
      </c>
      <c r="B213" s="130" t="s">
        <v>163</v>
      </c>
      <c r="C213" s="130">
        <v>325.35000000000002</v>
      </c>
      <c r="D213" s="131">
        <v>325.25</v>
      </c>
      <c r="E213" s="131">
        <v>322.25</v>
      </c>
      <c r="F213" s="131">
        <v>319.14999999999998</v>
      </c>
      <c r="G213" s="131">
        <v>316.14999999999998</v>
      </c>
      <c r="H213" s="131">
        <v>328.35</v>
      </c>
      <c r="I213" s="131">
        <v>331.35</v>
      </c>
      <c r="J213" s="131">
        <v>334.45000000000005</v>
      </c>
      <c r="K213" s="130">
        <v>328.25</v>
      </c>
      <c r="L213" s="130">
        <v>322.14999999999998</v>
      </c>
      <c r="M213" s="130">
        <v>17.707809999999998</v>
      </c>
    </row>
    <row r="214" spans="1:13">
      <c r="A214" s="66">
        <v>205</v>
      </c>
      <c r="B214" s="130" t="s">
        <v>164</v>
      </c>
      <c r="C214" s="130">
        <v>913.25</v>
      </c>
      <c r="D214" s="131">
        <v>929.85</v>
      </c>
      <c r="E214" s="131">
        <v>880.95</v>
      </c>
      <c r="F214" s="131">
        <v>848.65</v>
      </c>
      <c r="G214" s="131">
        <v>799.75</v>
      </c>
      <c r="H214" s="131">
        <v>962.15000000000009</v>
      </c>
      <c r="I214" s="131">
        <v>1011.05</v>
      </c>
      <c r="J214" s="131">
        <v>1043.3500000000001</v>
      </c>
      <c r="K214" s="130">
        <v>978.75</v>
      </c>
      <c r="L214" s="130">
        <v>897.55</v>
      </c>
      <c r="M214" s="130">
        <v>35.249519999999997</v>
      </c>
    </row>
    <row r="215" spans="1:13">
      <c r="A215" s="66">
        <v>206</v>
      </c>
      <c r="B215" s="130" t="s">
        <v>165</v>
      </c>
      <c r="C215" s="130">
        <v>341.2</v>
      </c>
      <c r="D215" s="131">
        <v>343.48333333333329</v>
      </c>
      <c r="E215" s="131">
        <v>330.06666666666661</v>
      </c>
      <c r="F215" s="131">
        <v>318.93333333333334</v>
      </c>
      <c r="G215" s="131">
        <v>305.51666666666665</v>
      </c>
      <c r="H215" s="131">
        <v>354.61666666666656</v>
      </c>
      <c r="I215" s="131">
        <v>368.03333333333319</v>
      </c>
      <c r="J215" s="131">
        <v>379.16666666666652</v>
      </c>
      <c r="K215" s="130">
        <v>356.9</v>
      </c>
      <c r="L215" s="130">
        <v>332.35</v>
      </c>
      <c r="M215" s="130">
        <v>354.65087</v>
      </c>
    </row>
    <row r="216" spans="1:13">
      <c r="A216" s="66">
        <v>207</v>
      </c>
      <c r="B216" s="130" t="s">
        <v>166</v>
      </c>
      <c r="C216" s="130">
        <v>595.85</v>
      </c>
      <c r="D216" s="131">
        <v>596.31666666666672</v>
      </c>
      <c r="E216" s="131">
        <v>588.28333333333342</v>
      </c>
      <c r="F216" s="131">
        <v>580.7166666666667</v>
      </c>
      <c r="G216" s="131">
        <v>572.68333333333339</v>
      </c>
      <c r="H216" s="131">
        <v>603.88333333333344</v>
      </c>
      <c r="I216" s="131">
        <v>611.91666666666674</v>
      </c>
      <c r="J216" s="131">
        <v>619.48333333333346</v>
      </c>
      <c r="K216" s="130">
        <v>604.35</v>
      </c>
      <c r="L216" s="130">
        <v>588.75</v>
      </c>
      <c r="M216" s="130">
        <v>42.295879999999997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7"/>
      <c r="B1" s="49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43119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4" t="s">
        <v>13</v>
      </c>
      <c r="B9" s="495" t="s">
        <v>14</v>
      </c>
      <c r="C9" s="493" t="s">
        <v>15</v>
      </c>
      <c r="D9" s="493" t="s">
        <v>16</v>
      </c>
      <c r="E9" s="493" t="s">
        <v>17</v>
      </c>
      <c r="F9" s="493"/>
      <c r="G9" s="493"/>
      <c r="H9" s="493" t="s">
        <v>18</v>
      </c>
      <c r="I9" s="493"/>
      <c r="J9" s="493"/>
      <c r="K9" s="23"/>
      <c r="L9" s="24"/>
      <c r="M9" s="34"/>
    </row>
    <row r="10" spans="1:15" ht="42.75" customHeight="1">
      <c r="A10" s="489"/>
      <c r="B10" s="491"/>
      <c r="C10" s="496" t="s">
        <v>19</v>
      </c>
      <c r="D10" s="49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18105.349999999999</v>
      </c>
      <c r="D11" s="124">
        <v>18045.100000000002</v>
      </c>
      <c r="E11" s="124">
        <v>17890.250000000004</v>
      </c>
      <c r="F11" s="124">
        <v>17675.150000000001</v>
      </c>
      <c r="G11" s="124">
        <v>17520.300000000003</v>
      </c>
      <c r="H11" s="124">
        <v>18260.200000000004</v>
      </c>
      <c r="I11" s="124">
        <v>18415.050000000003</v>
      </c>
      <c r="J11" s="124">
        <v>18630.150000000005</v>
      </c>
      <c r="K11" s="123">
        <v>18199.95</v>
      </c>
      <c r="L11" s="123">
        <v>17830</v>
      </c>
      <c r="M11" s="123">
        <v>1.208E-2</v>
      </c>
    </row>
    <row r="12" spans="1:15" ht="12" customHeight="1">
      <c r="A12" s="65">
        <v>2</v>
      </c>
      <c r="B12" s="123" t="s">
        <v>403</v>
      </c>
      <c r="C12" s="126">
        <v>832.3</v>
      </c>
      <c r="D12" s="124">
        <v>836.76666666666677</v>
      </c>
      <c r="E12" s="124">
        <v>812.53333333333353</v>
      </c>
      <c r="F12" s="124">
        <v>792.76666666666677</v>
      </c>
      <c r="G12" s="124">
        <v>768.53333333333353</v>
      </c>
      <c r="H12" s="124">
        <v>856.53333333333353</v>
      </c>
      <c r="I12" s="124">
        <v>880.76666666666688</v>
      </c>
      <c r="J12" s="124">
        <v>900.53333333333353</v>
      </c>
      <c r="K12" s="123">
        <v>861</v>
      </c>
      <c r="L12" s="123">
        <v>817</v>
      </c>
      <c r="M12" s="123">
        <v>2.08636</v>
      </c>
    </row>
    <row r="13" spans="1:15" ht="12" customHeight="1">
      <c r="A13" s="65">
        <v>3</v>
      </c>
      <c r="B13" s="123" t="s">
        <v>408</v>
      </c>
      <c r="C13" s="126">
        <v>1112.8499999999999</v>
      </c>
      <c r="D13" s="124">
        <v>1113.2833333333333</v>
      </c>
      <c r="E13" s="124">
        <v>1106.5666666666666</v>
      </c>
      <c r="F13" s="124">
        <v>1100.2833333333333</v>
      </c>
      <c r="G13" s="124">
        <v>1093.5666666666666</v>
      </c>
      <c r="H13" s="124">
        <v>1119.5666666666666</v>
      </c>
      <c r="I13" s="124">
        <v>1126.2833333333333</v>
      </c>
      <c r="J13" s="124">
        <v>1132.5666666666666</v>
      </c>
      <c r="K13" s="123">
        <v>1120</v>
      </c>
      <c r="L13" s="123">
        <v>1107</v>
      </c>
      <c r="M13" s="123">
        <v>0.21356</v>
      </c>
    </row>
    <row r="14" spans="1:15" ht="12" customHeight="1">
      <c r="A14" s="65">
        <v>4</v>
      </c>
      <c r="B14" s="123" t="s">
        <v>410</v>
      </c>
      <c r="C14" s="126">
        <v>232.9</v>
      </c>
      <c r="D14" s="124">
        <v>239.28333333333333</v>
      </c>
      <c r="E14" s="124">
        <v>223.61666666666667</v>
      </c>
      <c r="F14" s="124">
        <v>214.33333333333334</v>
      </c>
      <c r="G14" s="124">
        <v>198.66666666666669</v>
      </c>
      <c r="H14" s="124">
        <v>248.56666666666666</v>
      </c>
      <c r="I14" s="124">
        <v>264.23333333333335</v>
      </c>
      <c r="J14" s="124">
        <v>273.51666666666665</v>
      </c>
      <c r="K14" s="123">
        <v>254.95</v>
      </c>
      <c r="L14" s="123">
        <v>230</v>
      </c>
      <c r="M14" s="123">
        <v>46.015949999999997</v>
      </c>
    </row>
    <row r="15" spans="1:15" ht="12" customHeight="1">
      <c r="A15" s="65">
        <v>5</v>
      </c>
      <c r="B15" s="123" t="s">
        <v>186</v>
      </c>
      <c r="C15" s="126">
        <v>1541.9</v>
      </c>
      <c r="D15" s="124">
        <v>1533.9666666666665</v>
      </c>
      <c r="E15" s="124">
        <v>1502.9333333333329</v>
      </c>
      <c r="F15" s="124">
        <v>1463.9666666666665</v>
      </c>
      <c r="G15" s="124">
        <v>1432.9333333333329</v>
      </c>
      <c r="H15" s="124">
        <v>1572.9333333333329</v>
      </c>
      <c r="I15" s="124">
        <v>1603.9666666666662</v>
      </c>
      <c r="J15" s="124">
        <v>1642.9333333333329</v>
      </c>
      <c r="K15" s="123">
        <v>1565</v>
      </c>
      <c r="L15" s="123">
        <v>1495</v>
      </c>
      <c r="M15" s="123">
        <v>1.0008300000000001</v>
      </c>
    </row>
    <row r="16" spans="1:15" ht="12" customHeight="1">
      <c r="A16" s="65">
        <v>6</v>
      </c>
      <c r="B16" s="123" t="s">
        <v>415</v>
      </c>
      <c r="C16" s="126">
        <v>165.5</v>
      </c>
      <c r="D16" s="124">
        <v>166.46666666666667</v>
      </c>
      <c r="E16" s="124">
        <v>163.28333333333333</v>
      </c>
      <c r="F16" s="124">
        <v>161.06666666666666</v>
      </c>
      <c r="G16" s="124">
        <v>157.88333333333333</v>
      </c>
      <c r="H16" s="124">
        <v>168.68333333333334</v>
      </c>
      <c r="I16" s="124">
        <v>171.86666666666667</v>
      </c>
      <c r="J16" s="124">
        <v>174.08333333333334</v>
      </c>
      <c r="K16" s="123">
        <v>169.65</v>
      </c>
      <c r="L16" s="123">
        <v>164.25</v>
      </c>
      <c r="M16" s="123">
        <v>5.61111</v>
      </c>
    </row>
    <row r="17" spans="1:13" ht="12" customHeight="1">
      <c r="A17" s="65">
        <v>7</v>
      </c>
      <c r="B17" s="123" t="s">
        <v>30</v>
      </c>
      <c r="C17" s="126">
        <v>1839</v>
      </c>
      <c r="D17" s="124">
        <v>1838.1666666666667</v>
      </c>
      <c r="E17" s="124">
        <v>1824.3333333333335</v>
      </c>
      <c r="F17" s="124">
        <v>1809.6666666666667</v>
      </c>
      <c r="G17" s="124">
        <v>1795.8333333333335</v>
      </c>
      <c r="H17" s="124">
        <v>1852.8333333333335</v>
      </c>
      <c r="I17" s="124">
        <v>1866.666666666667</v>
      </c>
      <c r="J17" s="124">
        <v>1881.3333333333335</v>
      </c>
      <c r="K17" s="123">
        <v>1852</v>
      </c>
      <c r="L17" s="123">
        <v>1823.5</v>
      </c>
      <c r="M17" s="123">
        <v>7.3346099999999996</v>
      </c>
    </row>
    <row r="18" spans="1:13" ht="12" customHeight="1">
      <c r="A18" s="65">
        <v>8</v>
      </c>
      <c r="B18" s="123" t="s">
        <v>31</v>
      </c>
      <c r="C18" s="126">
        <v>195.25</v>
      </c>
      <c r="D18" s="124">
        <v>197.15</v>
      </c>
      <c r="E18" s="124">
        <v>186.8</v>
      </c>
      <c r="F18" s="124">
        <v>178.35</v>
      </c>
      <c r="G18" s="124">
        <v>168</v>
      </c>
      <c r="H18" s="124">
        <v>205.60000000000002</v>
      </c>
      <c r="I18" s="124">
        <v>215.95</v>
      </c>
      <c r="J18" s="124">
        <v>224.40000000000003</v>
      </c>
      <c r="K18" s="123">
        <v>207.5</v>
      </c>
      <c r="L18" s="123">
        <v>188.7</v>
      </c>
      <c r="M18" s="123">
        <v>132.42809</v>
      </c>
    </row>
    <row r="19" spans="1:13" ht="12" customHeight="1">
      <c r="A19" s="65">
        <v>9</v>
      </c>
      <c r="B19" s="123" t="s">
        <v>32</v>
      </c>
      <c r="C19" s="126">
        <v>416.25</v>
      </c>
      <c r="D19" s="124">
        <v>421.25</v>
      </c>
      <c r="E19" s="124">
        <v>404.35</v>
      </c>
      <c r="F19" s="124">
        <v>392.45000000000005</v>
      </c>
      <c r="G19" s="124">
        <v>375.55000000000007</v>
      </c>
      <c r="H19" s="124">
        <v>433.15</v>
      </c>
      <c r="I19" s="124">
        <v>450.04999999999995</v>
      </c>
      <c r="J19" s="124">
        <v>461.94999999999993</v>
      </c>
      <c r="K19" s="123">
        <v>438.15</v>
      </c>
      <c r="L19" s="123">
        <v>409.35</v>
      </c>
      <c r="M19" s="123">
        <v>87.941029999999998</v>
      </c>
    </row>
    <row r="20" spans="1:13" ht="12" customHeight="1">
      <c r="A20" s="65">
        <v>10</v>
      </c>
      <c r="B20" s="123" t="s">
        <v>33</v>
      </c>
      <c r="C20" s="126">
        <v>36.950000000000003</v>
      </c>
      <c r="D20" s="124">
        <v>38.06666666666667</v>
      </c>
      <c r="E20" s="124">
        <v>35.13333333333334</v>
      </c>
      <c r="F20" s="124">
        <v>33.31666666666667</v>
      </c>
      <c r="G20" s="124">
        <v>30.38333333333334</v>
      </c>
      <c r="H20" s="124">
        <v>39.88333333333334</v>
      </c>
      <c r="I20" s="124">
        <v>42.816666666666663</v>
      </c>
      <c r="J20" s="124">
        <v>44.63333333333334</v>
      </c>
      <c r="K20" s="123">
        <v>41</v>
      </c>
      <c r="L20" s="123">
        <v>36.25</v>
      </c>
      <c r="M20" s="123">
        <v>433.09802999999999</v>
      </c>
    </row>
    <row r="21" spans="1:13" ht="12" customHeight="1">
      <c r="A21" s="65">
        <v>11</v>
      </c>
      <c r="B21" s="123" t="s">
        <v>425</v>
      </c>
      <c r="C21" s="126">
        <v>227.75</v>
      </c>
      <c r="D21" s="124">
        <v>234.33333333333334</v>
      </c>
      <c r="E21" s="124">
        <v>214.4666666666667</v>
      </c>
      <c r="F21" s="124">
        <v>201.18333333333337</v>
      </c>
      <c r="G21" s="124">
        <v>181.31666666666672</v>
      </c>
      <c r="H21" s="124">
        <v>247.61666666666667</v>
      </c>
      <c r="I21" s="124">
        <v>267.48333333333329</v>
      </c>
      <c r="J21" s="124">
        <v>280.76666666666665</v>
      </c>
      <c r="K21" s="123">
        <v>254.2</v>
      </c>
      <c r="L21" s="123">
        <v>221.05</v>
      </c>
      <c r="M21" s="123">
        <v>23.68055</v>
      </c>
    </row>
    <row r="22" spans="1:13" ht="12" customHeight="1">
      <c r="A22" s="65">
        <v>12</v>
      </c>
      <c r="B22" s="123" t="s">
        <v>2232</v>
      </c>
      <c r="C22" s="126">
        <v>294.3</v>
      </c>
      <c r="D22" s="124">
        <v>298.46666666666664</v>
      </c>
      <c r="E22" s="124">
        <v>287.93333333333328</v>
      </c>
      <c r="F22" s="124">
        <v>281.56666666666666</v>
      </c>
      <c r="G22" s="124">
        <v>271.0333333333333</v>
      </c>
      <c r="H22" s="124">
        <v>304.83333333333326</v>
      </c>
      <c r="I22" s="124">
        <v>315.36666666666667</v>
      </c>
      <c r="J22" s="124">
        <v>321.73333333333323</v>
      </c>
      <c r="K22" s="123">
        <v>309</v>
      </c>
      <c r="L22" s="123">
        <v>292.10000000000002</v>
      </c>
      <c r="M22" s="123">
        <v>2.40476</v>
      </c>
    </row>
    <row r="23" spans="1:13">
      <c r="A23" s="65">
        <v>13</v>
      </c>
      <c r="B23" s="123" t="s">
        <v>434</v>
      </c>
      <c r="C23" s="126">
        <v>284.5</v>
      </c>
      <c r="D23" s="124">
        <v>281.9666666666667</v>
      </c>
      <c r="E23" s="124">
        <v>274.23333333333341</v>
      </c>
      <c r="F23" s="124">
        <v>263.9666666666667</v>
      </c>
      <c r="G23" s="124">
        <v>256.23333333333341</v>
      </c>
      <c r="H23" s="124">
        <v>292.23333333333341</v>
      </c>
      <c r="I23" s="124">
        <v>299.96666666666675</v>
      </c>
      <c r="J23" s="124">
        <v>310.23333333333341</v>
      </c>
      <c r="K23" s="123">
        <v>289.7</v>
      </c>
      <c r="L23" s="123">
        <v>271.7</v>
      </c>
      <c r="M23" s="123">
        <v>1.2425299999999999</v>
      </c>
    </row>
    <row r="24" spans="1:13">
      <c r="A24" s="65">
        <v>14</v>
      </c>
      <c r="B24" s="123" t="s">
        <v>436</v>
      </c>
      <c r="C24" s="126">
        <v>386</v>
      </c>
      <c r="D24" s="124">
        <v>387.95</v>
      </c>
      <c r="E24" s="124">
        <v>382.04999999999995</v>
      </c>
      <c r="F24" s="124">
        <v>378.09999999999997</v>
      </c>
      <c r="G24" s="124">
        <v>372.19999999999993</v>
      </c>
      <c r="H24" s="124">
        <v>391.9</v>
      </c>
      <c r="I24" s="124">
        <v>397.79999999999995</v>
      </c>
      <c r="J24" s="124">
        <v>401.75</v>
      </c>
      <c r="K24" s="123">
        <v>393.85</v>
      </c>
      <c r="L24" s="123">
        <v>384</v>
      </c>
      <c r="M24" s="123">
        <v>0.19905</v>
      </c>
    </row>
    <row r="25" spans="1:13">
      <c r="A25" s="65">
        <v>15</v>
      </c>
      <c r="B25" s="123" t="s">
        <v>438</v>
      </c>
      <c r="C25" s="126">
        <v>1581.1</v>
      </c>
      <c r="D25" s="124">
        <v>1589.8999999999999</v>
      </c>
      <c r="E25" s="124">
        <v>1559.9999999999998</v>
      </c>
      <c r="F25" s="124">
        <v>1538.8999999999999</v>
      </c>
      <c r="G25" s="124">
        <v>1508.9999999999998</v>
      </c>
      <c r="H25" s="124">
        <v>1610.9999999999998</v>
      </c>
      <c r="I25" s="124">
        <v>1640.8999999999999</v>
      </c>
      <c r="J25" s="124">
        <v>1661.9999999999998</v>
      </c>
      <c r="K25" s="123">
        <v>1619.8</v>
      </c>
      <c r="L25" s="123">
        <v>1568.8</v>
      </c>
      <c r="M25" s="123">
        <v>0.15986</v>
      </c>
    </row>
    <row r="26" spans="1:13">
      <c r="A26" s="65">
        <v>16</v>
      </c>
      <c r="B26" s="123" t="s">
        <v>235</v>
      </c>
      <c r="C26" s="126">
        <v>1533.2</v>
      </c>
      <c r="D26" s="124">
        <v>1539.45</v>
      </c>
      <c r="E26" s="124">
        <v>1516.9</v>
      </c>
      <c r="F26" s="124">
        <v>1500.6000000000001</v>
      </c>
      <c r="G26" s="124">
        <v>1478.0500000000002</v>
      </c>
      <c r="H26" s="124">
        <v>1555.75</v>
      </c>
      <c r="I26" s="124">
        <v>1578.2999999999997</v>
      </c>
      <c r="J26" s="124">
        <v>1594.6</v>
      </c>
      <c r="K26" s="123">
        <v>1562</v>
      </c>
      <c r="L26" s="123">
        <v>1523.15</v>
      </c>
      <c r="M26" s="123">
        <v>2.9298899999999999</v>
      </c>
    </row>
    <row r="27" spans="1:13">
      <c r="A27" s="65">
        <v>17</v>
      </c>
      <c r="B27" s="123" t="s">
        <v>446</v>
      </c>
      <c r="C27" s="126">
        <v>1856.55</v>
      </c>
      <c r="D27" s="124">
        <v>1865.3333333333333</v>
      </c>
      <c r="E27" s="124">
        <v>1836.2166666666665</v>
      </c>
      <c r="F27" s="124">
        <v>1815.8833333333332</v>
      </c>
      <c r="G27" s="124">
        <v>1786.7666666666664</v>
      </c>
      <c r="H27" s="124">
        <v>1885.6666666666665</v>
      </c>
      <c r="I27" s="124">
        <v>1914.7833333333333</v>
      </c>
      <c r="J27" s="124">
        <v>1935.1166666666666</v>
      </c>
      <c r="K27" s="123">
        <v>1894.45</v>
      </c>
      <c r="L27" s="123">
        <v>1845</v>
      </c>
      <c r="M27" s="123">
        <v>5.8319999999999997E-2</v>
      </c>
    </row>
    <row r="28" spans="1:13">
      <c r="A28" s="65">
        <v>18</v>
      </c>
      <c r="B28" s="123" t="s">
        <v>34</v>
      </c>
      <c r="C28" s="126">
        <v>69.900000000000006</v>
      </c>
      <c r="D28" s="124">
        <v>70.816666666666677</v>
      </c>
      <c r="E28" s="124">
        <v>68.183333333333351</v>
      </c>
      <c r="F28" s="124">
        <v>66.466666666666669</v>
      </c>
      <c r="G28" s="124">
        <v>63.833333333333343</v>
      </c>
      <c r="H28" s="124">
        <v>72.53333333333336</v>
      </c>
      <c r="I28" s="124">
        <v>75.166666666666686</v>
      </c>
      <c r="J28" s="124">
        <v>76.883333333333368</v>
      </c>
      <c r="K28" s="123">
        <v>73.45</v>
      </c>
      <c r="L28" s="123">
        <v>69.099999999999994</v>
      </c>
      <c r="M28" s="123">
        <v>33.777079999999998</v>
      </c>
    </row>
    <row r="29" spans="1:13">
      <c r="A29" s="65">
        <v>19</v>
      </c>
      <c r="B29" s="123" t="s">
        <v>453</v>
      </c>
      <c r="C29" s="126">
        <v>2249.1</v>
      </c>
      <c r="D29" s="124">
        <v>2247.3666666666668</v>
      </c>
      <c r="E29" s="124">
        <v>2226.7333333333336</v>
      </c>
      <c r="F29" s="124">
        <v>2204.3666666666668</v>
      </c>
      <c r="G29" s="124">
        <v>2183.7333333333336</v>
      </c>
      <c r="H29" s="124">
        <v>2269.7333333333336</v>
      </c>
      <c r="I29" s="124">
        <v>2290.3666666666668</v>
      </c>
      <c r="J29" s="124">
        <v>2312.7333333333336</v>
      </c>
      <c r="K29" s="123">
        <v>2268</v>
      </c>
      <c r="L29" s="123">
        <v>2225</v>
      </c>
      <c r="M29" s="123">
        <v>0.15260000000000001</v>
      </c>
    </row>
    <row r="30" spans="1:13">
      <c r="A30" s="65">
        <v>20</v>
      </c>
      <c r="B30" s="123" t="s">
        <v>457</v>
      </c>
      <c r="C30" s="126">
        <v>196.55</v>
      </c>
      <c r="D30" s="124">
        <v>199.88333333333333</v>
      </c>
      <c r="E30" s="124">
        <v>192.26666666666665</v>
      </c>
      <c r="F30" s="124">
        <v>187.98333333333332</v>
      </c>
      <c r="G30" s="124">
        <v>180.36666666666665</v>
      </c>
      <c r="H30" s="124">
        <v>204.16666666666666</v>
      </c>
      <c r="I30" s="124">
        <v>211.78333333333333</v>
      </c>
      <c r="J30" s="124">
        <v>216.06666666666666</v>
      </c>
      <c r="K30" s="123">
        <v>207.5</v>
      </c>
      <c r="L30" s="123">
        <v>195.6</v>
      </c>
      <c r="M30" s="123">
        <v>6.9429400000000001</v>
      </c>
    </row>
    <row r="31" spans="1:13">
      <c r="A31" s="65">
        <v>21</v>
      </c>
      <c r="B31" s="123" t="s">
        <v>187</v>
      </c>
      <c r="C31" s="126">
        <v>832.7</v>
      </c>
      <c r="D31" s="124">
        <v>839.68333333333339</v>
      </c>
      <c r="E31" s="124">
        <v>818.01666666666677</v>
      </c>
      <c r="F31" s="124">
        <v>803.33333333333337</v>
      </c>
      <c r="G31" s="124">
        <v>781.66666666666674</v>
      </c>
      <c r="H31" s="124">
        <v>854.36666666666679</v>
      </c>
      <c r="I31" s="124">
        <v>876.0333333333333</v>
      </c>
      <c r="J31" s="124">
        <v>890.71666666666681</v>
      </c>
      <c r="K31" s="123">
        <v>861.35</v>
      </c>
      <c r="L31" s="123">
        <v>825</v>
      </c>
      <c r="M31" s="123">
        <v>2.6196799999999998</v>
      </c>
    </row>
    <row r="32" spans="1:13">
      <c r="A32" s="65">
        <v>22</v>
      </c>
      <c r="B32" s="123" t="s">
        <v>35</v>
      </c>
      <c r="C32" s="126">
        <v>275.64999999999998</v>
      </c>
      <c r="D32" s="124">
        <v>275.73333333333335</v>
      </c>
      <c r="E32" s="124">
        <v>273.4666666666667</v>
      </c>
      <c r="F32" s="124">
        <v>271.28333333333336</v>
      </c>
      <c r="G32" s="124">
        <v>269.01666666666671</v>
      </c>
      <c r="H32" s="124">
        <v>277.91666666666669</v>
      </c>
      <c r="I32" s="124">
        <v>280.18333333333334</v>
      </c>
      <c r="J32" s="124">
        <v>282.36666666666667</v>
      </c>
      <c r="K32" s="123">
        <v>278</v>
      </c>
      <c r="L32" s="123">
        <v>273.55</v>
      </c>
      <c r="M32" s="123">
        <v>12.719150000000001</v>
      </c>
    </row>
    <row r="33" spans="1:13">
      <c r="A33" s="65">
        <v>23</v>
      </c>
      <c r="B33" s="123" t="s">
        <v>471</v>
      </c>
      <c r="C33" s="126">
        <v>71.900000000000006</v>
      </c>
      <c r="D33" s="124">
        <v>73.599999999999994</v>
      </c>
      <c r="E33" s="124">
        <v>68.399999999999991</v>
      </c>
      <c r="F33" s="124">
        <v>64.899999999999991</v>
      </c>
      <c r="G33" s="124">
        <v>59.699999999999989</v>
      </c>
      <c r="H33" s="124">
        <v>77.099999999999994</v>
      </c>
      <c r="I33" s="124">
        <v>82.299999999999983</v>
      </c>
      <c r="J33" s="124">
        <v>85.8</v>
      </c>
      <c r="K33" s="123">
        <v>78.8</v>
      </c>
      <c r="L33" s="123">
        <v>70.099999999999994</v>
      </c>
      <c r="M33" s="123">
        <v>32.593200000000003</v>
      </c>
    </row>
    <row r="34" spans="1:13">
      <c r="A34" s="65">
        <v>24</v>
      </c>
      <c r="B34" s="123" t="s">
        <v>36</v>
      </c>
      <c r="C34" s="126">
        <v>55.75</v>
      </c>
      <c r="D34" s="124">
        <v>56.383333333333333</v>
      </c>
      <c r="E34" s="124">
        <v>54.566666666666663</v>
      </c>
      <c r="F34" s="124">
        <v>53.383333333333333</v>
      </c>
      <c r="G34" s="124">
        <v>51.566666666666663</v>
      </c>
      <c r="H34" s="124">
        <v>57.566666666666663</v>
      </c>
      <c r="I34" s="124">
        <v>59.38333333333334</v>
      </c>
      <c r="J34" s="124">
        <v>60.566666666666663</v>
      </c>
      <c r="K34" s="123">
        <v>58.2</v>
      </c>
      <c r="L34" s="123">
        <v>55.2</v>
      </c>
      <c r="M34" s="123">
        <v>28.404990000000002</v>
      </c>
    </row>
    <row r="35" spans="1:13">
      <c r="A35" s="65">
        <v>25</v>
      </c>
      <c r="B35" s="123" t="s">
        <v>480</v>
      </c>
      <c r="C35" s="126">
        <v>824.5</v>
      </c>
      <c r="D35" s="124">
        <v>825.48333333333323</v>
      </c>
      <c r="E35" s="124">
        <v>813.56666666666649</v>
      </c>
      <c r="F35" s="124">
        <v>802.63333333333321</v>
      </c>
      <c r="G35" s="124">
        <v>790.71666666666647</v>
      </c>
      <c r="H35" s="124">
        <v>836.41666666666652</v>
      </c>
      <c r="I35" s="124">
        <v>848.33333333333326</v>
      </c>
      <c r="J35" s="124">
        <v>859.26666666666654</v>
      </c>
      <c r="K35" s="123">
        <v>837.4</v>
      </c>
      <c r="L35" s="123">
        <v>814.55</v>
      </c>
      <c r="M35" s="123">
        <v>0.18287</v>
      </c>
    </row>
    <row r="36" spans="1:13">
      <c r="A36" s="65">
        <v>26</v>
      </c>
      <c r="B36" s="123" t="s">
        <v>484</v>
      </c>
      <c r="C36" s="126">
        <v>2396.15</v>
      </c>
      <c r="D36" s="124">
        <v>2391.4</v>
      </c>
      <c r="E36" s="124">
        <v>2334.8500000000004</v>
      </c>
      <c r="F36" s="124">
        <v>2273.5500000000002</v>
      </c>
      <c r="G36" s="124">
        <v>2217.0000000000005</v>
      </c>
      <c r="H36" s="124">
        <v>2452.7000000000003</v>
      </c>
      <c r="I36" s="124">
        <v>2509.2500000000005</v>
      </c>
      <c r="J36" s="124">
        <v>2570.5500000000002</v>
      </c>
      <c r="K36" s="123">
        <v>2447.9499999999998</v>
      </c>
      <c r="L36" s="123">
        <v>2330.1</v>
      </c>
      <c r="M36" s="123">
        <v>1.0799399999999999</v>
      </c>
    </row>
    <row r="37" spans="1:13">
      <c r="A37" s="65">
        <v>27</v>
      </c>
      <c r="B37" s="123" t="s">
        <v>486</v>
      </c>
      <c r="C37" s="126">
        <v>540.85</v>
      </c>
      <c r="D37" s="124">
        <v>546.33333333333337</v>
      </c>
      <c r="E37" s="124">
        <v>532.61666666666679</v>
      </c>
      <c r="F37" s="124">
        <v>524.38333333333344</v>
      </c>
      <c r="G37" s="124">
        <v>510.66666666666686</v>
      </c>
      <c r="H37" s="124">
        <v>554.56666666666672</v>
      </c>
      <c r="I37" s="124">
        <v>568.28333333333319</v>
      </c>
      <c r="J37" s="124">
        <v>576.51666666666665</v>
      </c>
      <c r="K37" s="123">
        <v>560.04999999999995</v>
      </c>
      <c r="L37" s="123">
        <v>538.1</v>
      </c>
      <c r="M37" s="123">
        <v>0.16383</v>
      </c>
    </row>
    <row r="38" spans="1:13">
      <c r="A38" s="65">
        <v>28</v>
      </c>
      <c r="B38" s="123" t="s">
        <v>37</v>
      </c>
      <c r="C38" s="126">
        <v>1116.45</v>
      </c>
      <c r="D38" s="124">
        <v>1119</v>
      </c>
      <c r="E38" s="124">
        <v>1103.5</v>
      </c>
      <c r="F38" s="124">
        <v>1090.55</v>
      </c>
      <c r="G38" s="124">
        <v>1075.05</v>
      </c>
      <c r="H38" s="124">
        <v>1131.95</v>
      </c>
      <c r="I38" s="124">
        <v>1147.45</v>
      </c>
      <c r="J38" s="124">
        <v>1160.4000000000001</v>
      </c>
      <c r="K38" s="123">
        <v>1134.5</v>
      </c>
      <c r="L38" s="123">
        <v>1106.05</v>
      </c>
      <c r="M38" s="123">
        <v>1.87463</v>
      </c>
    </row>
    <row r="39" spans="1:13">
      <c r="A39" s="65">
        <v>29</v>
      </c>
      <c r="B39" s="123" t="s">
        <v>38</v>
      </c>
      <c r="C39" s="126">
        <v>261.85000000000002</v>
      </c>
      <c r="D39" s="124">
        <v>265.28333333333336</v>
      </c>
      <c r="E39" s="124">
        <v>255.91666666666674</v>
      </c>
      <c r="F39" s="124">
        <v>249.98333333333341</v>
      </c>
      <c r="G39" s="124">
        <v>240.61666666666679</v>
      </c>
      <c r="H39" s="124">
        <v>271.2166666666667</v>
      </c>
      <c r="I39" s="124">
        <v>280.58333333333337</v>
      </c>
      <c r="J39" s="124">
        <v>286.51666666666665</v>
      </c>
      <c r="K39" s="123">
        <v>274.64999999999998</v>
      </c>
      <c r="L39" s="123">
        <v>259.35000000000002</v>
      </c>
      <c r="M39" s="123">
        <v>31.676410000000001</v>
      </c>
    </row>
    <row r="40" spans="1:13">
      <c r="A40" s="65">
        <v>30</v>
      </c>
      <c r="B40" s="123" t="s">
        <v>39</v>
      </c>
      <c r="C40" s="126">
        <v>450.35</v>
      </c>
      <c r="D40" s="124">
        <v>452.38333333333338</v>
      </c>
      <c r="E40" s="124">
        <v>443.91666666666674</v>
      </c>
      <c r="F40" s="124">
        <v>437.48333333333335</v>
      </c>
      <c r="G40" s="124">
        <v>429.01666666666671</v>
      </c>
      <c r="H40" s="124">
        <v>458.81666666666678</v>
      </c>
      <c r="I40" s="124">
        <v>467.28333333333336</v>
      </c>
      <c r="J40" s="124">
        <v>473.71666666666681</v>
      </c>
      <c r="K40" s="123">
        <v>460.85</v>
      </c>
      <c r="L40" s="123">
        <v>445.95</v>
      </c>
      <c r="M40" s="123">
        <v>12.493410000000001</v>
      </c>
    </row>
    <row r="41" spans="1:13">
      <c r="A41" s="65">
        <v>31</v>
      </c>
      <c r="B41" s="123" t="s">
        <v>505</v>
      </c>
      <c r="C41" s="126">
        <v>372.3</v>
      </c>
      <c r="D41" s="124">
        <v>376.86666666666662</v>
      </c>
      <c r="E41" s="124">
        <v>365.98333333333323</v>
      </c>
      <c r="F41" s="124">
        <v>359.66666666666663</v>
      </c>
      <c r="G41" s="124">
        <v>348.78333333333325</v>
      </c>
      <c r="H41" s="124">
        <v>383.18333333333322</v>
      </c>
      <c r="I41" s="124">
        <v>394.06666666666655</v>
      </c>
      <c r="J41" s="124">
        <v>400.38333333333321</v>
      </c>
      <c r="K41" s="123">
        <v>387.75</v>
      </c>
      <c r="L41" s="123">
        <v>370.55</v>
      </c>
      <c r="M41" s="123">
        <v>0.53159000000000001</v>
      </c>
    </row>
    <row r="42" spans="1:13">
      <c r="A42" s="65">
        <v>32</v>
      </c>
      <c r="B42" s="123" t="s">
        <v>515</v>
      </c>
      <c r="C42" s="126">
        <v>230.15</v>
      </c>
      <c r="D42" s="124">
        <v>232.16666666666666</v>
      </c>
      <c r="E42" s="124">
        <v>225.98333333333332</v>
      </c>
      <c r="F42" s="124">
        <v>221.81666666666666</v>
      </c>
      <c r="G42" s="124">
        <v>215.63333333333333</v>
      </c>
      <c r="H42" s="124">
        <v>236.33333333333331</v>
      </c>
      <c r="I42" s="124">
        <v>242.51666666666665</v>
      </c>
      <c r="J42" s="124">
        <v>246.68333333333331</v>
      </c>
      <c r="K42" s="123">
        <v>238.35</v>
      </c>
      <c r="L42" s="123">
        <v>228</v>
      </c>
      <c r="M42" s="123">
        <v>5.23536</v>
      </c>
    </row>
    <row r="43" spans="1:13">
      <c r="A43" s="65">
        <v>33</v>
      </c>
      <c r="B43" s="123" t="s">
        <v>40</v>
      </c>
      <c r="C43" s="126">
        <v>120.9</v>
      </c>
      <c r="D43" s="124">
        <v>122.09999999999998</v>
      </c>
      <c r="E43" s="124">
        <v>118.89999999999996</v>
      </c>
      <c r="F43" s="124">
        <v>116.89999999999998</v>
      </c>
      <c r="G43" s="124">
        <v>113.69999999999996</v>
      </c>
      <c r="H43" s="124">
        <v>124.09999999999997</v>
      </c>
      <c r="I43" s="124">
        <v>127.29999999999998</v>
      </c>
      <c r="J43" s="124">
        <v>129.29999999999995</v>
      </c>
      <c r="K43" s="123">
        <v>125.3</v>
      </c>
      <c r="L43" s="123">
        <v>120.1</v>
      </c>
      <c r="M43" s="123">
        <v>103.51616</v>
      </c>
    </row>
    <row r="44" spans="1:13">
      <c r="A44" s="65">
        <v>34</v>
      </c>
      <c r="B44" s="123" t="s">
        <v>41</v>
      </c>
      <c r="C44" s="126">
        <v>1188.25</v>
      </c>
      <c r="D44" s="124">
        <v>1191.1166666666666</v>
      </c>
      <c r="E44" s="124">
        <v>1178.1333333333332</v>
      </c>
      <c r="F44" s="124">
        <v>1168.0166666666667</v>
      </c>
      <c r="G44" s="124">
        <v>1155.0333333333333</v>
      </c>
      <c r="H44" s="124">
        <v>1201.2333333333331</v>
      </c>
      <c r="I44" s="124">
        <v>1214.2166666666662</v>
      </c>
      <c r="J44" s="124">
        <v>1224.333333333333</v>
      </c>
      <c r="K44" s="123">
        <v>1204.0999999999999</v>
      </c>
      <c r="L44" s="123">
        <v>1181</v>
      </c>
      <c r="M44" s="123">
        <v>5.0076200000000002</v>
      </c>
    </row>
    <row r="45" spans="1:13">
      <c r="A45" s="65">
        <v>35</v>
      </c>
      <c r="B45" s="123" t="s">
        <v>523</v>
      </c>
      <c r="C45" s="126">
        <v>837.4</v>
      </c>
      <c r="D45" s="124">
        <v>841.46666666666658</v>
      </c>
      <c r="E45" s="124">
        <v>830.98333333333312</v>
      </c>
      <c r="F45" s="124">
        <v>824.56666666666649</v>
      </c>
      <c r="G45" s="124">
        <v>814.08333333333303</v>
      </c>
      <c r="H45" s="124">
        <v>847.88333333333321</v>
      </c>
      <c r="I45" s="124">
        <v>858.36666666666656</v>
      </c>
      <c r="J45" s="124">
        <v>864.7833333333333</v>
      </c>
      <c r="K45" s="123">
        <v>851.95</v>
      </c>
      <c r="L45" s="123">
        <v>835.05</v>
      </c>
      <c r="M45" s="123">
        <v>0.16636000000000001</v>
      </c>
    </row>
    <row r="46" spans="1:13">
      <c r="A46" s="65">
        <v>36</v>
      </c>
      <c r="B46" s="123" t="s">
        <v>527</v>
      </c>
      <c r="C46" s="126">
        <v>1118.3499999999999</v>
      </c>
      <c r="D46" s="124">
        <v>1131.3833333333334</v>
      </c>
      <c r="E46" s="124">
        <v>1089.5666666666668</v>
      </c>
      <c r="F46" s="124">
        <v>1060.7833333333333</v>
      </c>
      <c r="G46" s="124">
        <v>1018.9666666666667</v>
      </c>
      <c r="H46" s="124">
        <v>1160.166666666667</v>
      </c>
      <c r="I46" s="124">
        <v>1201.9833333333336</v>
      </c>
      <c r="J46" s="124">
        <v>1230.7666666666671</v>
      </c>
      <c r="K46" s="123">
        <v>1173.2</v>
      </c>
      <c r="L46" s="123">
        <v>1102.5999999999999</v>
      </c>
      <c r="M46" s="123">
        <v>8.2739999999999994E-2</v>
      </c>
    </row>
    <row r="47" spans="1:13">
      <c r="A47" s="65">
        <v>37</v>
      </c>
      <c r="B47" s="123" t="s">
        <v>533</v>
      </c>
      <c r="C47" s="126">
        <v>2945</v>
      </c>
      <c r="D47" s="124">
        <v>2954.9666666666667</v>
      </c>
      <c r="E47" s="124">
        <v>2911.0333333333333</v>
      </c>
      <c r="F47" s="124">
        <v>2877.0666666666666</v>
      </c>
      <c r="G47" s="124">
        <v>2833.1333333333332</v>
      </c>
      <c r="H47" s="124">
        <v>2988.9333333333334</v>
      </c>
      <c r="I47" s="124">
        <v>3032.8666666666668</v>
      </c>
      <c r="J47" s="124">
        <v>3066.8333333333335</v>
      </c>
      <c r="K47" s="123">
        <v>2998.9</v>
      </c>
      <c r="L47" s="123">
        <v>2921</v>
      </c>
      <c r="M47" s="123">
        <v>0.39773999999999998</v>
      </c>
    </row>
    <row r="48" spans="1:13">
      <c r="A48" s="65">
        <v>38</v>
      </c>
      <c r="B48" s="123" t="s">
        <v>42</v>
      </c>
      <c r="C48" s="126">
        <v>645.85</v>
      </c>
      <c r="D48" s="124">
        <v>649.5333333333333</v>
      </c>
      <c r="E48" s="124">
        <v>635.31666666666661</v>
      </c>
      <c r="F48" s="124">
        <v>624.7833333333333</v>
      </c>
      <c r="G48" s="124">
        <v>610.56666666666661</v>
      </c>
      <c r="H48" s="124">
        <v>660.06666666666661</v>
      </c>
      <c r="I48" s="124">
        <v>674.2833333333333</v>
      </c>
      <c r="J48" s="124">
        <v>684.81666666666661</v>
      </c>
      <c r="K48" s="123">
        <v>663.75</v>
      </c>
      <c r="L48" s="123">
        <v>639</v>
      </c>
      <c r="M48" s="123">
        <v>26.369879999999998</v>
      </c>
    </row>
    <row r="49" spans="1:13">
      <c r="A49" s="65">
        <v>39</v>
      </c>
      <c r="B49" s="123" t="s">
        <v>542</v>
      </c>
      <c r="C49" s="126">
        <v>2436.25</v>
      </c>
      <c r="D49" s="124">
        <v>2460.75</v>
      </c>
      <c r="E49" s="124">
        <v>2402.5</v>
      </c>
      <c r="F49" s="124">
        <v>2368.75</v>
      </c>
      <c r="G49" s="124">
        <v>2310.5</v>
      </c>
      <c r="H49" s="124">
        <v>2494.5</v>
      </c>
      <c r="I49" s="124">
        <v>2552.75</v>
      </c>
      <c r="J49" s="124">
        <v>2586.5</v>
      </c>
      <c r="K49" s="123">
        <v>2519</v>
      </c>
      <c r="L49" s="123">
        <v>2427</v>
      </c>
      <c r="M49" s="123">
        <v>0.39695000000000003</v>
      </c>
    </row>
    <row r="50" spans="1:13">
      <c r="A50" s="65">
        <v>40</v>
      </c>
      <c r="B50" s="123" t="s">
        <v>43</v>
      </c>
      <c r="C50" s="126">
        <v>584.79999999999995</v>
      </c>
      <c r="D50" s="124">
        <v>586.84999999999991</v>
      </c>
      <c r="E50" s="124">
        <v>576.54999999999984</v>
      </c>
      <c r="F50" s="124">
        <v>568.29999999999995</v>
      </c>
      <c r="G50" s="124">
        <v>557.99999999999989</v>
      </c>
      <c r="H50" s="124">
        <v>595.0999999999998</v>
      </c>
      <c r="I50" s="124">
        <v>605.4</v>
      </c>
      <c r="J50" s="124">
        <v>613.64999999999975</v>
      </c>
      <c r="K50" s="123">
        <v>597.15</v>
      </c>
      <c r="L50" s="123">
        <v>578.6</v>
      </c>
      <c r="M50" s="123">
        <v>94.669910000000002</v>
      </c>
    </row>
    <row r="51" spans="1:13">
      <c r="A51" s="65">
        <v>41</v>
      </c>
      <c r="B51" s="123" t="s">
        <v>44</v>
      </c>
      <c r="C51" s="126">
        <v>3201.2</v>
      </c>
      <c r="D51" s="124">
        <v>3211.3666666666668</v>
      </c>
      <c r="E51" s="124">
        <v>3180.8333333333335</v>
      </c>
      <c r="F51" s="124">
        <v>3160.4666666666667</v>
      </c>
      <c r="G51" s="124">
        <v>3129.9333333333334</v>
      </c>
      <c r="H51" s="124">
        <v>3231.7333333333336</v>
      </c>
      <c r="I51" s="124">
        <v>3262.2666666666664</v>
      </c>
      <c r="J51" s="124">
        <v>3282.6333333333337</v>
      </c>
      <c r="K51" s="123">
        <v>3241.9</v>
      </c>
      <c r="L51" s="123">
        <v>3191</v>
      </c>
      <c r="M51" s="123">
        <v>2.8247800000000001</v>
      </c>
    </row>
    <row r="52" spans="1:13">
      <c r="A52" s="65">
        <v>42</v>
      </c>
      <c r="B52" s="123" t="s">
        <v>552</v>
      </c>
      <c r="C52" s="126">
        <v>503.35</v>
      </c>
      <c r="D52" s="124">
        <v>505.05</v>
      </c>
      <c r="E52" s="124">
        <v>491.35</v>
      </c>
      <c r="F52" s="124">
        <v>479.35</v>
      </c>
      <c r="G52" s="124">
        <v>465.65000000000003</v>
      </c>
      <c r="H52" s="124">
        <v>517.04999999999995</v>
      </c>
      <c r="I52" s="124">
        <v>530.75</v>
      </c>
      <c r="J52" s="124">
        <v>542.75</v>
      </c>
      <c r="K52" s="123">
        <v>518.75</v>
      </c>
      <c r="L52" s="123">
        <v>493.05</v>
      </c>
      <c r="M52" s="123">
        <v>0.59955000000000003</v>
      </c>
    </row>
    <row r="53" spans="1:13">
      <c r="A53" s="65">
        <v>43</v>
      </c>
      <c r="B53" s="123" t="s">
        <v>554</v>
      </c>
      <c r="C53" s="126">
        <v>529.70000000000005</v>
      </c>
      <c r="D53" s="124">
        <v>538.86666666666667</v>
      </c>
      <c r="E53" s="124">
        <v>515.83333333333337</v>
      </c>
      <c r="F53" s="124">
        <v>501.9666666666667</v>
      </c>
      <c r="G53" s="124">
        <v>478.93333333333339</v>
      </c>
      <c r="H53" s="124">
        <v>552.73333333333335</v>
      </c>
      <c r="I53" s="124">
        <v>575.76666666666665</v>
      </c>
      <c r="J53" s="124">
        <v>589.63333333333333</v>
      </c>
      <c r="K53" s="123">
        <v>561.9</v>
      </c>
      <c r="L53" s="123">
        <v>525</v>
      </c>
      <c r="M53" s="123">
        <v>5.4478400000000002</v>
      </c>
    </row>
    <row r="54" spans="1:13">
      <c r="A54" s="65">
        <v>44</v>
      </c>
      <c r="B54" s="123" t="s">
        <v>189</v>
      </c>
      <c r="C54" s="126">
        <v>4922.6000000000004</v>
      </c>
      <c r="D54" s="124">
        <v>4950.7</v>
      </c>
      <c r="E54" s="124">
        <v>4856.3999999999996</v>
      </c>
      <c r="F54" s="124">
        <v>4790.2</v>
      </c>
      <c r="G54" s="124">
        <v>4695.8999999999996</v>
      </c>
      <c r="H54" s="124">
        <v>5016.8999999999996</v>
      </c>
      <c r="I54" s="124">
        <v>5111.2000000000007</v>
      </c>
      <c r="J54" s="124">
        <v>5177.3999999999996</v>
      </c>
      <c r="K54" s="123">
        <v>5045</v>
      </c>
      <c r="L54" s="123">
        <v>4884.5</v>
      </c>
      <c r="M54" s="123">
        <v>2.1108600000000002</v>
      </c>
    </row>
    <row r="55" spans="1:13">
      <c r="A55" s="65">
        <v>45</v>
      </c>
      <c r="B55" s="123" t="s">
        <v>557</v>
      </c>
      <c r="C55" s="126">
        <v>14.7</v>
      </c>
      <c r="D55" s="124">
        <v>14.966666666666667</v>
      </c>
      <c r="E55" s="124">
        <v>14.333333333333334</v>
      </c>
      <c r="F55" s="124">
        <v>13.966666666666667</v>
      </c>
      <c r="G55" s="124">
        <v>13.333333333333334</v>
      </c>
      <c r="H55" s="124">
        <v>15.333333333333334</v>
      </c>
      <c r="I55" s="124">
        <v>15.966666666666667</v>
      </c>
      <c r="J55" s="124">
        <v>16.333333333333336</v>
      </c>
      <c r="K55" s="123">
        <v>15.6</v>
      </c>
      <c r="L55" s="123">
        <v>14.6</v>
      </c>
      <c r="M55" s="123">
        <v>50.548760000000001</v>
      </c>
    </row>
    <row r="56" spans="1:13">
      <c r="A56" s="65">
        <v>46</v>
      </c>
      <c r="B56" s="123" t="s">
        <v>559</v>
      </c>
      <c r="C56" s="126">
        <v>2724.7</v>
      </c>
      <c r="D56" s="124">
        <v>2748.2000000000003</v>
      </c>
      <c r="E56" s="124">
        <v>2676.5000000000005</v>
      </c>
      <c r="F56" s="124">
        <v>2628.3</v>
      </c>
      <c r="G56" s="124">
        <v>2556.6000000000004</v>
      </c>
      <c r="H56" s="124">
        <v>2796.4000000000005</v>
      </c>
      <c r="I56" s="124">
        <v>2868.1000000000004</v>
      </c>
      <c r="J56" s="124">
        <v>2916.3000000000006</v>
      </c>
      <c r="K56" s="123">
        <v>2819.9</v>
      </c>
      <c r="L56" s="123">
        <v>2700</v>
      </c>
      <c r="M56" s="123">
        <v>0.13482</v>
      </c>
    </row>
    <row r="57" spans="1:13">
      <c r="A57" s="65">
        <v>47</v>
      </c>
      <c r="B57" s="123" t="s">
        <v>188</v>
      </c>
      <c r="C57" s="126">
        <v>1660.7</v>
      </c>
      <c r="D57" s="124">
        <v>1677.3166666666666</v>
      </c>
      <c r="E57" s="124">
        <v>1637.3833333333332</v>
      </c>
      <c r="F57" s="124">
        <v>1614.0666666666666</v>
      </c>
      <c r="G57" s="124">
        <v>1574.1333333333332</v>
      </c>
      <c r="H57" s="124">
        <v>1700.6333333333332</v>
      </c>
      <c r="I57" s="124">
        <v>1740.5666666666666</v>
      </c>
      <c r="J57" s="124">
        <v>1763.8833333333332</v>
      </c>
      <c r="K57" s="123">
        <v>1717.25</v>
      </c>
      <c r="L57" s="123">
        <v>1654</v>
      </c>
      <c r="M57" s="123">
        <v>9.6169200000000004</v>
      </c>
    </row>
    <row r="58" spans="1:13">
      <c r="A58" s="65">
        <v>48</v>
      </c>
      <c r="B58" s="123" t="s">
        <v>565</v>
      </c>
      <c r="C58" s="126">
        <v>1125</v>
      </c>
      <c r="D58" s="124">
        <v>1133.0333333333333</v>
      </c>
      <c r="E58" s="124">
        <v>1107.5666666666666</v>
      </c>
      <c r="F58" s="124">
        <v>1090.1333333333332</v>
      </c>
      <c r="G58" s="124">
        <v>1064.6666666666665</v>
      </c>
      <c r="H58" s="124">
        <v>1150.4666666666667</v>
      </c>
      <c r="I58" s="124">
        <v>1175.9333333333334</v>
      </c>
      <c r="J58" s="124">
        <v>1193.3666666666668</v>
      </c>
      <c r="K58" s="123">
        <v>1158.5</v>
      </c>
      <c r="L58" s="123">
        <v>1115.5999999999999</v>
      </c>
      <c r="M58" s="123">
        <v>1.77528</v>
      </c>
    </row>
    <row r="59" spans="1:13">
      <c r="A59" s="65">
        <v>49</v>
      </c>
      <c r="B59" s="123" t="s">
        <v>567</v>
      </c>
      <c r="C59" s="126">
        <v>16.399999999999999</v>
      </c>
      <c r="D59" s="124">
        <v>16.833333333333332</v>
      </c>
      <c r="E59" s="124">
        <v>15.766666666666666</v>
      </c>
      <c r="F59" s="124">
        <v>15.133333333333333</v>
      </c>
      <c r="G59" s="124">
        <v>14.066666666666666</v>
      </c>
      <c r="H59" s="124">
        <v>17.466666666666665</v>
      </c>
      <c r="I59" s="124">
        <v>18.533333333333335</v>
      </c>
      <c r="J59" s="124">
        <v>19.166666666666664</v>
      </c>
      <c r="K59" s="123">
        <v>17.899999999999999</v>
      </c>
      <c r="L59" s="123">
        <v>16.2</v>
      </c>
      <c r="M59" s="123">
        <v>21.7178</v>
      </c>
    </row>
    <row r="60" spans="1:13" ht="12" customHeight="1">
      <c r="A60" s="65">
        <v>50</v>
      </c>
      <c r="B60" s="123" t="s">
        <v>569</v>
      </c>
      <c r="C60" s="126">
        <v>249.1</v>
      </c>
      <c r="D60" s="124">
        <v>251.70000000000002</v>
      </c>
      <c r="E60" s="124">
        <v>245.40000000000003</v>
      </c>
      <c r="F60" s="124">
        <v>241.70000000000002</v>
      </c>
      <c r="G60" s="124">
        <v>235.40000000000003</v>
      </c>
      <c r="H60" s="124">
        <v>255.40000000000003</v>
      </c>
      <c r="I60" s="124">
        <v>261.70000000000005</v>
      </c>
      <c r="J60" s="124">
        <v>265.40000000000003</v>
      </c>
      <c r="K60" s="123">
        <v>258</v>
      </c>
      <c r="L60" s="123">
        <v>248</v>
      </c>
      <c r="M60" s="123">
        <v>0.98492999999999997</v>
      </c>
    </row>
    <row r="61" spans="1:13">
      <c r="A61" s="65">
        <v>51</v>
      </c>
      <c r="B61" s="123" t="s">
        <v>573</v>
      </c>
      <c r="C61" s="126">
        <v>125.95</v>
      </c>
      <c r="D61" s="124">
        <v>128.06666666666666</v>
      </c>
      <c r="E61" s="124">
        <v>123.13333333333333</v>
      </c>
      <c r="F61" s="124">
        <v>120.31666666666666</v>
      </c>
      <c r="G61" s="124">
        <v>115.38333333333333</v>
      </c>
      <c r="H61" s="124">
        <v>130.88333333333333</v>
      </c>
      <c r="I61" s="124">
        <v>135.81666666666666</v>
      </c>
      <c r="J61" s="124">
        <v>138.63333333333333</v>
      </c>
      <c r="K61" s="123">
        <v>133</v>
      </c>
      <c r="L61" s="123">
        <v>125.25</v>
      </c>
      <c r="M61" s="123">
        <v>22.91404</v>
      </c>
    </row>
    <row r="62" spans="1:13">
      <c r="A62" s="65">
        <v>52</v>
      </c>
      <c r="B62" s="123" t="s">
        <v>45</v>
      </c>
      <c r="C62" s="126">
        <v>162.35</v>
      </c>
      <c r="D62" s="124">
        <v>164.68333333333334</v>
      </c>
      <c r="E62" s="124">
        <v>158.36666666666667</v>
      </c>
      <c r="F62" s="124">
        <v>154.38333333333333</v>
      </c>
      <c r="G62" s="124">
        <v>148.06666666666666</v>
      </c>
      <c r="H62" s="124">
        <v>168.66666666666669</v>
      </c>
      <c r="I62" s="124">
        <v>174.98333333333335</v>
      </c>
      <c r="J62" s="124">
        <v>178.9666666666667</v>
      </c>
      <c r="K62" s="123">
        <v>171</v>
      </c>
      <c r="L62" s="123">
        <v>160.69999999999999</v>
      </c>
      <c r="M62" s="123">
        <v>167.65566999999999</v>
      </c>
    </row>
    <row r="63" spans="1:13">
      <c r="A63" s="65">
        <v>53</v>
      </c>
      <c r="B63" s="123" t="s">
        <v>46</v>
      </c>
      <c r="C63" s="126">
        <v>160.5</v>
      </c>
      <c r="D63" s="124">
        <v>162.36666666666665</v>
      </c>
      <c r="E63" s="124">
        <v>156.33333333333329</v>
      </c>
      <c r="F63" s="124">
        <v>152.16666666666663</v>
      </c>
      <c r="G63" s="124">
        <v>146.13333333333327</v>
      </c>
      <c r="H63" s="124">
        <v>166.5333333333333</v>
      </c>
      <c r="I63" s="124">
        <v>172.56666666666666</v>
      </c>
      <c r="J63" s="124">
        <v>176.73333333333332</v>
      </c>
      <c r="K63" s="123">
        <v>168.4</v>
      </c>
      <c r="L63" s="123">
        <v>158.19999999999999</v>
      </c>
      <c r="M63" s="123">
        <v>46.142000000000003</v>
      </c>
    </row>
    <row r="64" spans="1:13">
      <c r="A64" s="65">
        <v>54</v>
      </c>
      <c r="B64" s="123" t="s">
        <v>585</v>
      </c>
      <c r="C64" s="126">
        <v>2201.4</v>
      </c>
      <c r="D64" s="124">
        <v>2201.0833333333335</v>
      </c>
      <c r="E64" s="124">
        <v>2180.166666666667</v>
      </c>
      <c r="F64" s="124">
        <v>2158.9333333333334</v>
      </c>
      <c r="G64" s="124">
        <v>2138.0166666666669</v>
      </c>
      <c r="H64" s="124">
        <v>2222.3166666666671</v>
      </c>
      <c r="I64" s="124">
        <v>2243.233333333334</v>
      </c>
      <c r="J64" s="124">
        <v>2264.4666666666672</v>
      </c>
      <c r="K64" s="123">
        <v>2222</v>
      </c>
      <c r="L64" s="123">
        <v>2179.85</v>
      </c>
      <c r="M64" s="123">
        <v>0.62363000000000002</v>
      </c>
    </row>
    <row r="65" spans="1:13">
      <c r="A65" s="65">
        <v>55</v>
      </c>
      <c r="B65" s="123" t="s">
        <v>47</v>
      </c>
      <c r="C65" s="126">
        <v>720.8</v>
      </c>
      <c r="D65" s="124">
        <v>724.25</v>
      </c>
      <c r="E65" s="124">
        <v>711.55</v>
      </c>
      <c r="F65" s="124">
        <v>702.3</v>
      </c>
      <c r="G65" s="124">
        <v>689.59999999999991</v>
      </c>
      <c r="H65" s="124">
        <v>733.5</v>
      </c>
      <c r="I65" s="124">
        <v>746.2</v>
      </c>
      <c r="J65" s="124">
        <v>755.45</v>
      </c>
      <c r="K65" s="123">
        <v>736.95</v>
      </c>
      <c r="L65" s="123">
        <v>715</v>
      </c>
      <c r="M65" s="123">
        <v>3.76905</v>
      </c>
    </row>
    <row r="66" spans="1:13">
      <c r="A66" s="65">
        <v>56</v>
      </c>
      <c r="B66" s="123" t="s">
        <v>592</v>
      </c>
      <c r="C66" s="126">
        <v>1579.6</v>
      </c>
      <c r="D66" s="124">
        <v>1612.05</v>
      </c>
      <c r="E66" s="124">
        <v>1509.6499999999999</v>
      </c>
      <c r="F66" s="124">
        <v>1439.6999999999998</v>
      </c>
      <c r="G66" s="124">
        <v>1337.2999999999997</v>
      </c>
      <c r="H66" s="124">
        <v>1682</v>
      </c>
      <c r="I66" s="124">
        <v>1784.4</v>
      </c>
      <c r="J66" s="124">
        <v>1854.3500000000001</v>
      </c>
      <c r="K66" s="123">
        <v>1714.45</v>
      </c>
      <c r="L66" s="123">
        <v>1542.1</v>
      </c>
      <c r="M66" s="123">
        <v>2.5444399999999998</v>
      </c>
    </row>
    <row r="67" spans="1:13">
      <c r="A67" s="65">
        <v>57</v>
      </c>
      <c r="B67" s="123" t="s">
        <v>190</v>
      </c>
      <c r="C67" s="126">
        <v>171.1</v>
      </c>
      <c r="D67" s="124">
        <v>172.68333333333331</v>
      </c>
      <c r="E67" s="124">
        <v>167.46666666666661</v>
      </c>
      <c r="F67" s="124">
        <v>163.83333333333331</v>
      </c>
      <c r="G67" s="124">
        <v>158.61666666666662</v>
      </c>
      <c r="H67" s="124">
        <v>176.31666666666661</v>
      </c>
      <c r="I67" s="124">
        <v>181.5333333333333</v>
      </c>
      <c r="J67" s="124">
        <v>185.1666666666666</v>
      </c>
      <c r="K67" s="123">
        <v>177.9</v>
      </c>
      <c r="L67" s="123">
        <v>169.05</v>
      </c>
      <c r="M67" s="123">
        <v>31.784549999999999</v>
      </c>
    </row>
    <row r="68" spans="1:13">
      <c r="A68" s="65">
        <v>58</v>
      </c>
      <c r="B68" s="123" t="s">
        <v>241</v>
      </c>
      <c r="C68" s="126">
        <v>1508.85</v>
      </c>
      <c r="D68" s="124">
        <v>1517.1833333333334</v>
      </c>
      <c r="E68" s="124">
        <v>1484.6666666666667</v>
      </c>
      <c r="F68" s="124">
        <v>1460.4833333333333</v>
      </c>
      <c r="G68" s="124">
        <v>1427.9666666666667</v>
      </c>
      <c r="H68" s="124">
        <v>1541.3666666666668</v>
      </c>
      <c r="I68" s="124">
        <v>1573.8833333333332</v>
      </c>
      <c r="J68" s="124">
        <v>1598.0666666666668</v>
      </c>
      <c r="K68" s="123">
        <v>1549.7</v>
      </c>
      <c r="L68" s="123">
        <v>1493</v>
      </c>
      <c r="M68" s="123">
        <v>2.76003</v>
      </c>
    </row>
    <row r="69" spans="1:13">
      <c r="A69" s="65">
        <v>59</v>
      </c>
      <c r="B69" s="123" t="s">
        <v>597</v>
      </c>
      <c r="C69" s="126">
        <v>253.1</v>
      </c>
      <c r="D69" s="124">
        <v>254.18333333333331</v>
      </c>
      <c r="E69" s="124">
        <v>249.96666666666664</v>
      </c>
      <c r="F69" s="124">
        <v>246.83333333333334</v>
      </c>
      <c r="G69" s="124">
        <v>242.61666666666667</v>
      </c>
      <c r="H69" s="124">
        <v>257.31666666666661</v>
      </c>
      <c r="I69" s="124">
        <v>261.53333333333325</v>
      </c>
      <c r="J69" s="124">
        <v>264.66666666666657</v>
      </c>
      <c r="K69" s="123">
        <v>258.39999999999998</v>
      </c>
      <c r="L69" s="123">
        <v>251.05</v>
      </c>
      <c r="M69" s="123">
        <v>8.5027399999999993</v>
      </c>
    </row>
    <row r="70" spans="1:13">
      <c r="A70" s="65">
        <v>60</v>
      </c>
      <c r="B70" s="123" t="s">
        <v>601</v>
      </c>
      <c r="C70" s="126">
        <v>510.6</v>
      </c>
      <c r="D70" s="124">
        <v>520.86666666666667</v>
      </c>
      <c r="E70" s="124">
        <v>492.23333333333335</v>
      </c>
      <c r="F70" s="124">
        <v>473.86666666666667</v>
      </c>
      <c r="G70" s="124">
        <v>445.23333333333335</v>
      </c>
      <c r="H70" s="124">
        <v>539.23333333333335</v>
      </c>
      <c r="I70" s="124">
        <v>567.86666666666679</v>
      </c>
      <c r="J70" s="124">
        <v>586.23333333333335</v>
      </c>
      <c r="K70" s="123">
        <v>549.5</v>
      </c>
      <c r="L70" s="123">
        <v>502.5</v>
      </c>
      <c r="M70" s="123">
        <v>9.1016600000000007</v>
      </c>
    </row>
    <row r="71" spans="1:13">
      <c r="A71" s="65">
        <v>61</v>
      </c>
      <c r="B71" s="123" t="s">
        <v>603</v>
      </c>
      <c r="C71" s="126">
        <v>135.80000000000001</v>
      </c>
      <c r="D71" s="124">
        <v>138.33333333333334</v>
      </c>
      <c r="E71" s="124">
        <v>130.36666666666667</v>
      </c>
      <c r="F71" s="124">
        <v>124.93333333333334</v>
      </c>
      <c r="G71" s="124">
        <v>116.96666666666667</v>
      </c>
      <c r="H71" s="124">
        <v>143.76666666666668</v>
      </c>
      <c r="I71" s="124">
        <v>151.73333333333332</v>
      </c>
      <c r="J71" s="124">
        <v>157.16666666666669</v>
      </c>
      <c r="K71" s="123">
        <v>146.30000000000001</v>
      </c>
      <c r="L71" s="123">
        <v>132.9</v>
      </c>
      <c r="M71" s="123">
        <v>1.93018</v>
      </c>
    </row>
    <row r="72" spans="1:13">
      <c r="A72" s="65">
        <v>62</v>
      </c>
      <c r="B72" s="123" t="s">
        <v>2199</v>
      </c>
      <c r="C72" s="126">
        <v>1004.3</v>
      </c>
      <c r="D72" s="124">
        <v>1011.65</v>
      </c>
      <c r="E72" s="124">
        <v>995.09999999999991</v>
      </c>
      <c r="F72" s="124">
        <v>985.9</v>
      </c>
      <c r="G72" s="124">
        <v>969.34999999999991</v>
      </c>
      <c r="H72" s="124">
        <v>1020.8499999999999</v>
      </c>
      <c r="I72" s="124">
        <v>1037.3999999999999</v>
      </c>
      <c r="J72" s="124">
        <v>1046.5999999999999</v>
      </c>
      <c r="K72" s="123">
        <v>1028.2</v>
      </c>
      <c r="L72" s="123">
        <v>1002.45</v>
      </c>
      <c r="M72" s="123">
        <v>7.6026899999999999</v>
      </c>
    </row>
    <row r="73" spans="1:13">
      <c r="A73" s="65">
        <v>63</v>
      </c>
      <c r="B73" s="123" t="s">
        <v>48</v>
      </c>
      <c r="C73" s="126">
        <v>720.9</v>
      </c>
      <c r="D73" s="124">
        <v>725.26666666666677</v>
      </c>
      <c r="E73" s="124">
        <v>712.63333333333355</v>
      </c>
      <c r="F73" s="124">
        <v>704.36666666666679</v>
      </c>
      <c r="G73" s="124">
        <v>691.73333333333358</v>
      </c>
      <c r="H73" s="124">
        <v>733.53333333333353</v>
      </c>
      <c r="I73" s="124">
        <v>746.16666666666674</v>
      </c>
      <c r="J73" s="124">
        <v>754.43333333333351</v>
      </c>
      <c r="K73" s="123">
        <v>737.9</v>
      </c>
      <c r="L73" s="123">
        <v>717</v>
      </c>
      <c r="M73" s="123">
        <v>6.8422099999999997</v>
      </c>
    </row>
    <row r="74" spans="1:13">
      <c r="A74" s="65">
        <v>64</v>
      </c>
      <c r="B74" s="123" t="s">
        <v>49</v>
      </c>
      <c r="C74" s="126">
        <v>495</v>
      </c>
      <c r="D74" s="124">
        <v>498.93333333333334</v>
      </c>
      <c r="E74" s="124">
        <v>489.06666666666666</v>
      </c>
      <c r="F74" s="124">
        <v>483.13333333333333</v>
      </c>
      <c r="G74" s="124">
        <v>473.26666666666665</v>
      </c>
      <c r="H74" s="124">
        <v>504.86666666666667</v>
      </c>
      <c r="I74" s="124">
        <v>514.73333333333335</v>
      </c>
      <c r="J74" s="124">
        <v>520.66666666666674</v>
      </c>
      <c r="K74" s="123">
        <v>508.8</v>
      </c>
      <c r="L74" s="123">
        <v>493</v>
      </c>
      <c r="M74" s="123">
        <v>71.315520000000006</v>
      </c>
    </row>
    <row r="75" spans="1:13">
      <c r="A75" s="65">
        <v>65</v>
      </c>
      <c r="B75" s="123" t="s">
        <v>50</v>
      </c>
      <c r="C75" s="126">
        <v>97.45</v>
      </c>
      <c r="D75" s="124">
        <v>98.116666666666674</v>
      </c>
      <c r="E75" s="124">
        <v>95.183333333333351</v>
      </c>
      <c r="F75" s="124">
        <v>92.916666666666671</v>
      </c>
      <c r="G75" s="124">
        <v>89.983333333333348</v>
      </c>
      <c r="H75" s="124">
        <v>100.38333333333335</v>
      </c>
      <c r="I75" s="124">
        <v>103.31666666666669</v>
      </c>
      <c r="J75" s="124">
        <v>105.58333333333336</v>
      </c>
      <c r="K75" s="123">
        <v>101.05</v>
      </c>
      <c r="L75" s="123">
        <v>95.85</v>
      </c>
      <c r="M75" s="123">
        <v>94.615949999999998</v>
      </c>
    </row>
    <row r="76" spans="1:13" s="18" customFormat="1">
      <c r="A76" s="65">
        <v>66</v>
      </c>
      <c r="B76" s="123" t="s">
        <v>192</v>
      </c>
      <c r="C76" s="126">
        <v>66.45</v>
      </c>
      <c r="D76" s="124">
        <v>67.783333333333331</v>
      </c>
      <c r="E76" s="124">
        <v>64.566666666666663</v>
      </c>
      <c r="F76" s="124">
        <v>62.683333333333337</v>
      </c>
      <c r="G76" s="124">
        <v>59.466666666666669</v>
      </c>
      <c r="H76" s="124">
        <v>69.666666666666657</v>
      </c>
      <c r="I76" s="124">
        <v>72.883333333333326</v>
      </c>
      <c r="J76" s="124">
        <v>74.766666666666652</v>
      </c>
      <c r="K76" s="123">
        <v>71</v>
      </c>
      <c r="L76" s="123">
        <v>65.900000000000006</v>
      </c>
      <c r="M76" s="123">
        <v>15.918839999999999</v>
      </c>
    </row>
    <row r="77" spans="1:13" s="18" customFormat="1">
      <c r="A77" s="65">
        <v>67</v>
      </c>
      <c r="B77" s="123" t="s">
        <v>51</v>
      </c>
      <c r="C77" s="126">
        <v>539.6</v>
      </c>
      <c r="D77" s="124">
        <v>543.86666666666667</v>
      </c>
      <c r="E77" s="124">
        <v>531.83333333333337</v>
      </c>
      <c r="F77" s="124">
        <v>524.06666666666672</v>
      </c>
      <c r="G77" s="124">
        <v>512.03333333333342</v>
      </c>
      <c r="H77" s="124">
        <v>551.63333333333333</v>
      </c>
      <c r="I77" s="124">
        <v>563.66666666666663</v>
      </c>
      <c r="J77" s="124">
        <v>571.43333333333328</v>
      </c>
      <c r="K77" s="123">
        <v>555.9</v>
      </c>
      <c r="L77" s="123">
        <v>536.1</v>
      </c>
      <c r="M77" s="123">
        <v>10.22827</v>
      </c>
    </row>
    <row r="78" spans="1:13" s="18" customFormat="1">
      <c r="A78" s="65">
        <v>68</v>
      </c>
      <c r="B78" s="123" t="s">
        <v>619</v>
      </c>
      <c r="C78" s="126">
        <v>1175.95</v>
      </c>
      <c r="D78" s="124">
        <v>1189.75</v>
      </c>
      <c r="E78" s="124">
        <v>1157.2</v>
      </c>
      <c r="F78" s="124">
        <v>1138.45</v>
      </c>
      <c r="G78" s="124">
        <v>1105.9000000000001</v>
      </c>
      <c r="H78" s="124">
        <v>1208.5</v>
      </c>
      <c r="I78" s="124">
        <v>1241.0500000000002</v>
      </c>
      <c r="J78" s="124">
        <v>1259.8</v>
      </c>
      <c r="K78" s="123">
        <v>1222.3</v>
      </c>
      <c r="L78" s="123">
        <v>1171</v>
      </c>
      <c r="M78" s="123">
        <v>0.29904999999999998</v>
      </c>
    </row>
    <row r="79" spans="1:13" s="18" customFormat="1">
      <c r="A79" s="65">
        <v>69</v>
      </c>
      <c r="B79" s="123" t="s">
        <v>621</v>
      </c>
      <c r="C79" s="126">
        <v>201.05</v>
      </c>
      <c r="D79" s="124">
        <v>201.4666666666667</v>
      </c>
      <c r="E79" s="124">
        <v>198.13333333333338</v>
      </c>
      <c r="F79" s="124">
        <v>195.2166666666667</v>
      </c>
      <c r="G79" s="124">
        <v>191.88333333333338</v>
      </c>
      <c r="H79" s="124">
        <v>204.38333333333338</v>
      </c>
      <c r="I79" s="124">
        <v>207.7166666666667</v>
      </c>
      <c r="J79" s="124">
        <v>210.63333333333338</v>
      </c>
      <c r="K79" s="123">
        <v>204.8</v>
      </c>
      <c r="L79" s="123">
        <v>198.55</v>
      </c>
      <c r="M79" s="123">
        <v>9.5434800000000006</v>
      </c>
    </row>
    <row r="80" spans="1:13" s="18" customFormat="1">
      <c r="A80" s="65">
        <v>70</v>
      </c>
      <c r="B80" s="123" t="s">
        <v>627</v>
      </c>
      <c r="C80" s="126">
        <v>4707.2</v>
      </c>
      <c r="D80" s="124">
        <v>4707.7333333333336</v>
      </c>
      <c r="E80" s="124">
        <v>4620.4666666666672</v>
      </c>
      <c r="F80" s="124">
        <v>4533.7333333333336</v>
      </c>
      <c r="G80" s="124">
        <v>4446.4666666666672</v>
      </c>
      <c r="H80" s="124">
        <v>4794.4666666666672</v>
      </c>
      <c r="I80" s="124">
        <v>4881.7333333333336</v>
      </c>
      <c r="J80" s="124">
        <v>4968.4666666666672</v>
      </c>
      <c r="K80" s="123">
        <v>4795</v>
      </c>
      <c r="L80" s="123">
        <v>4621</v>
      </c>
      <c r="M80" s="123">
        <v>5.2080000000000001E-2</v>
      </c>
    </row>
    <row r="81" spans="1:13" s="18" customFormat="1">
      <c r="A81" s="65">
        <v>71</v>
      </c>
      <c r="B81" s="123" t="s">
        <v>629</v>
      </c>
      <c r="C81" s="126">
        <v>766.9</v>
      </c>
      <c r="D81" s="124">
        <v>763.21666666666658</v>
      </c>
      <c r="E81" s="124">
        <v>748.48333333333312</v>
      </c>
      <c r="F81" s="124">
        <v>730.06666666666649</v>
      </c>
      <c r="G81" s="124">
        <v>715.33333333333303</v>
      </c>
      <c r="H81" s="124">
        <v>781.63333333333321</v>
      </c>
      <c r="I81" s="124">
        <v>796.36666666666656</v>
      </c>
      <c r="J81" s="124">
        <v>814.7833333333333</v>
      </c>
      <c r="K81" s="123">
        <v>777.95</v>
      </c>
      <c r="L81" s="123">
        <v>744.8</v>
      </c>
      <c r="M81" s="123">
        <v>0.34895999999999999</v>
      </c>
    </row>
    <row r="82" spans="1:13" s="18" customFormat="1">
      <c r="A82" s="65">
        <v>72</v>
      </c>
      <c r="B82" s="123" t="s">
        <v>633</v>
      </c>
      <c r="C82" s="126">
        <v>250.1</v>
      </c>
      <c r="D82" s="124">
        <v>256.31666666666666</v>
      </c>
      <c r="E82" s="124">
        <v>238.83333333333331</v>
      </c>
      <c r="F82" s="124">
        <v>227.56666666666666</v>
      </c>
      <c r="G82" s="124">
        <v>210.08333333333331</v>
      </c>
      <c r="H82" s="124">
        <v>267.58333333333331</v>
      </c>
      <c r="I82" s="124">
        <v>285.06666666666666</v>
      </c>
      <c r="J82" s="124">
        <v>296.33333333333331</v>
      </c>
      <c r="K82" s="123">
        <v>273.8</v>
      </c>
      <c r="L82" s="123">
        <v>245.05</v>
      </c>
      <c r="M82" s="123">
        <v>42.910510000000002</v>
      </c>
    </row>
    <row r="83" spans="1:13" s="18" customFormat="1">
      <c r="A83" s="65">
        <v>73</v>
      </c>
      <c r="B83" s="123" t="s">
        <v>52</v>
      </c>
      <c r="C83" s="126">
        <v>19903.7</v>
      </c>
      <c r="D83" s="124">
        <v>19951.233333333334</v>
      </c>
      <c r="E83" s="124">
        <v>19802.466666666667</v>
      </c>
      <c r="F83" s="124">
        <v>19701.233333333334</v>
      </c>
      <c r="G83" s="124">
        <v>19552.466666666667</v>
      </c>
      <c r="H83" s="124">
        <v>20052.466666666667</v>
      </c>
      <c r="I83" s="124">
        <v>20201.233333333337</v>
      </c>
      <c r="J83" s="124">
        <v>20302.466666666667</v>
      </c>
      <c r="K83" s="123">
        <v>20100</v>
      </c>
      <c r="L83" s="123">
        <v>19850</v>
      </c>
      <c r="M83" s="123">
        <v>9.7879999999999995E-2</v>
      </c>
    </row>
    <row r="84" spans="1:13" s="18" customFormat="1">
      <c r="A84" s="65">
        <v>74</v>
      </c>
      <c r="B84" s="123" t="s">
        <v>53</v>
      </c>
      <c r="C84" s="126">
        <v>470.25</v>
      </c>
      <c r="D84" s="124">
        <v>473.66666666666669</v>
      </c>
      <c r="E84" s="124">
        <v>464.58333333333337</v>
      </c>
      <c r="F84" s="124">
        <v>458.91666666666669</v>
      </c>
      <c r="G84" s="124">
        <v>449.83333333333337</v>
      </c>
      <c r="H84" s="124">
        <v>479.33333333333337</v>
      </c>
      <c r="I84" s="124">
        <v>488.41666666666674</v>
      </c>
      <c r="J84" s="124">
        <v>494.08333333333337</v>
      </c>
      <c r="K84" s="123">
        <v>482.75</v>
      </c>
      <c r="L84" s="123">
        <v>468</v>
      </c>
      <c r="M84" s="123">
        <v>36.71246</v>
      </c>
    </row>
    <row r="85" spans="1:13" s="18" customFormat="1">
      <c r="A85" s="65">
        <v>75</v>
      </c>
      <c r="B85" s="123" t="s">
        <v>193</v>
      </c>
      <c r="C85" s="126">
        <v>4631.5</v>
      </c>
      <c r="D85" s="124">
        <v>4672.0999999999995</v>
      </c>
      <c r="E85" s="124">
        <v>4565.3999999999987</v>
      </c>
      <c r="F85" s="124">
        <v>4499.2999999999993</v>
      </c>
      <c r="G85" s="124">
        <v>4392.5999999999985</v>
      </c>
      <c r="H85" s="124">
        <v>4738.1999999999989</v>
      </c>
      <c r="I85" s="124">
        <v>4844.8999999999996</v>
      </c>
      <c r="J85" s="124">
        <v>4910.9999999999991</v>
      </c>
      <c r="K85" s="123">
        <v>4778.8</v>
      </c>
      <c r="L85" s="123">
        <v>4606</v>
      </c>
      <c r="M85" s="123">
        <v>1.7792300000000001</v>
      </c>
    </row>
    <row r="86" spans="1:13" s="18" customFormat="1">
      <c r="A86" s="65">
        <v>76</v>
      </c>
      <c r="B86" s="123" t="s">
        <v>195</v>
      </c>
      <c r="C86" s="126">
        <v>437.6</v>
      </c>
      <c r="D86" s="124">
        <v>438.76666666666665</v>
      </c>
      <c r="E86" s="124">
        <v>431.5333333333333</v>
      </c>
      <c r="F86" s="124">
        <v>425.46666666666664</v>
      </c>
      <c r="G86" s="124">
        <v>418.23333333333329</v>
      </c>
      <c r="H86" s="124">
        <v>444.83333333333331</v>
      </c>
      <c r="I86" s="124">
        <v>452.06666666666666</v>
      </c>
      <c r="J86" s="124">
        <v>458.13333333333333</v>
      </c>
      <c r="K86" s="123">
        <v>446</v>
      </c>
      <c r="L86" s="123">
        <v>432.7</v>
      </c>
      <c r="M86" s="123">
        <v>3.3584800000000001</v>
      </c>
    </row>
    <row r="87" spans="1:13" s="18" customFormat="1">
      <c r="A87" s="65">
        <v>77</v>
      </c>
      <c r="B87" s="123" t="s">
        <v>54</v>
      </c>
      <c r="C87" s="126">
        <v>349.3</v>
      </c>
      <c r="D87" s="124">
        <v>350.06666666666666</v>
      </c>
      <c r="E87" s="124">
        <v>337.93333333333334</v>
      </c>
      <c r="F87" s="124">
        <v>326.56666666666666</v>
      </c>
      <c r="G87" s="124">
        <v>314.43333333333334</v>
      </c>
      <c r="H87" s="124">
        <v>361.43333333333334</v>
      </c>
      <c r="I87" s="124">
        <v>373.56666666666666</v>
      </c>
      <c r="J87" s="124">
        <v>384.93333333333334</v>
      </c>
      <c r="K87" s="123">
        <v>362.2</v>
      </c>
      <c r="L87" s="123">
        <v>338.7</v>
      </c>
      <c r="M87" s="123">
        <v>35.73883</v>
      </c>
    </row>
    <row r="88" spans="1:13" s="18" customFormat="1">
      <c r="A88" s="65">
        <v>78</v>
      </c>
      <c r="B88" s="123" t="s">
        <v>654</v>
      </c>
      <c r="C88" s="126">
        <v>462.75</v>
      </c>
      <c r="D88" s="124">
        <v>465.3</v>
      </c>
      <c r="E88" s="124">
        <v>454.6</v>
      </c>
      <c r="F88" s="124">
        <v>446.45</v>
      </c>
      <c r="G88" s="124">
        <v>435.75</v>
      </c>
      <c r="H88" s="124">
        <v>473.45000000000005</v>
      </c>
      <c r="I88" s="124">
        <v>484.15</v>
      </c>
      <c r="J88" s="124">
        <v>492.30000000000007</v>
      </c>
      <c r="K88" s="123">
        <v>476</v>
      </c>
      <c r="L88" s="123">
        <v>457.15</v>
      </c>
      <c r="M88" s="123">
        <v>6.7314600000000002</v>
      </c>
    </row>
    <row r="89" spans="1:13" s="18" customFormat="1">
      <c r="A89" s="65">
        <v>79</v>
      </c>
      <c r="B89" s="123" t="s">
        <v>657</v>
      </c>
      <c r="C89" s="126">
        <v>755.2</v>
      </c>
      <c r="D89" s="124">
        <v>768.95000000000016</v>
      </c>
      <c r="E89" s="124">
        <v>732.3000000000003</v>
      </c>
      <c r="F89" s="124">
        <v>709.40000000000009</v>
      </c>
      <c r="G89" s="124">
        <v>672.75000000000023</v>
      </c>
      <c r="H89" s="124">
        <v>791.85000000000036</v>
      </c>
      <c r="I89" s="124">
        <v>828.50000000000023</v>
      </c>
      <c r="J89" s="124">
        <v>851.40000000000043</v>
      </c>
      <c r="K89" s="123">
        <v>805.6</v>
      </c>
      <c r="L89" s="123">
        <v>746.05</v>
      </c>
      <c r="M89" s="123">
        <v>26.54393</v>
      </c>
    </row>
    <row r="90" spans="1:13" s="18" customFormat="1">
      <c r="A90" s="65">
        <v>80</v>
      </c>
      <c r="B90" s="123" t="s">
        <v>659</v>
      </c>
      <c r="C90" s="126">
        <v>627.45000000000005</v>
      </c>
      <c r="D90" s="124">
        <v>634.16666666666663</v>
      </c>
      <c r="E90" s="124">
        <v>618.38333333333321</v>
      </c>
      <c r="F90" s="124">
        <v>609.31666666666661</v>
      </c>
      <c r="G90" s="124">
        <v>593.53333333333319</v>
      </c>
      <c r="H90" s="124">
        <v>643.23333333333323</v>
      </c>
      <c r="I90" s="124">
        <v>659.01666666666677</v>
      </c>
      <c r="J90" s="124">
        <v>668.08333333333326</v>
      </c>
      <c r="K90" s="123">
        <v>649.95000000000005</v>
      </c>
      <c r="L90" s="123">
        <v>625.1</v>
      </c>
      <c r="M90" s="123">
        <v>0.55383000000000004</v>
      </c>
    </row>
    <row r="91" spans="1:13" s="18" customFormat="1">
      <c r="A91" s="65">
        <v>81</v>
      </c>
      <c r="B91" s="123" t="s">
        <v>660</v>
      </c>
      <c r="C91" s="126">
        <v>390.7</v>
      </c>
      <c r="D91" s="124">
        <v>394.2833333333333</v>
      </c>
      <c r="E91" s="124">
        <v>384.36666666666662</v>
      </c>
      <c r="F91" s="124">
        <v>378.0333333333333</v>
      </c>
      <c r="G91" s="124">
        <v>368.11666666666662</v>
      </c>
      <c r="H91" s="124">
        <v>400.61666666666662</v>
      </c>
      <c r="I91" s="124">
        <v>410.53333333333336</v>
      </c>
      <c r="J91" s="124">
        <v>416.86666666666662</v>
      </c>
      <c r="K91" s="123">
        <v>404.2</v>
      </c>
      <c r="L91" s="123">
        <v>387.95</v>
      </c>
      <c r="M91" s="123">
        <v>0.47160000000000002</v>
      </c>
    </row>
    <row r="92" spans="1:13" s="18" customFormat="1">
      <c r="A92" s="65">
        <v>82</v>
      </c>
      <c r="B92" s="123" t="s">
        <v>664</v>
      </c>
      <c r="C92" s="126">
        <v>1389.25</v>
      </c>
      <c r="D92" s="124">
        <v>1386.4166666666667</v>
      </c>
      <c r="E92" s="124">
        <v>1377.8333333333335</v>
      </c>
      <c r="F92" s="124">
        <v>1366.4166666666667</v>
      </c>
      <c r="G92" s="124">
        <v>1357.8333333333335</v>
      </c>
      <c r="H92" s="124">
        <v>1397.8333333333335</v>
      </c>
      <c r="I92" s="124">
        <v>1406.416666666667</v>
      </c>
      <c r="J92" s="124">
        <v>1417.8333333333335</v>
      </c>
      <c r="K92" s="123">
        <v>1395</v>
      </c>
      <c r="L92" s="123">
        <v>1375</v>
      </c>
      <c r="M92" s="123">
        <v>0.76432</v>
      </c>
    </row>
    <row r="93" spans="1:13" s="18" customFormat="1">
      <c r="A93" s="65">
        <v>83</v>
      </c>
      <c r="B93" s="123" t="s">
        <v>233</v>
      </c>
      <c r="C93" s="126">
        <v>186.45</v>
      </c>
      <c r="D93" s="124">
        <v>187.76666666666665</v>
      </c>
      <c r="E93" s="124">
        <v>184.18333333333331</v>
      </c>
      <c r="F93" s="124">
        <v>181.91666666666666</v>
      </c>
      <c r="G93" s="124">
        <v>178.33333333333331</v>
      </c>
      <c r="H93" s="124">
        <v>190.0333333333333</v>
      </c>
      <c r="I93" s="124">
        <v>193.61666666666667</v>
      </c>
      <c r="J93" s="124">
        <v>195.8833333333333</v>
      </c>
      <c r="K93" s="123">
        <v>191.35</v>
      </c>
      <c r="L93" s="123">
        <v>185.5</v>
      </c>
      <c r="M93" s="123">
        <v>13.68563</v>
      </c>
    </row>
    <row r="94" spans="1:13" s="18" customFormat="1">
      <c r="A94" s="65">
        <v>84</v>
      </c>
      <c r="B94" s="123" t="s">
        <v>667</v>
      </c>
      <c r="C94" s="126">
        <v>286.7</v>
      </c>
      <c r="D94" s="124">
        <v>290</v>
      </c>
      <c r="E94" s="124">
        <v>280.64999999999998</v>
      </c>
      <c r="F94" s="124">
        <v>274.59999999999997</v>
      </c>
      <c r="G94" s="124">
        <v>265.24999999999994</v>
      </c>
      <c r="H94" s="124">
        <v>296.05</v>
      </c>
      <c r="I94" s="124">
        <v>305.40000000000003</v>
      </c>
      <c r="J94" s="124">
        <v>311.45000000000005</v>
      </c>
      <c r="K94" s="123">
        <v>299.35000000000002</v>
      </c>
      <c r="L94" s="123">
        <v>283.95</v>
      </c>
      <c r="M94" s="123">
        <v>2.4887299999999999</v>
      </c>
    </row>
    <row r="95" spans="1:13" s="18" customFormat="1">
      <c r="A95" s="65">
        <v>85</v>
      </c>
      <c r="B95" s="123" t="s">
        <v>232</v>
      </c>
      <c r="C95" s="126">
        <v>1872.35</v>
      </c>
      <c r="D95" s="124">
        <v>1891.0166666666667</v>
      </c>
      <c r="E95" s="124">
        <v>1842.0333333333333</v>
      </c>
      <c r="F95" s="124">
        <v>1811.7166666666667</v>
      </c>
      <c r="G95" s="124">
        <v>1762.7333333333333</v>
      </c>
      <c r="H95" s="124">
        <v>1921.3333333333333</v>
      </c>
      <c r="I95" s="124">
        <v>1970.3166666666664</v>
      </c>
      <c r="J95" s="124">
        <v>2000.6333333333332</v>
      </c>
      <c r="K95" s="123">
        <v>1940</v>
      </c>
      <c r="L95" s="123">
        <v>1860.7</v>
      </c>
      <c r="M95" s="123">
        <v>3.2734000000000001</v>
      </c>
    </row>
    <row r="96" spans="1:13" s="18" customFormat="1">
      <c r="A96" s="65">
        <v>86</v>
      </c>
      <c r="B96" s="123" t="s">
        <v>674</v>
      </c>
      <c r="C96" s="126">
        <v>73.7</v>
      </c>
      <c r="D96" s="124">
        <v>74.63333333333334</v>
      </c>
      <c r="E96" s="124">
        <v>72.466666666666683</v>
      </c>
      <c r="F96" s="124">
        <v>71.233333333333348</v>
      </c>
      <c r="G96" s="124">
        <v>69.066666666666691</v>
      </c>
      <c r="H96" s="124">
        <v>75.866666666666674</v>
      </c>
      <c r="I96" s="124">
        <v>78.033333333333331</v>
      </c>
      <c r="J96" s="124">
        <v>79.266666666666666</v>
      </c>
      <c r="K96" s="123">
        <v>76.8</v>
      </c>
      <c r="L96" s="123">
        <v>73.400000000000006</v>
      </c>
      <c r="M96" s="123">
        <v>5.5351900000000001</v>
      </c>
    </row>
    <row r="97" spans="1:13" s="18" customFormat="1">
      <c r="A97" s="65">
        <v>87</v>
      </c>
      <c r="B97" s="123" t="s">
        <v>678</v>
      </c>
      <c r="C97" s="126">
        <v>341.25</v>
      </c>
      <c r="D97" s="124">
        <v>346.08333333333331</v>
      </c>
      <c r="E97" s="124">
        <v>332.26666666666665</v>
      </c>
      <c r="F97" s="124">
        <v>323.28333333333336</v>
      </c>
      <c r="G97" s="124">
        <v>309.4666666666667</v>
      </c>
      <c r="H97" s="124">
        <v>355.06666666666661</v>
      </c>
      <c r="I97" s="124">
        <v>368.88333333333333</v>
      </c>
      <c r="J97" s="124">
        <v>377.86666666666656</v>
      </c>
      <c r="K97" s="123">
        <v>359.9</v>
      </c>
      <c r="L97" s="123">
        <v>337.1</v>
      </c>
      <c r="M97" s="123">
        <v>2.0117500000000001</v>
      </c>
    </row>
    <row r="98" spans="1:13" s="18" customFormat="1">
      <c r="A98" s="65">
        <v>88</v>
      </c>
      <c r="B98" s="123" t="s">
        <v>55</v>
      </c>
      <c r="C98" s="126">
        <v>1383.9</v>
      </c>
      <c r="D98" s="124">
        <v>1396.45</v>
      </c>
      <c r="E98" s="124">
        <v>1357.65</v>
      </c>
      <c r="F98" s="124">
        <v>1331.4</v>
      </c>
      <c r="G98" s="124">
        <v>1292.6000000000001</v>
      </c>
      <c r="H98" s="124">
        <v>1422.7</v>
      </c>
      <c r="I98" s="124">
        <v>1461.4999999999998</v>
      </c>
      <c r="J98" s="124">
        <v>1487.75</v>
      </c>
      <c r="K98" s="123">
        <v>1435.25</v>
      </c>
      <c r="L98" s="123">
        <v>1370.2</v>
      </c>
      <c r="M98" s="123">
        <v>4.2343299999999999</v>
      </c>
    </row>
    <row r="99" spans="1:13" s="18" customFormat="1">
      <c r="A99" s="65">
        <v>89</v>
      </c>
      <c r="B99" s="123" t="s">
        <v>681</v>
      </c>
      <c r="C99" s="126">
        <v>3639.05</v>
      </c>
      <c r="D99" s="124">
        <v>3668.4500000000003</v>
      </c>
      <c r="E99" s="124">
        <v>3571.9000000000005</v>
      </c>
      <c r="F99" s="124">
        <v>3504.7500000000005</v>
      </c>
      <c r="G99" s="124">
        <v>3408.2000000000007</v>
      </c>
      <c r="H99" s="124">
        <v>3735.6000000000004</v>
      </c>
      <c r="I99" s="124">
        <v>3832.1500000000005</v>
      </c>
      <c r="J99" s="124">
        <v>3899.3</v>
      </c>
      <c r="K99" s="123">
        <v>3765</v>
      </c>
      <c r="L99" s="123">
        <v>3601.3</v>
      </c>
      <c r="M99" s="123">
        <v>0.32412999999999997</v>
      </c>
    </row>
    <row r="100" spans="1:13" s="18" customFormat="1">
      <c r="A100" s="65">
        <v>90</v>
      </c>
      <c r="B100" s="123" t="s">
        <v>56</v>
      </c>
      <c r="C100" s="126">
        <v>1106.05</v>
      </c>
      <c r="D100" s="124">
        <v>1115.8500000000001</v>
      </c>
      <c r="E100" s="124">
        <v>1088.2500000000002</v>
      </c>
      <c r="F100" s="124">
        <v>1070.45</v>
      </c>
      <c r="G100" s="124">
        <v>1042.8500000000001</v>
      </c>
      <c r="H100" s="124">
        <v>1133.6500000000003</v>
      </c>
      <c r="I100" s="124">
        <v>1161.2500000000002</v>
      </c>
      <c r="J100" s="124">
        <v>1179.0500000000004</v>
      </c>
      <c r="K100" s="123">
        <v>1143.45</v>
      </c>
      <c r="L100" s="123">
        <v>1098.05</v>
      </c>
      <c r="M100" s="123">
        <v>3.7138300000000002</v>
      </c>
    </row>
    <row r="101" spans="1:13" s="18" customFormat="1">
      <c r="A101" s="65">
        <v>91</v>
      </c>
      <c r="B101" s="123" t="s">
        <v>2444</v>
      </c>
      <c r="C101" s="126">
        <v>94.05</v>
      </c>
      <c r="D101" s="124">
        <v>95.266666666666666</v>
      </c>
      <c r="E101" s="124">
        <v>91.983333333333334</v>
      </c>
      <c r="F101" s="124">
        <v>89.916666666666671</v>
      </c>
      <c r="G101" s="124">
        <v>86.63333333333334</v>
      </c>
      <c r="H101" s="124">
        <v>97.333333333333329</v>
      </c>
      <c r="I101" s="124">
        <v>100.61666666666666</v>
      </c>
      <c r="J101" s="124">
        <v>102.68333333333332</v>
      </c>
      <c r="K101" s="123">
        <v>98.55</v>
      </c>
      <c r="L101" s="123">
        <v>93.2</v>
      </c>
      <c r="M101" s="123">
        <v>35.302900000000001</v>
      </c>
    </row>
    <row r="102" spans="1:13">
      <c r="A102" s="65">
        <v>92</v>
      </c>
      <c r="B102" s="123" t="s">
        <v>685</v>
      </c>
      <c r="C102" s="126">
        <v>157.4</v>
      </c>
      <c r="D102" s="124">
        <v>156.11666666666667</v>
      </c>
      <c r="E102" s="124">
        <v>153.28333333333336</v>
      </c>
      <c r="F102" s="124">
        <v>149.16666666666669</v>
      </c>
      <c r="G102" s="124">
        <v>146.33333333333337</v>
      </c>
      <c r="H102" s="124">
        <v>160.23333333333335</v>
      </c>
      <c r="I102" s="124">
        <v>163.06666666666666</v>
      </c>
      <c r="J102" s="124">
        <v>167.18333333333334</v>
      </c>
      <c r="K102" s="123">
        <v>158.94999999999999</v>
      </c>
      <c r="L102" s="123">
        <v>152</v>
      </c>
      <c r="M102" s="123">
        <v>9.1055899999999994</v>
      </c>
    </row>
    <row r="103" spans="1:13">
      <c r="A103" s="65">
        <v>93</v>
      </c>
      <c r="B103" s="123" t="s">
        <v>687</v>
      </c>
      <c r="C103" s="126">
        <v>437.4</v>
      </c>
      <c r="D103" s="124">
        <v>443.86666666666662</v>
      </c>
      <c r="E103" s="124">
        <v>427.73333333333323</v>
      </c>
      <c r="F103" s="124">
        <v>418.06666666666661</v>
      </c>
      <c r="G103" s="124">
        <v>401.93333333333322</v>
      </c>
      <c r="H103" s="124">
        <v>453.53333333333325</v>
      </c>
      <c r="I103" s="124">
        <v>469.66666666666657</v>
      </c>
      <c r="J103" s="124">
        <v>479.33333333333326</v>
      </c>
      <c r="K103" s="123">
        <v>460</v>
      </c>
      <c r="L103" s="123">
        <v>434.2</v>
      </c>
      <c r="M103" s="123">
        <v>3.5640100000000001</v>
      </c>
    </row>
    <row r="104" spans="1:13">
      <c r="A104" s="65">
        <v>94</v>
      </c>
      <c r="B104" s="123" t="s">
        <v>689</v>
      </c>
      <c r="C104" s="126">
        <v>1314.6</v>
      </c>
      <c r="D104" s="124">
        <v>1315.6666666666665</v>
      </c>
      <c r="E104" s="124">
        <v>1278.2833333333331</v>
      </c>
      <c r="F104" s="124">
        <v>1241.9666666666665</v>
      </c>
      <c r="G104" s="124">
        <v>1204.583333333333</v>
      </c>
      <c r="H104" s="124">
        <v>1351.9833333333331</v>
      </c>
      <c r="I104" s="124">
        <v>1389.3666666666663</v>
      </c>
      <c r="J104" s="124">
        <v>1425.6833333333332</v>
      </c>
      <c r="K104" s="123">
        <v>1353.05</v>
      </c>
      <c r="L104" s="123">
        <v>1279.3499999999999</v>
      </c>
      <c r="M104" s="123">
        <v>1.7960400000000001</v>
      </c>
    </row>
    <row r="105" spans="1:13">
      <c r="A105" s="65">
        <v>95</v>
      </c>
      <c r="B105" s="123" t="s">
        <v>57</v>
      </c>
      <c r="C105" s="126">
        <v>603.65</v>
      </c>
      <c r="D105" s="124">
        <v>604.94999999999993</v>
      </c>
      <c r="E105" s="124">
        <v>596.94999999999982</v>
      </c>
      <c r="F105" s="124">
        <v>590.24999999999989</v>
      </c>
      <c r="G105" s="124">
        <v>582.24999999999977</v>
      </c>
      <c r="H105" s="124">
        <v>611.64999999999986</v>
      </c>
      <c r="I105" s="124">
        <v>619.65000000000009</v>
      </c>
      <c r="J105" s="124">
        <v>626.34999999999991</v>
      </c>
      <c r="K105" s="123">
        <v>612.95000000000005</v>
      </c>
      <c r="L105" s="123">
        <v>598.25</v>
      </c>
      <c r="M105" s="123">
        <v>10.289210000000001</v>
      </c>
    </row>
    <row r="106" spans="1:13">
      <c r="A106" s="65">
        <v>96</v>
      </c>
      <c r="B106" s="123" t="s">
        <v>58</v>
      </c>
      <c r="C106" s="126">
        <v>283.05</v>
      </c>
      <c r="D106" s="124">
        <v>284.98333333333335</v>
      </c>
      <c r="E106" s="124">
        <v>276.16666666666669</v>
      </c>
      <c r="F106" s="124">
        <v>269.28333333333336</v>
      </c>
      <c r="G106" s="124">
        <v>260.4666666666667</v>
      </c>
      <c r="H106" s="124">
        <v>291.86666666666667</v>
      </c>
      <c r="I106" s="124">
        <v>300.68333333333328</v>
      </c>
      <c r="J106" s="124">
        <v>307.56666666666666</v>
      </c>
      <c r="K106" s="123">
        <v>293.8</v>
      </c>
      <c r="L106" s="123">
        <v>278.10000000000002</v>
      </c>
      <c r="M106" s="123">
        <v>37.844200000000001</v>
      </c>
    </row>
    <row r="107" spans="1:13">
      <c r="A107" s="65">
        <v>97</v>
      </c>
      <c r="B107" s="123" t="s">
        <v>697</v>
      </c>
      <c r="C107" s="126">
        <v>336.35</v>
      </c>
      <c r="D107" s="124">
        <v>340.81666666666666</v>
      </c>
      <c r="E107" s="124">
        <v>325.63333333333333</v>
      </c>
      <c r="F107" s="124">
        <v>314.91666666666669</v>
      </c>
      <c r="G107" s="124">
        <v>299.73333333333335</v>
      </c>
      <c r="H107" s="124">
        <v>351.5333333333333</v>
      </c>
      <c r="I107" s="124">
        <v>366.71666666666658</v>
      </c>
      <c r="J107" s="124">
        <v>377.43333333333328</v>
      </c>
      <c r="K107" s="123">
        <v>356</v>
      </c>
      <c r="L107" s="123">
        <v>330.1</v>
      </c>
      <c r="M107" s="123">
        <v>7.7766000000000002</v>
      </c>
    </row>
    <row r="108" spans="1:13">
      <c r="A108" s="65">
        <v>98</v>
      </c>
      <c r="B108" s="123" t="s">
        <v>59</v>
      </c>
      <c r="C108" s="126">
        <v>1159.2</v>
      </c>
      <c r="D108" s="124">
        <v>1155.6166666666666</v>
      </c>
      <c r="E108" s="124">
        <v>1145.9833333333331</v>
      </c>
      <c r="F108" s="124">
        <v>1132.7666666666667</v>
      </c>
      <c r="G108" s="124">
        <v>1123.1333333333332</v>
      </c>
      <c r="H108" s="124">
        <v>1168.833333333333</v>
      </c>
      <c r="I108" s="124">
        <v>1178.4666666666667</v>
      </c>
      <c r="J108" s="124">
        <v>1191.6833333333329</v>
      </c>
      <c r="K108" s="123">
        <v>1165.25</v>
      </c>
      <c r="L108" s="123">
        <v>1142.4000000000001</v>
      </c>
      <c r="M108" s="123">
        <v>3.5363099999999998</v>
      </c>
    </row>
    <row r="109" spans="1:13">
      <c r="A109" s="65">
        <v>99</v>
      </c>
      <c r="B109" s="123" t="s">
        <v>196</v>
      </c>
      <c r="C109" s="126">
        <v>1439.1</v>
      </c>
      <c r="D109" s="124">
        <v>1438.0333333333335</v>
      </c>
      <c r="E109" s="124">
        <v>1421.0666666666671</v>
      </c>
      <c r="F109" s="124">
        <v>1403.0333333333335</v>
      </c>
      <c r="G109" s="124">
        <v>1386.0666666666671</v>
      </c>
      <c r="H109" s="124">
        <v>1456.0666666666671</v>
      </c>
      <c r="I109" s="124">
        <v>1473.0333333333338</v>
      </c>
      <c r="J109" s="124">
        <v>1491.0666666666671</v>
      </c>
      <c r="K109" s="123">
        <v>1455</v>
      </c>
      <c r="L109" s="123">
        <v>1420</v>
      </c>
      <c r="M109" s="123">
        <v>7.1397700000000004</v>
      </c>
    </row>
    <row r="110" spans="1:13">
      <c r="A110" s="65">
        <v>100</v>
      </c>
      <c r="B110" s="123" t="s">
        <v>703</v>
      </c>
      <c r="C110" s="126">
        <v>555.79999999999995</v>
      </c>
      <c r="D110" s="124">
        <v>557.43333333333328</v>
      </c>
      <c r="E110" s="124">
        <v>549.91666666666652</v>
      </c>
      <c r="F110" s="124">
        <v>544.03333333333319</v>
      </c>
      <c r="G110" s="124">
        <v>536.51666666666642</v>
      </c>
      <c r="H110" s="124">
        <v>563.31666666666661</v>
      </c>
      <c r="I110" s="124">
        <v>570.83333333333326</v>
      </c>
      <c r="J110" s="124">
        <v>576.7166666666667</v>
      </c>
      <c r="K110" s="123">
        <v>564.95000000000005</v>
      </c>
      <c r="L110" s="123">
        <v>551.54999999999995</v>
      </c>
      <c r="M110" s="123">
        <v>0.97177000000000002</v>
      </c>
    </row>
    <row r="111" spans="1:13">
      <c r="A111" s="65">
        <v>101</v>
      </c>
      <c r="B111" s="123" t="s">
        <v>705</v>
      </c>
      <c r="C111" s="126">
        <v>39.549999999999997</v>
      </c>
      <c r="D111" s="124">
        <v>40.233333333333334</v>
      </c>
      <c r="E111" s="124">
        <v>38.766666666666666</v>
      </c>
      <c r="F111" s="124">
        <v>37.983333333333334</v>
      </c>
      <c r="G111" s="124">
        <v>36.516666666666666</v>
      </c>
      <c r="H111" s="124">
        <v>41.016666666666666</v>
      </c>
      <c r="I111" s="124">
        <v>42.483333333333334</v>
      </c>
      <c r="J111" s="124">
        <v>43.266666666666666</v>
      </c>
      <c r="K111" s="123">
        <v>41.7</v>
      </c>
      <c r="L111" s="123">
        <v>39.450000000000003</v>
      </c>
      <c r="M111" s="123">
        <v>4.02264</v>
      </c>
    </row>
    <row r="112" spans="1:13">
      <c r="A112" s="65">
        <v>102</v>
      </c>
      <c r="B112" s="123" t="s">
        <v>709</v>
      </c>
      <c r="C112" s="126">
        <v>260.5</v>
      </c>
      <c r="D112" s="124">
        <v>262.06666666666666</v>
      </c>
      <c r="E112" s="124">
        <v>256.43333333333334</v>
      </c>
      <c r="F112" s="124">
        <v>252.36666666666667</v>
      </c>
      <c r="G112" s="124">
        <v>246.73333333333335</v>
      </c>
      <c r="H112" s="124">
        <v>266.13333333333333</v>
      </c>
      <c r="I112" s="124">
        <v>271.76666666666665</v>
      </c>
      <c r="J112" s="124">
        <v>275.83333333333331</v>
      </c>
      <c r="K112" s="123">
        <v>267.7</v>
      </c>
      <c r="L112" s="123">
        <v>258</v>
      </c>
      <c r="M112" s="123">
        <v>2.8757999999999999</v>
      </c>
    </row>
    <row r="113" spans="1:13">
      <c r="A113" s="65">
        <v>103</v>
      </c>
      <c r="B113" s="123" t="s">
        <v>194</v>
      </c>
      <c r="C113" s="126">
        <v>1960.3</v>
      </c>
      <c r="D113" s="124">
        <v>1955.1000000000001</v>
      </c>
      <c r="E113" s="124">
        <v>1940.2000000000003</v>
      </c>
      <c r="F113" s="124">
        <v>1920.1000000000001</v>
      </c>
      <c r="G113" s="124">
        <v>1905.2000000000003</v>
      </c>
      <c r="H113" s="124">
        <v>1975.2000000000003</v>
      </c>
      <c r="I113" s="124">
        <v>1990.1000000000004</v>
      </c>
      <c r="J113" s="124">
        <v>2010.2000000000003</v>
      </c>
      <c r="K113" s="123">
        <v>1970</v>
      </c>
      <c r="L113" s="123">
        <v>1935</v>
      </c>
      <c r="M113" s="123">
        <v>0.1709</v>
      </c>
    </row>
    <row r="114" spans="1:13">
      <c r="A114" s="65">
        <v>104</v>
      </c>
      <c r="B114" s="123" t="s">
        <v>715</v>
      </c>
      <c r="C114" s="126">
        <v>265.25</v>
      </c>
      <c r="D114" s="124">
        <v>267.01666666666665</v>
      </c>
      <c r="E114" s="124">
        <v>259.38333333333333</v>
      </c>
      <c r="F114" s="124">
        <v>253.51666666666665</v>
      </c>
      <c r="G114" s="124">
        <v>245.88333333333333</v>
      </c>
      <c r="H114" s="124">
        <v>272.88333333333333</v>
      </c>
      <c r="I114" s="124">
        <v>280.51666666666665</v>
      </c>
      <c r="J114" s="124">
        <v>286.38333333333333</v>
      </c>
      <c r="K114" s="123">
        <v>274.64999999999998</v>
      </c>
      <c r="L114" s="123">
        <v>261.14999999999998</v>
      </c>
      <c r="M114" s="123">
        <v>3.1270799999999999</v>
      </c>
    </row>
    <row r="115" spans="1:13">
      <c r="A115" s="65">
        <v>105</v>
      </c>
      <c r="B115" s="122" t="s">
        <v>719</v>
      </c>
      <c r="C115" s="126">
        <v>176.8</v>
      </c>
      <c r="D115" s="124">
        <v>177.88333333333333</v>
      </c>
      <c r="E115" s="124">
        <v>173.76666666666665</v>
      </c>
      <c r="F115" s="124">
        <v>170.73333333333332</v>
      </c>
      <c r="G115" s="124">
        <v>166.61666666666665</v>
      </c>
      <c r="H115" s="124">
        <v>180.91666666666666</v>
      </c>
      <c r="I115" s="124">
        <v>185.03333333333333</v>
      </c>
      <c r="J115" s="124">
        <v>188.06666666666666</v>
      </c>
      <c r="K115" s="123">
        <v>182</v>
      </c>
      <c r="L115" s="123">
        <v>174.85</v>
      </c>
      <c r="M115" s="123">
        <v>5.70885</v>
      </c>
    </row>
    <row r="116" spans="1:13">
      <c r="A116" s="65">
        <v>106</v>
      </c>
      <c r="B116" s="123" t="s">
        <v>354</v>
      </c>
      <c r="C116" s="126">
        <v>906.2</v>
      </c>
      <c r="D116" s="124">
        <v>915.25</v>
      </c>
      <c r="E116" s="124">
        <v>891</v>
      </c>
      <c r="F116" s="124">
        <v>875.8</v>
      </c>
      <c r="G116" s="124">
        <v>851.55</v>
      </c>
      <c r="H116" s="124">
        <v>930.45</v>
      </c>
      <c r="I116" s="124">
        <v>954.7</v>
      </c>
      <c r="J116" s="124">
        <v>969.90000000000009</v>
      </c>
      <c r="K116" s="123">
        <v>939.5</v>
      </c>
      <c r="L116" s="123">
        <v>900.05</v>
      </c>
      <c r="M116" s="123">
        <v>6.9299200000000001</v>
      </c>
    </row>
    <row r="117" spans="1:13">
      <c r="A117" s="65">
        <v>107</v>
      </c>
      <c r="B117" s="123" t="s">
        <v>724</v>
      </c>
      <c r="C117" s="126">
        <v>581.54999999999995</v>
      </c>
      <c r="D117" s="124">
        <v>585.18333333333328</v>
      </c>
      <c r="E117" s="124">
        <v>571.36666666666656</v>
      </c>
      <c r="F117" s="124">
        <v>561.18333333333328</v>
      </c>
      <c r="G117" s="124">
        <v>547.36666666666656</v>
      </c>
      <c r="H117" s="124">
        <v>595.36666666666656</v>
      </c>
      <c r="I117" s="124">
        <v>609.18333333333339</v>
      </c>
      <c r="J117" s="124">
        <v>619.36666666666656</v>
      </c>
      <c r="K117" s="123">
        <v>599</v>
      </c>
      <c r="L117" s="123">
        <v>575</v>
      </c>
      <c r="M117" s="123">
        <v>2.2078700000000002</v>
      </c>
    </row>
    <row r="118" spans="1:13">
      <c r="A118" s="65">
        <v>108</v>
      </c>
      <c r="B118" s="123" t="s">
        <v>60</v>
      </c>
      <c r="C118" s="126">
        <v>364.65</v>
      </c>
      <c r="D118" s="124">
        <v>364.86666666666662</v>
      </c>
      <c r="E118" s="124">
        <v>361.13333333333321</v>
      </c>
      <c r="F118" s="124">
        <v>357.61666666666662</v>
      </c>
      <c r="G118" s="124">
        <v>353.88333333333321</v>
      </c>
      <c r="H118" s="124">
        <v>368.38333333333321</v>
      </c>
      <c r="I118" s="124">
        <v>372.11666666666667</v>
      </c>
      <c r="J118" s="124">
        <v>375.63333333333321</v>
      </c>
      <c r="K118" s="123">
        <v>368.6</v>
      </c>
      <c r="L118" s="123">
        <v>361.35</v>
      </c>
      <c r="M118" s="123">
        <v>12.40349</v>
      </c>
    </row>
    <row r="119" spans="1:13">
      <c r="A119" s="65">
        <v>109</v>
      </c>
      <c r="B119" s="123" t="s">
        <v>728</v>
      </c>
      <c r="C119" s="126">
        <v>3098.3</v>
      </c>
      <c r="D119" s="124">
        <v>3126.0499999999997</v>
      </c>
      <c r="E119" s="124">
        <v>3042.3499999999995</v>
      </c>
      <c r="F119" s="124">
        <v>2986.3999999999996</v>
      </c>
      <c r="G119" s="124">
        <v>2902.6999999999994</v>
      </c>
      <c r="H119" s="124">
        <v>3181.9999999999995</v>
      </c>
      <c r="I119" s="124">
        <v>3265.6999999999994</v>
      </c>
      <c r="J119" s="124">
        <v>3321.6499999999996</v>
      </c>
      <c r="K119" s="123">
        <v>3209.75</v>
      </c>
      <c r="L119" s="123">
        <v>3070.1</v>
      </c>
      <c r="M119" s="123">
        <v>0.48505999999999999</v>
      </c>
    </row>
    <row r="120" spans="1:13">
      <c r="A120" s="65">
        <v>110</v>
      </c>
      <c r="B120" s="123" t="s">
        <v>734</v>
      </c>
      <c r="C120" s="126">
        <v>355.85</v>
      </c>
      <c r="D120" s="124">
        <v>365.65000000000003</v>
      </c>
      <c r="E120" s="124">
        <v>343.30000000000007</v>
      </c>
      <c r="F120" s="124">
        <v>330.75000000000006</v>
      </c>
      <c r="G120" s="124">
        <v>308.40000000000009</v>
      </c>
      <c r="H120" s="124">
        <v>378.20000000000005</v>
      </c>
      <c r="I120" s="124">
        <v>400.55000000000007</v>
      </c>
      <c r="J120" s="124">
        <v>413.1</v>
      </c>
      <c r="K120" s="123">
        <v>388</v>
      </c>
      <c r="L120" s="123">
        <v>353.1</v>
      </c>
      <c r="M120" s="123">
        <v>9.4683299999999999</v>
      </c>
    </row>
    <row r="121" spans="1:13">
      <c r="A121" s="65">
        <v>111</v>
      </c>
      <c r="B121" s="123" t="s">
        <v>2243</v>
      </c>
      <c r="C121" s="126">
        <v>934.95</v>
      </c>
      <c r="D121" s="124">
        <v>949.98333333333323</v>
      </c>
      <c r="E121" s="124">
        <v>904.96666666666647</v>
      </c>
      <c r="F121" s="124">
        <v>874.98333333333323</v>
      </c>
      <c r="G121" s="124">
        <v>829.96666666666647</v>
      </c>
      <c r="H121" s="124">
        <v>979.96666666666647</v>
      </c>
      <c r="I121" s="124">
        <v>1024.9833333333331</v>
      </c>
      <c r="J121" s="124">
        <v>1054.9666666666665</v>
      </c>
      <c r="K121" s="123">
        <v>995</v>
      </c>
      <c r="L121" s="123">
        <v>920</v>
      </c>
      <c r="M121" s="123">
        <v>3.6027800000000001</v>
      </c>
    </row>
    <row r="122" spans="1:13">
      <c r="A122" s="65">
        <v>112</v>
      </c>
      <c r="B122" s="123" t="s">
        <v>736</v>
      </c>
      <c r="C122" s="126">
        <v>68.400000000000006</v>
      </c>
      <c r="D122" s="124">
        <v>69.883333333333326</v>
      </c>
      <c r="E122" s="124">
        <v>66.466666666666654</v>
      </c>
      <c r="F122" s="124">
        <v>64.533333333333331</v>
      </c>
      <c r="G122" s="124">
        <v>61.11666666666666</v>
      </c>
      <c r="H122" s="124">
        <v>71.816666666666649</v>
      </c>
      <c r="I122" s="124">
        <v>75.233333333333334</v>
      </c>
      <c r="J122" s="124">
        <v>77.166666666666643</v>
      </c>
      <c r="K122" s="123">
        <v>73.3</v>
      </c>
      <c r="L122" s="123">
        <v>67.95</v>
      </c>
      <c r="M122" s="123">
        <v>11.701280000000001</v>
      </c>
    </row>
    <row r="123" spans="1:13">
      <c r="A123" s="65">
        <v>113</v>
      </c>
      <c r="B123" s="123" t="s">
        <v>378</v>
      </c>
      <c r="C123" s="126">
        <v>184.15</v>
      </c>
      <c r="D123" s="124">
        <v>188.04999999999998</v>
      </c>
      <c r="E123" s="124">
        <v>179.09999999999997</v>
      </c>
      <c r="F123" s="124">
        <v>174.04999999999998</v>
      </c>
      <c r="G123" s="124">
        <v>165.09999999999997</v>
      </c>
      <c r="H123" s="124">
        <v>193.09999999999997</v>
      </c>
      <c r="I123" s="124">
        <v>202.04999999999995</v>
      </c>
      <c r="J123" s="124">
        <v>207.09999999999997</v>
      </c>
      <c r="K123" s="123">
        <v>197</v>
      </c>
      <c r="L123" s="123">
        <v>183</v>
      </c>
      <c r="M123" s="123">
        <v>31.34327</v>
      </c>
    </row>
    <row r="124" spans="1:13">
      <c r="A124" s="65">
        <v>114</v>
      </c>
      <c r="B124" s="123" t="s">
        <v>741</v>
      </c>
      <c r="C124" s="126">
        <v>568.04999999999995</v>
      </c>
      <c r="D124" s="124">
        <v>571.68333333333328</v>
      </c>
      <c r="E124" s="124">
        <v>557.36666666666656</v>
      </c>
      <c r="F124" s="124">
        <v>546.68333333333328</v>
      </c>
      <c r="G124" s="124">
        <v>532.36666666666656</v>
      </c>
      <c r="H124" s="124">
        <v>582.36666666666656</v>
      </c>
      <c r="I124" s="124">
        <v>596.68333333333339</v>
      </c>
      <c r="J124" s="124">
        <v>607.36666666666656</v>
      </c>
      <c r="K124" s="123">
        <v>586</v>
      </c>
      <c r="L124" s="123">
        <v>561</v>
      </c>
      <c r="M124" s="123">
        <v>1.8778300000000001</v>
      </c>
    </row>
    <row r="125" spans="1:13">
      <c r="A125" s="65">
        <v>115</v>
      </c>
      <c r="B125" s="123" t="s">
        <v>744</v>
      </c>
      <c r="C125" s="126">
        <v>388.7</v>
      </c>
      <c r="D125" s="124">
        <v>393.5333333333333</v>
      </c>
      <c r="E125" s="124">
        <v>382.16666666666663</v>
      </c>
      <c r="F125" s="124">
        <v>375.63333333333333</v>
      </c>
      <c r="G125" s="124">
        <v>364.26666666666665</v>
      </c>
      <c r="H125" s="124">
        <v>400.06666666666661</v>
      </c>
      <c r="I125" s="124">
        <v>411.43333333333328</v>
      </c>
      <c r="J125" s="124">
        <v>417.96666666666658</v>
      </c>
      <c r="K125" s="123">
        <v>404.9</v>
      </c>
      <c r="L125" s="123">
        <v>387</v>
      </c>
      <c r="M125" s="123">
        <v>1.4012500000000001</v>
      </c>
    </row>
    <row r="126" spans="1:13">
      <c r="A126" s="65">
        <v>116</v>
      </c>
      <c r="B126" s="123" t="s">
        <v>749</v>
      </c>
      <c r="C126" s="126">
        <v>324.14999999999998</v>
      </c>
      <c r="D126" s="124">
        <v>327.34999999999997</v>
      </c>
      <c r="E126" s="124">
        <v>317.79999999999995</v>
      </c>
      <c r="F126" s="124">
        <v>311.45</v>
      </c>
      <c r="G126" s="124">
        <v>301.89999999999998</v>
      </c>
      <c r="H126" s="124">
        <v>333.69999999999993</v>
      </c>
      <c r="I126" s="124">
        <v>343.25</v>
      </c>
      <c r="J126" s="124">
        <v>349.59999999999991</v>
      </c>
      <c r="K126" s="123">
        <v>336.9</v>
      </c>
      <c r="L126" s="123">
        <v>321</v>
      </c>
      <c r="M126" s="123">
        <v>27.089320000000001</v>
      </c>
    </row>
    <row r="127" spans="1:13">
      <c r="A127" s="65">
        <v>117</v>
      </c>
      <c r="B127" s="123" t="s">
        <v>751</v>
      </c>
      <c r="C127" s="126">
        <v>122.7</v>
      </c>
      <c r="D127" s="124">
        <v>126.89999999999999</v>
      </c>
      <c r="E127" s="124">
        <v>117.29999999999998</v>
      </c>
      <c r="F127" s="124">
        <v>111.89999999999999</v>
      </c>
      <c r="G127" s="124">
        <v>102.29999999999998</v>
      </c>
      <c r="H127" s="124">
        <v>132.29999999999998</v>
      </c>
      <c r="I127" s="124">
        <v>141.89999999999998</v>
      </c>
      <c r="J127" s="124">
        <v>147.29999999999998</v>
      </c>
      <c r="K127" s="123">
        <v>136.5</v>
      </c>
      <c r="L127" s="123">
        <v>121.5</v>
      </c>
      <c r="M127" s="123">
        <v>12.218859999999999</v>
      </c>
    </row>
    <row r="128" spans="1:13">
      <c r="A128" s="65">
        <v>118</v>
      </c>
      <c r="B128" s="123" t="s">
        <v>753</v>
      </c>
      <c r="C128" s="126">
        <v>25.9</v>
      </c>
      <c r="D128" s="124">
        <v>26.116666666666664</v>
      </c>
      <c r="E128" s="124">
        <v>25.533333333333328</v>
      </c>
      <c r="F128" s="124">
        <v>25.166666666666664</v>
      </c>
      <c r="G128" s="124">
        <v>24.583333333333329</v>
      </c>
      <c r="H128" s="124">
        <v>26.483333333333327</v>
      </c>
      <c r="I128" s="124">
        <v>27.066666666666663</v>
      </c>
      <c r="J128" s="124">
        <v>27.433333333333326</v>
      </c>
      <c r="K128" s="123">
        <v>26.7</v>
      </c>
      <c r="L128" s="123">
        <v>25.75</v>
      </c>
      <c r="M128" s="123">
        <v>65.017060000000001</v>
      </c>
    </row>
    <row r="129" spans="1:13">
      <c r="A129" s="65">
        <v>119</v>
      </c>
      <c r="B129" s="123" t="s">
        <v>761</v>
      </c>
      <c r="C129" s="126">
        <v>774.5</v>
      </c>
      <c r="D129" s="124">
        <v>775.83333333333337</v>
      </c>
      <c r="E129" s="124">
        <v>768.66666666666674</v>
      </c>
      <c r="F129" s="124">
        <v>762.83333333333337</v>
      </c>
      <c r="G129" s="124">
        <v>755.66666666666674</v>
      </c>
      <c r="H129" s="124">
        <v>781.66666666666674</v>
      </c>
      <c r="I129" s="124">
        <v>788.83333333333348</v>
      </c>
      <c r="J129" s="124">
        <v>794.66666666666674</v>
      </c>
      <c r="K129" s="123">
        <v>783</v>
      </c>
      <c r="L129" s="123">
        <v>770</v>
      </c>
      <c r="M129" s="123">
        <v>0.16719000000000001</v>
      </c>
    </row>
    <row r="130" spans="1:13">
      <c r="A130" s="65">
        <v>120</v>
      </c>
      <c r="B130" s="123" t="s">
        <v>234</v>
      </c>
      <c r="C130" s="126">
        <v>590.15</v>
      </c>
      <c r="D130" s="124">
        <v>595.7166666666667</v>
      </c>
      <c r="E130" s="124">
        <v>578.43333333333339</v>
      </c>
      <c r="F130" s="124">
        <v>566.7166666666667</v>
      </c>
      <c r="G130" s="124">
        <v>549.43333333333339</v>
      </c>
      <c r="H130" s="124">
        <v>607.43333333333339</v>
      </c>
      <c r="I130" s="124">
        <v>624.7166666666667</v>
      </c>
      <c r="J130" s="124">
        <v>636.43333333333339</v>
      </c>
      <c r="K130" s="123">
        <v>613</v>
      </c>
      <c r="L130" s="123">
        <v>584</v>
      </c>
      <c r="M130" s="123">
        <v>12.217639999999999</v>
      </c>
    </row>
    <row r="131" spans="1:13">
      <c r="A131" s="65">
        <v>121</v>
      </c>
      <c r="B131" s="123" t="s">
        <v>61</v>
      </c>
      <c r="C131" s="126">
        <v>72.75</v>
      </c>
      <c r="D131" s="124">
        <v>73.45</v>
      </c>
      <c r="E131" s="124">
        <v>70.600000000000009</v>
      </c>
      <c r="F131" s="124">
        <v>68.45</v>
      </c>
      <c r="G131" s="124">
        <v>65.600000000000009</v>
      </c>
      <c r="H131" s="124">
        <v>75.600000000000009</v>
      </c>
      <c r="I131" s="124">
        <v>78.45</v>
      </c>
      <c r="J131" s="124">
        <v>80.600000000000009</v>
      </c>
      <c r="K131" s="123">
        <v>76.3</v>
      </c>
      <c r="L131" s="123">
        <v>71.3</v>
      </c>
      <c r="M131" s="123">
        <v>95.08981</v>
      </c>
    </row>
    <row r="132" spans="1:13">
      <c r="A132" s="65">
        <v>122</v>
      </c>
      <c r="B132" s="123" t="s">
        <v>62</v>
      </c>
      <c r="C132" s="126">
        <v>1090.4000000000001</v>
      </c>
      <c r="D132" s="124">
        <v>1097.0833333333333</v>
      </c>
      <c r="E132" s="124">
        <v>1074.4166666666665</v>
      </c>
      <c r="F132" s="124">
        <v>1058.4333333333332</v>
      </c>
      <c r="G132" s="124">
        <v>1035.7666666666664</v>
      </c>
      <c r="H132" s="124">
        <v>1113.0666666666666</v>
      </c>
      <c r="I132" s="124">
        <v>1135.7333333333331</v>
      </c>
      <c r="J132" s="124">
        <v>1151.7166666666667</v>
      </c>
      <c r="K132" s="123">
        <v>1119.75</v>
      </c>
      <c r="L132" s="123">
        <v>1081.0999999999999</v>
      </c>
      <c r="M132" s="123">
        <v>5.8239900000000002</v>
      </c>
    </row>
    <row r="133" spans="1:13">
      <c r="A133" s="65">
        <v>123</v>
      </c>
      <c r="B133" s="123" t="s">
        <v>63</v>
      </c>
      <c r="C133" s="126">
        <v>250.2</v>
      </c>
      <c r="D133" s="124">
        <v>253.98333333333335</v>
      </c>
      <c r="E133" s="124">
        <v>243.01666666666671</v>
      </c>
      <c r="F133" s="124">
        <v>235.83333333333337</v>
      </c>
      <c r="G133" s="124">
        <v>224.86666666666673</v>
      </c>
      <c r="H133" s="124">
        <v>261.16666666666669</v>
      </c>
      <c r="I133" s="124">
        <v>272.13333333333338</v>
      </c>
      <c r="J133" s="124">
        <v>279.31666666666666</v>
      </c>
      <c r="K133" s="123">
        <v>264.95</v>
      </c>
      <c r="L133" s="123">
        <v>246.8</v>
      </c>
      <c r="M133" s="123">
        <v>67.646460000000005</v>
      </c>
    </row>
    <row r="134" spans="1:13">
      <c r="A134" s="65">
        <v>124</v>
      </c>
      <c r="B134" s="123" t="s">
        <v>779</v>
      </c>
      <c r="C134" s="126">
        <v>760.55</v>
      </c>
      <c r="D134" s="124">
        <v>771.51666666666677</v>
      </c>
      <c r="E134" s="124">
        <v>744.03333333333353</v>
      </c>
      <c r="F134" s="124">
        <v>727.51666666666677</v>
      </c>
      <c r="G134" s="124">
        <v>700.03333333333353</v>
      </c>
      <c r="H134" s="124">
        <v>788.03333333333353</v>
      </c>
      <c r="I134" s="124">
        <v>815.51666666666688</v>
      </c>
      <c r="J134" s="124">
        <v>832.03333333333353</v>
      </c>
      <c r="K134" s="123">
        <v>799</v>
      </c>
      <c r="L134" s="123">
        <v>755</v>
      </c>
      <c r="M134" s="123">
        <v>4.0938299999999996</v>
      </c>
    </row>
    <row r="135" spans="1:13">
      <c r="A135" s="65">
        <v>125</v>
      </c>
      <c r="B135" s="123" t="s">
        <v>64</v>
      </c>
      <c r="C135" s="126">
        <v>2461.5</v>
      </c>
      <c r="D135" s="124">
        <v>2481.8833333333332</v>
      </c>
      <c r="E135" s="124">
        <v>2429.7666666666664</v>
      </c>
      <c r="F135" s="124">
        <v>2398.0333333333333</v>
      </c>
      <c r="G135" s="124">
        <v>2345.9166666666665</v>
      </c>
      <c r="H135" s="124">
        <v>2513.6166666666663</v>
      </c>
      <c r="I135" s="124">
        <v>2565.7333333333331</v>
      </c>
      <c r="J135" s="124">
        <v>2597.4666666666662</v>
      </c>
      <c r="K135" s="123">
        <v>2534</v>
      </c>
      <c r="L135" s="123">
        <v>2450.15</v>
      </c>
      <c r="M135" s="123">
        <v>5.8419800000000004</v>
      </c>
    </row>
    <row r="136" spans="1:13">
      <c r="A136" s="65">
        <v>126</v>
      </c>
      <c r="B136" s="123" t="s">
        <v>785</v>
      </c>
      <c r="C136" s="126">
        <v>1528.45</v>
      </c>
      <c r="D136" s="124">
        <v>1531.4333333333332</v>
      </c>
      <c r="E136" s="124">
        <v>1523.1166666666663</v>
      </c>
      <c r="F136" s="124">
        <v>1517.7833333333331</v>
      </c>
      <c r="G136" s="124">
        <v>1509.4666666666662</v>
      </c>
      <c r="H136" s="124">
        <v>1536.7666666666664</v>
      </c>
      <c r="I136" s="124">
        <v>1545.0833333333335</v>
      </c>
      <c r="J136" s="124">
        <v>1550.4166666666665</v>
      </c>
      <c r="K136" s="123">
        <v>1539.75</v>
      </c>
      <c r="L136" s="123">
        <v>1526.1</v>
      </c>
      <c r="M136" s="123">
        <v>0.15826999999999999</v>
      </c>
    </row>
    <row r="137" spans="1:13">
      <c r="A137" s="65">
        <v>127</v>
      </c>
      <c r="B137" s="123" t="s">
        <v>787</v>
      </c>
      <c r="C137" s="126">
        <v>274.3</v>
      </c>
      <c r="D137" s="124">
        <v>276.7</v>
      </c>
      <c r="E137" s="124">
        <v>269.59999999999997</v>
      </c>
      <c r="F137" s="124">
        <v>264.89999999999998</v>
      </c>
      <c r="G137" s="124">
        <v>257.79999999999995</v>
      </c>
      <c r="H137" s="124">
        <v>281.39999999999998</v>
      </c>
      <c r="I137" s="124">
        <v>288.5</v>
      </c>
      <c r="J137" s="124">
        <v>293.2</v>
      </c>
      <c r="K137" s="123">
        <v>283.8</v>
      </c>
      <c r="L137" s="123">
        <v>272</v>
      </c>
      <c r="M137" s="123">
        <v>21.76417</v>
      </c>
    </row>
    <row r="138" spans="1:13">
      <c r="A138" s="65">
        <v>128</v>
      </c>
      <c r="B138" s="123" t="s">
        <v>65</v>
      </c>
      <c r="C138" s="126">
        <v>27954.400000000001</v>
      </c>
      <c r="D138" s="124">
        <v>28081.483333333334</v>
      </c>
      <c r="E138" s="124">
        <v>27683.966666666667</v>
      </c>
      <c r="F138" s="124">
        <v>27413.533333333333</v>
      </c>
      <c r="G138" s="124">
        <v>27016.016666666666</v>
      </c>
      <c r="H138" s="124">
        <v>28351.916666666668</v>
      </c>
      <c r="I138" s="124">
        <v>28749.433333333338</v>
      </c>
      <c r="J138" s="124">
        <v>29019.866666666669</v>
      </c>
      <c r="K138" s="123">
        <v>28479</v>
      </c>
      <c r="L138" s="123">
        <v>27811.05</v>
      </c>
      <c r="M138" s="123">
        <v>0.49398999999999998</v>
      </c>
    </row>
    <row r="139" spans="1:13">
      <c r="A139" s="65">
        <v>129</v>
      </c>
      <c r="B139" s="123" t="s">
        <v>790</v>
      </c>
      <c r="C139" s="126">
        <v>357.25</v>
      </c>
      <c r="D139" s="124">
        <v>358.7</v>
      </c>
      <c r="E139" s="124">
        <v>349.54999999999995</v>
      </c>
      <c r="F139" s="124">
        <v>341.84999999999997</v>
      </c>
      <c r="G139" s="124">
        <v>332.69999999999993</v>
      </c>
      <c r="H139" s="124">
        <v>366.4</v>
      </c>
      <c r="I139" s="124">
        <v>375.54999999999995</v>
      </c>
      <c r="J139" s="124">
        <v>383.25</v>
      </c>
      <c r="K139" s="123">
        <v>367.85</v>
      </c>
      <c r="L139" s="123">
        <v>351</v>
      </c>
      <c r="M139" s="123">
        <v>0.92983000000000005</v>
      </c>
    </row>
    <row r="140" spans="1:13">
      <c r="A140" s="65">
        <v>130</v>
      </c>
      <c r="B140" s="123" t="s">
        <v>792</v>
      </c>
      <c r="C140" s="126">
        <v>202.6</v>
      </c>
      <c r="D140" s="124">
        <v>206.85</v>
      </c>
      <c r="E140" s="124">
        <v>196.04999999999998</v>
      </c>
      <c r="F140" s="124">
        <v>189.5</v>
      </c>
      <c r="G140" s="124">
        <v>178.7</v>
      </c>
      <c r="H140" s="124">
        <v>213.39999999999998</v>
      </c>
      <c r="I140" s="124">
        <v>224.2</v>
      </c>
      <c r="J140" s="124">
        <v>230.74999999999997</v>
      </c>
      <c r="K140" s="123">
        <v>217.65</v>
      </c>
      <c r="L140" s="123">
        <v>200.3</v>
      </c>
      <c r="M140" s="123">
        <v>6.97018</v>
      </c>
    </row>
    <row r="141" spans="1:13">
      <c r="A141" s="65">
        <v>131</v>
      </c>
      <c r="B141" s="123" t="s">
        <v>197</v>
      </c>
      <c r="C141" s="126">
        <v>1261.1500000000001</v>
      </c>
      <c r="D141" s="124">
        <v>1255.6166666666668</v>
      </c>
      <c r="E141" s="124">
        <v>1242.5333333333335</v>
      </c>
      <c r="F141" s="124">
        <v>1223.9166666666667</v>
      </c>
      <c r="G141" s="124">
        <v>1210.8333333333335</v>
      </c>
      <c r="H141" s="124">
        <v>1274.2333333333336</v>
      </c>
      <c r="I141" s="124">
        <v>1287.3166666666666</v>
      </c>
      <c r="J141" s="124">
        <v>1305.9333333333336</v>
      </c>
      <c r="K141" s="123">
        <v>1268.7</v>
      </c>
      <c r="L141" s="123">
        <v>1237</v>
      </c>
      <c r="M141" s="123">
        <v>1.67997</v>
      </c>
    </row>
    <row r="142" spans="1:13">
      <c r="A142" s="65">
        <v>132</v>
      </c>
      <c r="B142" s="123" t="s">
        <v>2302</v>
      </c>
      <c r="C142" s="126">
        <v>1279.5</v>
      </c>
      <c r="D142" s="124">
        <v>1293.8333333333333</v>
      </c>
      <c r="E142" s="124">
        <v>1237.6666666666665</v>
      </c>
      <c r="F142" s="124">
        <v>1195.8333333333333</v>
      </c>
      <c r="G142" s="124">
        <v>1139.6666666666665</v>
      </c>
      <c r="H142" s="124">
        <v>1335.6666666666665</v>
      </c>
      <c r="I142" s="124">
        <v>1391.833333333333</v>
      </c>
      <c r="J142" s="124">
        <v>1433.6666666666665</v>
      </c>
      <c r="K142" s="123">
        <v>1350</v>
      </c>
      <c r="L142" s="123">
        <v>1252</v>
      </c>
      <c r="M142" s="123">
        <v>0.62790999999999997</v>
      </c>
    </row>
    <row r="143" spans="1:13">
      <c r="A143" s="65">
        <v>133</v>
      </c>
      <c r="B143" s="123" t="s">
        <v>66</v>
      </c>
      <c r="C143" s="126">
        <v>178.25</v>
      </c>
      <c r="D143" s="124">
        <v>181.4</v>
      </c>
      <c r="E143" s="124">
        <v>173.70000000000002</v>
      </c>
      <c r="F143" s="124">
        <v>169.15</v>
      </c>
      <c r="G143" s="124">
        <v>161.45000000000002</v>
      </c>
      <c r="H143" s="124">
        <v>185.95000000000002</v>
      </c>
      <c r="I143" s="124">
        <v>193.65</v>
      </c>
      <c r="J143" s="124">
        <v>198.20000000000002</v>
      </c>
      <c r="K143" s="123">
        <v>189.1</v>
      </c>
      <c r="L143" s="123">
        <v>176.85</v>
      </c>
      <c r="M143" s="123">
        <v>20.717839999999999</v>
      </c>
    </row>
    <row r="144" spans="1:13">
      <c r="A144" s="65">
        <v>134</v>
      </c>
      <c r="B144" s="123" t="s">
        <v>810</v>
      </c>
      <c r="C144" s="126">
        <v>150.9</v>
      </c>
      <c r="D144" s="124">
        <v>152.85</v>
      </c>
      <c r="E144" s="124">
        <v>146.5</v>
      </c>
      <c r="F144" s="124">
        <v>142.1</v>
      </c>
      <c r="G144" s="124">
        <v>135.75</v>
      </c>
      <c r="H144" s="124">
        <v>157.25</v>
      </c>
      <c r="I144" s="124">
        <v>163.59999999999997</v>
      </c>
      <c r="J144" s="124">
        <v>168</v>
      </c>
      <c r="K144" s="123">
        <v>159.19999999999999</v>
      </c>
      <c r="L144" s="123">
        <v>148.44999999999999</v>
      </c>
      <c r="M144" s="123">
        <v>32.29025</v>
      </c>
    </row>
    <row r="145" spans="1:13">
      <c r="A145" s="65">
        <v>135</v>
      </c>
      <c r="B145" s="123" t="s">
        <v>812</v>
      </c>
      <c r="C145" s="126">
        <v>223.2</v>
      </c>
      <c r="D145" s="124">
        <v>228.5333333333333</v>
      </c>
      <c r="E145" s="124">
        <v>215.96666666666661</v>
      </c>
      <c r="F145" s="124">
        <v>208.73333333333332</v>
      </c>
      <c r="G145" s="124">
        <v>196.16666666666663</v>
      </c>
      <c r="H145" s="124">
        <v>235.76666666666659</v>
      </c>
      <c r="I145" s="124">
        <v>248.33333333333331</v>
      </c>
      <c r="J145" s="124">
        <v>255.56666666666658</v>
      </c>
      <c r="K145" s="123">
        <v>241.1</v>
      </c>
      <c r="L145" s="123">
        <v>221.3</v>
      </c>
      <c r="M145" s="123">
        <v>10.57382</v>
      </c>
    </row>
    <row r="146" spans="1:13">
      <c r="A146" s="65">
        <v>136</v>
      </c>
      <c r="B146" s="123" t="s">
        <v>816</v>
      </c>
      <c r="C146" s="126">
        <v>757.05</v>
      </c>
      <c r="D146" s="124">
        <v>766.65</v>
      </c>
      <c r="E146" s="124">
        <v>730.4</v>
      </c>
      <c r="F146" s="124">
        <v>703.75</v>
      </c>
      <c r="G146" s="124">
        <v>667.5</v>
      </c>
      <c r="H146" s="124">
        <v>793.3</v>
      </c>
      <c r="I146" s="124">
        <v>829.55</v>
      </c>
      <c r="J146" s="124">
        <v>856.19999999999993</v>
      </c>
      <c r="K146" s="123">
        <v>802.9</v>
      </c>
      <c r="L146" s="123">
        <v>740</v>
      </c>
      <c r="M146" s="123">
        <v>9.5363600000000002</v>
      </c>
    </row>
    <row r="147" spans="1:13">
      <c r="A147" s="65">
        <v>137</v>
      </c>
      <c r="B147" s="123" t="s">
        <v>820</v>
      </c>
      <c r="C147" s="126">
        <v>293.55</v>
      </c>
      <c r="D147" s="124">
        <v>294.7</v>
      </c>
      <c r="E147" s="124">
        <v>290.95</v>
      </c>
      <c r="F147" s="124">
        <v>288.35000000000002</v>
      </c>
      <c r="G147" s="124">
        <v>284.60000000000002</v>
      </c>
      <c r="H147" s="124">
        <v>297.29999999999995</v>
      </c>
      <c r="I147" s="124">
        <v>301.04999999999995</v>
      </c>
      <c r="J147" s="124">
        <v>303.64999999999992</v>
      </c>
      <c r="K147" s="123">
        <v>298.45</v>
      </c>
      <c r="L147" s="123">
        <v>292.10000000000002</v>
      </c>
      <c r="M147" s="123">
        <v>0.29537999999999998</v>
      </c>
    </row>
    <row r="148" spans="1:13">
      <c r="A148" s="65">
        <v>138</v>
      </c>
      <c r="B148" s="123" t="s">
        <v>822</v>
      </c>
      <c r="C148" s="126">
        <v>449</v>
      </c>
      <c r="D148" s="124">
        <v>450.59999999999997</v>
      </c>
      <c r="E148" s="124">
        <v>443.39999999999992</v>
      </c>
      <c r="F148" s="124">
        <v>437.79999999999995</v>
      </c>
      <c r="G148" s="124">
        <v>430.59999999999991</v>
      </c>
      <c r="H148" s="124">
        <v>456.19999999999993</v>
      </c>
      <c r="I148" s="124">
        <v>463.4</v>
      </c>
      <c r="J148" s="124">
        <v>468.99999999999994</v>
      </c>
      <c r="K148" s="123">
        <v>457.8</v>
      </c>
      <c r="L148" s="123">
        <v>445</v>
      </c>
      <c r="M148" s="123">
        <v>0.74246000000000001</v>
      </c>
    </row>
    <row r="149" spans="1:13">
      <c r="A149" s="65">
        <v>139</v>
      </c>
      <c r="B149" s="123" t="s">
        <v>67</v>
      </c>
      <c r="C149" s="126">
        <v>222.25</v>
      </c>
      <c r="D149" s="124">
        <v>224.20000000000002</v>
      </c>
      <c r="E149" s="124">
        <v>219.05000000000004</v>
      </c>
      <c r="F149" s="124">
        <v>215.85000000000002</v>
      </c>
      <c r="G149" s="124">
        <v>210.70000000000005</v>
      </c>
      <c r="H149" s="124">
        <v>227.40000000000003</v>
      </c>
      <c r="I149" s="124">
        <v>232.55</v>
      </c>
      <c r="J149" s="124">
        <v>235.75000000000003</v>
      </c>
      <c r="K149" s="123">
        <v>229.35</v>
      </c>
      <c r="L149" s="123">
        <v>221</v>
      </c>
      <c r="M149" s="123">
        <v>14.370559999999999</v>
      </c>
    </row>
    <row r="150" spans="1:13">
      <c r="A150" s="65">
        <v>140</v>
      </c>
      <c r="B150" s="123" t="s">
        <v>2305</v>
      </c>
      <c r="C150" s="126">
        <v>67.75</v>
      </c>
      <c r="D150" s="124">
        <v>68.516666666666666</v>
      </c>
      <c r="E150" s="124">
        <v>66.283333333333331</v>
      </c>
      <c r="F150" s="124">
        <v>64.816666666666663</v>
      </c>
      <c r="G150" s="124">
        <v>62.583333333333329</v>
      </c>
      <c r="H150" s="124">
        <v>69.983333333333334</v>
      </c>
      <c r="I150" s="124">
        <v>72.216666666666654</v>
      </c>
      <c r="J150" s="124">
        <v>73.683333333333337</v>
      </c>
      <c r="K150" s="123">
        <v>70.75</v>
      </c>
      <c r="L150" s="123">
        <v>67.05</v>
      </c>
      <c r="M150" s="123">
        <v>36.764980000000001</v>
      </c>
    </row>
    <row r="151" spans="1:13">
      <c r="A151" s="65">
        <v>141</v>
      </c>
      <c r="B151" s="123" t="s">
        <v>835</v>
      </c>
      <c r="C151" s="126">
        <v>238.15</v>
      </c>
      <c r="D151" s="124">
        <v>240.04999999999998</v>
      </c>
      <c r="E151" s="124">
        <v>234.09999999999997</v>
      </c>
      <c r="F151" s="124">
        <v>230.04999999999998</v>
      </c>
      <c r="G151" s="124">
        <v>224.09999999999997</v>
      </c>
      <c r="H151" s="124">
        <v>244.09999999999997</v>
      </c>
      <c r="I151" s="124">
        <v>250.04999999999995</v>
      </c>
      <c r="J151" s="124">
        <v>254.09999999999997</v>
      </c>
      <c r="K151" s="123">
        <v>246</v>
      </c>
      <c r="L151" s="123">
        <v>236</v>
      </c>
      <c r="M151" s="123">
        <v>0.60465000000000002</v>
      </c>
    </row>
    <row r="152" spans="1:13">
      <c r="A152" s="65">
        <v>142</v>
      </c>
      <c r="B152" s="123" t="s">
        <v>68</v>
      </c>
      <c r="C152" s="126">
        <v>102.15</v>
      </c>
      <c r="D152" s="124">
        <v>104.10000000000001</v>
      </c>
      <c r="E152" s="124">
        <v>98.950000000000017</v>
      </c>
      <c r="F152" s="124">
        <v>95.750000000000014</v>
      </c>
      <c r="G152" s="124">
        <v>90.600000000000023</v>
      </c>
      <c r="H152" s="124">
        <v>107.30000000000001</v>
      </c>
      <c r="I152" s="124">
        <v>112.45000000000002</v>
      </c>
      <c r="J152" s="124">
        <v>115.65</v>
      </c>
      <c r="K152" s="123">
        <v>109.25</v>
      </c>
      <c r="L152" s="123">
        <v>100.9</v>
      </c>
      <c r="M152" s="123">
        <v>203.55476999999999</v>
      </c>
    </row>
    <row r="153" spans="1:13">
      <c r="A153" s="65">
        <v>143</v>
      </c>
      <c r="B153" s="123" t="s">
        <v>848</v>
      </c>
      <c r="C153" s="126">
        <v>711.15</v>
      </c>
      <c r="D153" s="124">
        <v>717.43333333333339</v>
      </c>
      <c r="E153" s="124">
        <v>699.91666666666674</v>
      </c>
      <c r="F153" s="124">
        <v>688.68333333333339</v>
      </c>
      <c r="G153" s="124">
        <v>671.16666666666674</v>
      </c>
      <c r="H153" s="124">
        <v>728.66666666666674</v>
      </c>
      <c r="I153" s="124">
        <v>746.18333333333339</v>
      </c>
      <c r="J153" s="124">
        <v>757.41666666666674</v>
      </c>
      <c r="K153" s="123">
        <v>734.95</v>
      </c>
      <c r="L153" s="123">
        <v>706.2</v>
      </c>
      <c r="M153" s="123">
        <v>0.38019999999999998</v>
      </c>
    </row>
    <row r="154" spans="1:13">
      <c r="A154" s="65">
        <v>144</v>
      </c>
      <c r="B154" s="123" t="s">
        <v>850</v>
      </c>
      <c r="C154" s="126">
        <v>645.4</v>
      </c>
      <c r="D154" s="124">
        <v>645.69999999999993</v>
      </c>
      <c r="E154" s="124">
        <v>637.49999999999989</v>
      </c>
      <c r="F154" s="124">
        <v>629.59999999999991</v>
      </c>
      <c r="G154" s="124">
        <v>621.39999999999986</v>
      </c>
      <c r="H154" s="124">
        <v>653.59999999999991</v>
      </c>
      <c r="I154" s="124">
        <v>661.8</v>
      </c>
      <c r="J154" s="124">
        <v>669.69999999999993</v>
      </c>
      <c r="K154" s="123">
        <v>653.9</v>
      </c>
      <c r="L154" s="123">
        <v>637.79999999999995</v>
      </c>
      <c r="M154" s="123">
        <v>0.52512999999999999</v>
      </c>
    </row>
    <row r="155" spans="1:13">
      <c r="A155" s="65">
        <v>145</v>
      </c>
      <c r="B155" s="123" t="s">
        <v>854</v>
      </c>
      <c r="C155" s="126">
        <v>569.79999999999995</v>
      </c>
      <c r="D155" s="124">
        <v>569.1</v>
      </c>
      <c r="E155" s="124">
        <v>552.20000000000005</v>
      </c>
      <c r="F155" s="124">
        <v>534.6</v>
      </c>
      <c r="G155" s="124">
        <v>517.70000000000005</v>
      </c>
      <c r="H155" s="124">
        <v>586.70000000000005</v>
      </c>
      <c r="I155" s="124">
        <v>603.59999999999991</v>
      </c>
      <c r="J155" s="124">
        <v>621.20000000000005</v>
      </c>
      <c r="K155" s="123">
        <v>586</v>
      </c>
      <c r="L155" s="123">
        <v>551.5</v>
      </c>
      <c r="M155" s="123">
        <v>0.30601</v>
      </c>
    </row>
    <row r="156" spans="1:13">
      <c r="A156" s="65">
        <v>146</v>
      </c>
      <c r="B156" s="123" t="s">
        <v>858</v>
      </c>
      <c r="C156" s="126">
        <v>144.1</v>
      </c>
      <c r="D156" s="124">
        <v>143.95000000000002</v>
      </c>
      <c r="E156" s="124">
        <v>139.55000000000004</v>
      </c>
      <c r="F156" s="124">
        <v>135.00000000000003</v>
      </c>
      <c r="G156" s="124">
        <v>130.60000000000005</v>
      </c>
      <c r="H156" s="124">
        <v>148.50000000000003</v>
      </c>
      <c r="I156" s="124">
        <v>152.9</v>
      </c>
      <c r="J156" s="124">
        <v>157.45000000000002</v>
      </c>
      <c r="K156" s="123">
        <v>148.35</v>
      </c>
      <c r="L156" s="123">
        <v>139.4</v>
      </c>
      <c r="M156" s="123">
        <v>104.80553999999999</v>
      </c>
    </row>
    <row r="157" spans="1:13">
      <c r="A157" s="65">
        <v>147</v>
      </c>
      <c r="B157" s="123" t="s">
        <v>862</v>
      </c>
      <c r="C157" s="126">
        <v>44.65</v>
      </c>
      <c r="D157" s="124">
        <v>45.04999999999999</v>
      </c>
      <c r="E157" s="124">
        <v>42.799999999999983</v>
      </c>
      <c r="F157" s="124">
        <v>40.949999999999996</v>
      </c>
      <c r="G157" s="124">
        <v>38.699999999999989</v>
      </c>
      <c r="H157" s="124">
        <v>46.899999999999977</v>
      </c>
      <c r="I157" s="124">
        <v>49.149999999999991</v>
      </c>
      <c r="J157" s="124">
        <v>50.999999999999972</v>
      </c>
      <c r="K157" s="123">
        <v>47.3</v>
      </c>
      <c r="L157" s="123">
        <v>43.2</v>
      </c>
      <c r="M157" s="123">
        <v>236.1917</v>
      </c>
    </row>
    <row r="158" spans="1:13">
      <c r="A158" s="65">
        <v>148</v>
      </c>
      <c r="B158" s="123" t="s">
        <v>69</v>
      </c>
      <c r="C158" s="126">
        <v>468.5</v>
      </c>
      <c r="D158" s="124">
        <v>469.2166666666667</v>
      </c>
      <c r="E158" s="124">
        <v>465.43333333333339</v>
      </c>
      <c r="F158" s="124">
        <v>462.36666666666667</v>
      </c>
      <c r="G158" s="124">
        <v>458.58333333333337</v>
      </c>
      <c r="H158" s="124">
        <v>472.28333333333342</v>
      </c>
      <c r="I158" s="124">
        <v>476.06666666666672</v>
      </c>
      <c r="J158" s="124">
        <v>479.13333333333344</v>
      </c>
      <c r="K158" s="123">
        <v>473</v>
      </c>
      <c r="L158" s="123">
        <v>466.15</v>
      </c>
      <c r="M158" s="123">
        <v>34.84599</v>
      </c>
    </row>
    <row r="159" spans="1:13">
      <c r="A159" s="65">
        <v>149</v>
      </c>
      <c r="B159" s="123" t="s">
        <v>881</v>
      </c>
      <c r="C159" s="126">
        <v>139.35</v>
      </c>
      <c r="D159" s="124">
        <v>142.29999999999998</v>
      </c>
      <c r="E159" s="124">
        <v>135.14999999999998</v>
      </c>
      <c r="F159" s="124">
        <v>130.94999999999999</v>
      </c>
      <c r="G159" s="124">
        <v>123.79999999999998</v>
      </c>
      <c r="H159" s="124">
        <v>146.49999999999997</v>
      </c>
      <c r="I159" s="124">
        <v>153.65</v>
      </c>
      <c r="J159" s="124">
        <v>157.84999999999997</v>
      </c>
      <c r="K159" s="123">
        <v>149.44999999999999</v>
      </c>
      <c r="L159" s="123">
        <v>138.1</v>
      </c>
      <c r="M159" s="123">
        <v>30.06297</v>
      </c>
    </row>
    <row r="160" spans="1:13">
      <c r="A160" s="65">
        <v>150</v>
      </c>
      <c r="B160" s="123" t="s">
        <v>883</v>
      </c>
      <c r="C160" s="126">
        <v>214.35</v>
      </c>
      <c r="D160" s="124">
        <v>215.6</v>
      </c>
      <c r="E160" s="124">
        <v>208.95</v>
      </c>
      <c r="F160" s="124">
        <v>203.54999999999998</v>
      </c>
      <c r="G160" s="124">
        <v>196.89999999999998</v>
      </c>
      <c r="H160" s="124">
        <v>221</v>
      </c>
      <c r="I160" s="124">
        <v>227.65000000000003</v>
      </c>
      <c r="J160" s="124">
        <v>233.05</v>
      </c>
      <c r="K160" s="123">
        <v>222.25</v>
      </c>
      <c r="L160" s="123">
        <v>210.2</v>
      </c>
      <c r="M160" s="123">
        <v>12.513809999999999</v>
      </c>
    </row>
    <row r="161" spans="1:13">
      <c r="A161" s="65">
        <v>151</v>
      </c>
      <c r="B161" s="123" t="s">
        <v>390</v>
      </c>
      <c r="C161" s="126">
        <v>238.3</v>
      </c>
      <c r="D161" s="124">
        <v>240.68333333333331</v>
      </c>
      <c r="E161" s="124">
        <v>234.91666666666663</v>
      </c>
      <c r="F161" s="124">
        <v>231.53333333333333</v>
      </c>
      <c r="G161" s="124">
        <v>225.76666666666665</v>
      </c>
      <c r="H161" s="124">
        <v>244.06666666666661</v>
      </c>
      <c r="I161" s="124">
        <v>249.83333333333331</v>
      </c>
      <c r="J161" s="124">
        <v>253.21666666666658</v>
      </c>
      <c r="K161" s="123">
        <v>246.45</v>
      </c>
      <c r="L161" s="123">
        <v>237.3</v>
      </c>
      <c r="M161" s="123">
        <v>4.0088200000000001</v>
      </c>
    </row>
    <row r="162" spans="1:13">
      <c r="A162" s="65">
        <v>152</v>
      </c>
      <c r="B162" s="123" t="s">
        <v>2274</v>
      </c>
      <c r="C162" s="126">
        <v>929.75</v>
      </c>
      <c r="D162" s="124">
        <v>931.36666666666667</v>
      </c>
      <c r="E162" s="124">
        <v>917.73333333333335</v>
      </c>
      <c r="F162" s="124">
        <v>905.7166666666667</v>
      </c>
      <c r="G162" s="124">
        <v>892.08333333333337</v>
      </c>
      <c r="H162" s="124">
        <v>943.38333333333333</v>
      </c>
      <c r="I162" s="124">
        <v>957.01666666666677</v>
      </c>
      <c r="J162" s="124">
        <v>969.0333333333333</v>
      </c>
      <c r="K162" s="123">
        <v>945</v>
      </c>
      <c r="L162" s="123">
        <v>919.35</v>
      </c>
      <c r="M162" s="123">
        <v>0.42446</v>
      </c>
    </row>
    <row r="163" spans="1:13">
      <c r="A163" s="65">
        <v>153</v>
      </c>
      <c r="B163" s="123" t="s">
        <v>198</v>
      </c>
      <c r="C163" s="126">
        <v>446.65</v>
      </c>
      <c r="D163" s="124">
        <v>455.63333333333338</v>
      </c>
      <c r="E163" s="124">
        <v>426.26666666666677</v>
      </c>
      <c r="F163" s="124">
        <v>405.88333333333338</v>
      </c>
      <c r="G163" s="124">
        <v>376.51666666666677</v>
      </c>
      <c r="H163" s="124">
        <v>476.01666666666677</v>
      </c>
      <c r="I163" s="124">
        <v>505.38333333333344</v>
      </c>
      <c r="J163" s="124">
        <v>525.76666666666677</v>
      </c>
      <c r="K163" s="123">
        <v>485</v>
      </c>
      <c r="L163" s="123">
        <v>435.25</v>
      </c>
      <c r="M163" s="123">
        <v>7.5772399999999998</v>
      </c>
    </row>
    <row r="164" spans="1:13">
      <c r="A164" s="65">
        <v>154</v>
      </c>
      <c r="B164" s="123" t="s">
        <v>2275</v>
      </c>
      <c r="C164" s="126">
        <v>426.85</v>
      </c>
      <c r="D164" s="124">
        <v>423</v>
      </c>
      <c r="E164" s="124">
        <v>412</v>
      </c>
      <c r="F164" s="124">
        <v>397.15</v>
      </c>
      <c r="G164" s="124">
        <v>386.15</v>
      </c>
      <c r="H164" s="124">
        <v>437.85</v>
      </c>
      <c r="I164" s="124">
        <v>448.85</v>
      </c>
      <c r="J164" s="124">
        <v>463.70000000000005</v>
      </c>
      <c r="K164" s="123">
        <v>434</v>
      </c>
      <c r="L164" s="123">
        <v>408.15</v>
      </c>
      <c r="M164" s="123">
        <v>1.1028199999999999</v>
      </c>
    </row>
    <row r="165" spans="1:13">
      <c r="A165" s="65">
        <v>155</v>
      </c>
      <c r="B165" s="123" t="s">
        <v>893</v>
      </c>
      <c r="C165" s="126">
        <v>333.45</v>
      </c>
      <c r="D165" s="124">
        <v>334.31666666666666</v>
      </c>
      <c r="E165" s="124">
        <v>323.68333333333334</v>
      </c>
      <c r="F165" s="124">
        <v>313.91666666666669</v>
      </c>
      <c r="G165" s="124">
        <v>303.28333333333336</v>
      </c>
      <c r="H165" s="124">
        <v>344.08333333333331</v>
      </c>
      <c r="I165" s="124">
        <v>354.71666666666664</v>
      </c>
      <c r="J165" s="124">
        <v>364.48333333333329</v>
      </c>
      <c r="K165" s="123">
        <v>344.95</v>
      </c>
      <c r="L165" s="123">
        <v>324.55</v>
      </c>
      <c r="M165" s="123">
        <v>23.122990000000001</v>
      </c>
    </row>
    <row r="166" spans="1:13">
      <c r="A166" s="65">
        <v>156</v>
      </c>
      <c r="B166" s="123" t="s">
        <v>897</v>
      </c>
      <c r="C166" s="126">
        <v>6606.25</v>
      </c>
      <c r="D166" s="124">
        <v>6641.5166666666664</v>
      </c>
      <c r="E166" s="124">
        <v>6565.7833333333328</v>
      </c>
      <c r="F166" s="124">
        <v>6525.3166666666666</v>
      </c>
      <c r="G166" s="124">
        <v>6449.583333333333</v>
      </c>
      <c r="H166" s="124">
        <v>6681.9833333333327</v>
      </c>
      <c r="I166" s="124">
        <v>6757.7166666666662</v>
      </c>
      <c r="J166" s="124">
        <v>6798.1833333333325</v>
      </c>
      <c r="K166" s="123">
        <v>6717.25</v>
      </c>
      <c r="L166" s="123">
        <v>6601.05</v>
      </c>
      <c r="M166" s="123">
        <v>3.5709999999999999E-2</v>
      </c>
    </row>
    <row r="167" spans="1:13">
      <c r="A167" s="65">
        <v>157</v>
      </c>
      <c r="B167" s="123" t="s">
        <v>905</v>
      </c>
      <c r="C167" s="126">
        <v>2473.25</v>
      </c>
      <c r="D167" s="124">
        <v>2483.15</v>
      </c>
      <c r="E167" s="124">
        <v>2455.15</v>
      </c>
      <c r="F167" s="124">
        <v>2437.0500000000002</v>
      </c>
      <c r="G167" s="124">
        <v>2409.0500000000002</v>
      </c>
      <c r="H167" s="124">
        <v>2501.25</v>
      </c>
      <c r="I167" s="124">
        <v>2529.25</v>
      </c>
      <c r="J167" s="124">
        <v>2547.35</v>
      </c>
      <c r="K167" s="123">
        <v>2511.15</v>
      </c>
      <c r="L167" s="123">
        <v>2465.0500000000002</v>
      </c>
      <c r="M167" s="123">
        <v>0.14738000000000001</v>
      </c>
    </row>
    <row r="168" spans="1:13">
      <c r="A168" s="65">
        <v>158</v>
      </c>
      <c r="B168" s="123" t="s">
        <v>70</v>
      </c>
      <c r="C168" s="126">
        <v>625.75</v>
      </c>
      <c r="D168" s="124">
        <v>628.58333333333337</v>
      </c>
      <c r="E168" s="124">
        <v>621.16666666666674</v>
      </c>
      <c r="F168" s="124">
        <v>616.58333333333337</v>
      </c>
      <c r="G168" s="124">
        <v>609.16666666666674</v>
      </c>
      <c r="H168" s="124">
        <v>633.16666666666674</v>
      </c>
      <c r="I168" s="124">
        <v>640.58333333333348</v>
      </c>
      <c r="J168" s="124">
        <v>645.16666666666674</v>
      </c>
      <c r="K168" s="123">
        <v>636</v>
      </c>
      <c r="L168" s="123">
        <v>624</v>
      </c>
      <c r="M168" s="123">
        <v>7.5467899999999997</v>
      </c>
    </row>
    <row r="169" spans="1:13">
      <c r="A169" s="65">
        <v>159</v>
      </c>
      <c r="B169" s="123" t="s">
        <v>912</v>
      </c>
      <c r="C169" s="126">
        <v>151.15</v>
      </c>
      <c r="D169" s="124">
        <v>153.9</v>
      </c>
      <c r="E169" s="124">
        <v>146.9</v>
      </c>
      <c r="F169" s="124">
        <v>142.65</v>
      </c>
      <c r="G169" s="124">
        <v>135.65</v>
      </c>
      <c r="H169" s="124">
        <v>158.15</v>
      </c>
      <c r="I169" s="124">
        <v>165.15</v>
      </c>
      <c r="J169" s="124">
        <v>169.4</v>
      </c>
      <c r="K169" s="123">
        <v>160.9</v>
      </c>
      <c r="L169" s="123">
        <v>149.65</v>
      </c>
      <c r="M169" s="123">
        <v>3.6509900000000002</v>
      </c>
    </row>
    <row r="170" spans="1:13">
      <c r="A170" s="65">
        <v>160</v>
      </c>
      <c r="B170" s="123" t="s">
        <v>71</v>
      </c>
      <c r="C170" s="126">
        <v>22.75</v>
      </c>
      <c r="D170" s="124">
        <v>23.366666666666664</v>
      </c>
      <c r="E170" s="124">
        <v>21.683333333333326</v>
      </c>
      <c r="F170" s="124">
        <v>20.616666666666664</v>
      </c>
      <c r="G170" s="124">
        <v>18.933333333333326</v>
      </c>
      <c r="H170" s="124">
        <v>24.433333333333326</v>
      </c>
      <c r="I170" s="124">
        <v>26.116666666666664</v>
      </c>
      <c r="J170" s="124">
        <v>27.183333333333326</v>
      </c>
      <c r="K170" s="123">
        <v>25.05</v>
      </c>
      <c r="L170" s="123">
        <v>22.3</v>
      </c>
      <c r="M170" s="123">
        <v>1693.9029800000001</v>
      </c>
    </row>
    <row r="171" spans="1:13">
      <c r="A171" s="65">
        <v>161</v>
      </c>
      <c r="B171" s="123" t="s">
        <v>915</v>
      </c>
      <c r="C171" s="126">
        <v>492.65</v>
      </c>
      <c r="D171" s="124">
        <v>498.84999999999997</v>
      </c>
      <c r="E171" s="124">
        <v>480.79999999999995</v>
      </c>
      <c r="F171" s="124">
        <v>468.95</v>
      </c>
      <c r="G171" s="124">
        <v>450.9</v>
      </c>
      <c r="H171" s="124">
        <v>510.69999999999993</v>
      </c>
      <c r="I171" s="124">
        <v>528.75</v>
      </c>
      <c r="J171" s="124">
        <v>540.59999999999991</v>
      </c>
      <c r="K171" s="123">
        <v>516.9</v>
      </c>
      <c r="L171" s="123">
        <v>487</v>
      </c>
      <c r="M171" s="123">
        <v>36.380279999999999</v>
      </c>
    </row>
    <row r="172" spans="1:13">
      <c r="A172" s="65">
        <v>162</v>
      </c>
      <c r="B172" s="123" t="s">
        <v>919</v>
      </c>
      <c r="C172" s="126">
        <v>985.45</v>
      </c>
      <c r="D172" s="124">
        <v>993.65</v>
      </c>
      <c r="E172" s="124">
        <v>969.3</v>
      </c>
      <c r="F172" s="124">
        <v>953.15</v>
      </c>
      <c r="G172" s="124">
        <v>928.8</v>
      </c>
      <c r="H172" s="124">
        <v>1009.8</v>
      </c>
      <c r="I172" s="124">
        <v>1034.1500000000001</v>
      </c>
      <c r="J172" s="124">
        <v>1050.3</v>
      </c>
      <c r="K172" s="123">
        <v>1018</v>
      </c>
      <c r="L172" s="123">
        <v>977.5</v>
      </c>
      <c r="M172" s="123">
        <v>1.3591899999999999</v>
      </c>
    </row>
    <row r="173" spans="1:13">
      <c r="A173" s="65">
        <v>163</v>
      </c>
      <c r="B173" s="123" t="s">
        <v>350</v>
      </c>
      <c r="C173" s="126">
        <v>1035.1500000000001</v>
      </c>
      <c r="D173" s="124">
        <v>1029.9833333333333</v>
      </c>
      <c r="E173" s="124">
        <v>1007.9666666666667</v>
      </c>
      <c r="F173" s="124">
        <v>980.7833333333333</v>
      </c>
      <c r="G173" s="124">
        <v>958.76666666666665</v>
      </c>
      <c r="H173" s="124">
        <v>1057.1666666666667</v>
      </c>
      <c r="I173" s="124">
        <v>1079.1833333333336</v>
      </c>
      <c r="J173" s="124">
        <v>1106.3666666666668</v>
      </c>
      <c r="K173" s="123">
        <v>1052</v>
      </c>
      <c r="L173" s="123">
        <v>1002.8</v>
      </c>
      <c r="M173" s="123">
        <v>13.19819</v>
      </c>
    </row>
    <row r="174" spans="1:13">
      <c r="A174" s="65">
        <v>164</v>
      </c>
      <c r="B174" s="123" t="s">
        <v>72</v>
      </c>
      <c r="C174" s="126">
        <v>609.75</v>
      </c>
      <c r="D174" s="124">
        <v>614.18333333333328</v>
      </c>
      <c r="E174" s="124">
        <v>601.06666666666661</v>
      </c>
      <c r="F174" s="124">
        <v>592.38333333333333</v>
      </c>
      <c r="G174" s="124">
        <v>579.26666666666665</v>
      </c>
      <c r="H174" s="124">
        <v>622.86666666666656</v>
      </c>
      <c r="I174" s="124">
        <v>635.98333333333312</v>
      </c>
      <c r="J174" s="124">
        <v>644.66666666666652</v>
      </c>
      <c r="K174" s="123">
        <v>627.29999999999995</v>
      </c>
      <c r="L174" s="123">
        <v>605.5</v>
      </c>
      <c r="M174" s="123">
        <v>2.5487000000000002</v>
      </c>
    </row>
    <row r="175" spans="1:13">
      <c r="A175" s="65">
        <v>165</v>
      </c>
      <c r="B175" s="123" t="s">
        <v>923</v>
      </c>
      <c r="C175" s="126">
        <v>795.35</v>
      </c>
      <c r="D175" s="124">
        <v>805.35</v>
      </c>
      <c r="E175" s="124">
        <v>767.7</v>
      </c>
      <c r="F175" s="124">
        <v>740.05000000000007</v>
      </c>
      <c r="G175" s="124">
        <v>702.40000000000009</v>
      </c>
      <c r="H175" s="124">
        <v>833</v>
      </c>
      <c r="I175" s="124">
        <v>870.64999999999986</v>
      </c>
      <c r="J175" s="124">
        <v>898.3</v>
      </c>
      <c r="K175" s="123">
        <v>843</v>
      </c>
      <c r="L175" s="123">
        <v>777.7</v>
      </c>
      <c r="M175" s="123">
        <v>1.67214</v>
      </c>
    </row>
    <row r="176" spans="1:13">
      <c r="A176" s="65">
        <v>166</v>
      </c>
      <c r="B176" s="123" t="s">
        <v>318</v>
      </c>
      <c r="C176" s="126">
        <v>153.35</v>
      </c>
      <c r="D176" s="124">
        <v>155.20000000000002</v>
      </c>
      <c r="E176" s="124">
        <v>150.40000000000003</v>
      </c>
      <c r="F176" s="124">
        <v>147.45000000000002</v>
      </c>
      <c r="G176" s="124">
        <v>142.65000000000003</v>
      </c>
      <c r="H176" s="124">
        <v>158.15000000000003</v>
      </c>
      <c r="I176" s="124">
        <v>162.95000000000005</v>
      </c>
      <c r="J176" s="124">
        <v>165.90000000000003</v>
      </c>
      <c r="K176" s="123">
        <v>160</v>
      </c>
      <c r="L176" s="123">
        <v>152.25</v>
      </c>
      <c r="M176" s="123">
        <v>8.7763399999999994</v>
      </c>
    </row>
    <row r="177" spans="1:13">
      <c r="A177" s="65">
        <v>167</v>
      </c>
      <c r="B177" s="123" t="s">
        <v>355</v>
      </c>
      <c r="C177" s="126">
        <v>135.85</v>
      </c>
      <c r="D177" s="124">
        <v>137.44999999999999</v>
      </c>
      <c r="E177" s="124">
        <v>133.09999999999997</v>
      </c>
      <c r="F177" s="124">
        <v>130.34999999999997</v>
      </c>
      <c r="G177" s="124">
        <v>125.99999999999994</v>
      </c>
      <c r="H177" s="124">
        <v>140.19999999999999</v>
      </c>
      <c r="I177" s="124">
        <v>144.55000000000001</v>
      </c>
      <c r="J177" s="124">
        <v>147.30000000000001</v>
      </c>
      <c r="K177" s="123">
        <v>141.80000000000001</v>
      </c>
      <c r="L177" s="123">
        <v>134.69999999999999</v>
      </c>
      <c r="M177" s="123">
        <v>18.247969999999999</v>
      </c>
    </row>
    <row r="178" spans="1:13">
      <c r="A178" s="65">
        <v>168</v>
      </c>
      <c r="B178" s="123" t="s">
        <v>73</v>
      </c>
      <c r="C178" s="126">
        <v>1217.5999999999999</v>
      </c>
      <c r="D178" s="124">
        <v>1225.2</v>
      </c>
      <c r="E178" s="124">
        <v>1195.4000000000001</v>
      </c>
      <c r="F178" s="124">
        <v>1173.2</v>
      </c>
      <c r="G178" s="124">
        <v>1143.4000000000001</v>
      </c>
      <c r="H178" s="124">
        <v>1247.4000000000001</v>
      </c>
      <c r="I178" s="124">
        <v>1277.1999999999998</v>
      </c>
      <c r="J178" s="124">
        <v>1299.4000000000001</v>
      </c>
      <c r="K178" s="123">
        <v>1255</v>
      </c>
      <c r="L178" s="123">
        <v>1203</v>
      </c>
      <c r="M178" s="123">
        <v>5.9071499999999997</v>
      </c>
    </row>
    <row r="179" spans="1:13">
      <c r="A179" s="65">
        <v>169</v>
      </c>
      <c r="B179" s="123" t="s">
        <v>934</v>
      </c>
      <c r="C179" s="126">
        <v>136.6</v>
      </c>
      <c r="D179" s="124">
        <v>138.71666666666667</v>
      </c>
      <c r="E179" s="124">
        <v>133.38333333333333</v>
      </c>
      <c r="F179" s="124">
        <v>130.16666666666666</v>
      </c>
      <c r="G179" s="124">
        <v>124.83333333333331</v>
      </c>
      <c r="H179" s="124">
        <v>141.93333333333334</v>
      </c>
      <c r="I179" s="124">
        <v>147.26666666666665</v>
      </c>
      <c r="J179" s="124">
        <v>150.48333333333335</v>
      </c>
      <c r="K179" s="123">
        <v>144.05000000000001</v>
      </c>
      <c r="L179" s="123">
        <v>135.5</v>
      </c>
      <c r="M179" s="123">
        <v>11.01243</v>
      </c>
    </row>
    <row r="180" spans="1:13">
      <c r="A180" s="65">
        <v>170</v>
      </c>
      <c r="B180" s="123" t="s">
        <v>938</v>
      </c>
      <c r="C180" s="126">
        <v>364.45</v>
      </c>
      <c r="D180" s="124">
        <v>367.48333333333335</v>
      </c>
      <c r="E180" s="124">
        <v>352.9666666666667</v>
      </c>
      <c r="F180" s="124">
        <v>341.48333333333335</v>
      </c>
      <c r="G180" s="124">
        <v>326.9666666666667</v>
      </c>
      <c r="H180" s="124">
        <v>378.9666666666667</v>
      </c>
      <c r="I180" s="124">
        <v>393.48333333333335</v>
      </c>
      <c r="J180" s="124">
        <v>404.9666666666667</v>
      </c>
      <c r="K180" s="123">
        <v>382</v>
      </c>
      <c r="L180" s="123">
        <v>356</v>
      </c>
      <c r="M180" s="123">
        <v>0.54315000000000002</v>
      </c>
    </row>
    <row r="181" spans="1:13">
      <c r="A181" s="65">
        <v>171</v>
      </c>
      <c r="B181" s="123" t="s">
        <v>942</v>
      </c>
      <c r="C181" s="126">
        <v>545.4</v>
      </c>
      <c r="D181" s="124">
        <v>552.4666666666667</v>
      </c>
      <c r="E181" s="124">
        <v>537.93333333333339</v>
      </c>
      <c r="F181" s="124">
        <v>530.4666666666667</v>
      </c>
      <c r="G181" s="124">
        <v>515.93333333333339</v>
      </c>
      <c r="H181" s="124">
        <v>559.93333333333339</v>
      </c>
      <c r="I181" s="124">
        <v>574.4666666666667</v>
      </c>
      <c r="J181" s="124">
        <v>581.93333333333339</v>
      </c>
      <c r="K181" s="123">
        <v>567</v>
      </c>
      <c r="L181" s="123">
        <v>545</v>
      </c>
      <c r="M181" s="123">
        <v>0.14749999999999999</v>
      </c>
    </row>
    <row r="182" spans="1:13">
      <c r="A182" s="65">
        <v>172</v>
      </c>
      <c r="B182" s="123" t="s">
        <v>944</v>
      </c>
      <c r="C182" s="126">
        <v>598.1</v>
      </c>
      <c r="D182" s="124">
        <v>584.19999999999993</v>
      </c>
      <c r="E182" s="124">
        <v>548.99999999999989</v>
      </c>
      <c r="F182" s="124">
        <v>499.9</v>
      </c>
      <c r="G182" s="124">
        <v>464.69999999999993</v>
      </c>
      <c r="H182" s="124">
        <v>633.29999999999984</v>
      </c>
      <c r="I182" s="124">
        <v>668.49999999999989</v>
      </c>
      <c r="J182" s="124">
        <v>717.5999999999998</v>
      </c>
      <c r="K182" s="123">
        <v>619.4</v>
      </c>
      <c r="L182" s="123">
        <v>535.1</v>
      </c>
      <c r="M182" s="123">
        <v>13.16996</v>
      </c>
    </row>
    <row r="183" spans="1:13">
      <c r="A183" s="65">
        <v>173</v>
      </c>
      <c r="B183" s="123" t="s">
        <v>316</v>
      </c>
      <c r="C183" s="126">
        <v>150.30000000000001</v>
      </c>
      <c r="D183" s="124">
        <v>152.76666666666668</v>
      </c>
      <c r="E183" s="124">
        <v>145.78333333333336</v>
      </c>
      <c r="F183" s="124">
        <v>141.26666666666668</v>
      </c>
      <c r="G183" s="124">
        <v>134.28333333333336</v>
      </c>
      <c r="H183" s="124">
        <v>157.28333333333336</v>
      </c>
      <c r="I183" s="124">
        <v>164.26666666666665</v>
      </c>
      <c r="J183" s="124">
        <v>168.78333333333336</v>
      </c>
      <c r="K183" s="123">
        <v>159.75</v>
      </c>
      <c r="L183" s="123">
        <v>148.25</v>
      </c>
      <c r="M183" s="123">
        <v>34.304079999999999</v>
      </c>
    </row>
    <row r="184" spans="1:13">
      <c r="A184" s="65">
        <v>174</v>
      </c>
      <c r="B184" s="123" t="s">
        <v>182</v>
      </c>
      <c r="C184" s="126">
        <v>6625.65</v>
      </c>
      <c r="D184" s="124">
        <v>6580.9666666666672</v>
      </c>
      <c r="E184" s="124">
        <v>6510.6833333333343</v>
      </c>
      <c r="F184" s="124">
        <v>6395.7166666666672</v>
      </c>
      <c r="G184" s="124">
        <v>6325.4333333333343</v>
      </c>
      <c r="H184" s="124">
        <v>6695.9333333333343</v>
      </c>
      <c r="I184" s="124">
        <v>6766.2166666666672</v>
      </c>
      <c r="J184" s="124">
        <v>6881.1833333333343</v>
      </c>
      <c r="K184" s="123">
        <v>6651.25</v>
      </c>
      <c r="L184" s="123">
        <v>6466</v>
      </c>
      <c r="M184" s="123">
        <v>0.20225000000000001</v>
      </c>
    </row>
    <row r="185" spans="1:13">
      <c r="A185" s="65">
        <v>175</v>
      </c>
      <c r="B185" s="123" t="s">
        <v>199</v>
      </c>
      <c r="C185" s="126">
        <v>214.1</v>
      </c>
      <c r="D185" s="124">
        <v>216.5333333333333</v>
      </c>
      <c r="E185" s="124">
        <v>210.26666666666659</v>
      </c>
      <c r="F185" s="124">
        <v>206.43333333333328</v>
      </c>
      <c r="G185" s="124">
        <v>200.16666666666657</v>
      </c>
      <c r="H185" s="124">
        <v>220.36666666666662</v>
      </c>
      <c r="I185" s="124">
        <v>226.63333333333333</v>
      </c>
      <c r="J185" s="124">
        <v>230.46666666666664</v>
      </c>
      <c r="K185" s="123">
        <v>222.8</v>
      </c>
      <c r="L185" s="123">
        <v>212.7</v>
      </c>
      <c r="M185" s="123">
        <v>3.5942500000000002</v>
      </c>
    </row>
    <row r="186" spans="1:13">
      <c r="A186" s="65">
        <v>176</v>
      </c>
      <c r="B186" s="123" t="s">
        <v>955</v>
      </c>
      <c r="C186" s="126">
        <v>871.4</v>
      </c>
      <c r="D186" s="124">
        <v>879.23333333333323</v>
      </c>
      <c r="E186" s="124">
        <v>845.31666666666649</v>
      </c>
      <c r="F186" s="124">
        <v>819.23333333333323</v>
      </c>
      <c r="G186" s="124">
        <v>785.31666666666649</v>
      </c>
      <c r="H186" s="124">
        <v>905.31666666666649</v>
      </c>
      <c r="I186" s="124">
        <v>939.23333333333323</v>
      </c>
      <c r="J186" s="124">
        <v>965.31666666666649</v>
      </c>
      <c r="K186" s="123">
        <v>913.15</v>
      </c>
      <c r="L186" s="123">
        <v>853.15</v>
      </c>
      <c r="M186" s="123">
        <v>1.14283</v>
      </c>
    </row>
    <row r="187" spans="1:13">
      <c r="A187" s="65">
        <v>177</v>
      </c>
      <c r="B187" s="123" t="s">
        <v>957</v>
      </c>
      <c r="C187" s="126">
        <v>875.75</v>
      </c>
      <c r="D187" s="124">
        <v>888.91666666666663</v>
      </c>
      <c r="E187" s="124">
        <v>856.83333333333326</v>
      </c>
      <c r="F187" s="124">
        <v>837.91666666666663</v>
      </c>
      <c r="G187" s="124">
        <v>805.83333333333326</v>
      </c>
      <c r="H187" s="124">
        <v>907.83333333333326</v>
      </c>
      <c r="I187" s="124">
        <v>939.91666666666652</v>
      </c>
      <c r="J187" s="124">
        <v>958.83333333333326</v>
      </c>
      <c r="K187" s="123">
        <v>921</v>
      </c>
      <c r="L187" s="123">
        <v>870</v>
      </c>
      <c r="M187" s="123">
        <v>2.06745</v>
      </c>
    </row>
    <row r="188" spans="1:13">
      <c r="A188" s="65">
        <v>178</v>
      </c>
      <c r="B188" s="123" t="s">
        <v>959</v>
      </c>
      <c r="C188" s="126">
        <v>877.3</v>
      </c>
      <c r="D188" s="124">
        <v>882.1</v>
      </c>
      <c r="E188" s="124">
        <v>869.2</v>
      </c>
      <c r="F188" s="124">
        <v>861.1</v>
      </c>
      <c r="G188" s="124">
        <v>848.2</v>
      </c>
      <c r="H188" s="124">
        <v>890.2</v>
      </c>
      <c r="I188" s="124">
        <v>903.09999999999991</v>
      </c>
      <c r="J188" s="124">
        <v>911.2</v>
      </c>
      <c r="K188" s="123">
        <v>895</v>
      </c>
      <c r="L188" s="123">
        <v>874</v>
      </c>
      <c r="M188" s="123">
        <v>0.21442</v>
      </c>
    </row>
    <row r="189" spans="1:13">
      <c r="A189" s="65">
        <v>179</v>
      </c>
      <c r="B189" s="123" t="s">
        <v>961</v>
      </c>
      <c r="C189" s="126">
        <v>916.4</v>
      </c>
      <c r="D189" s="124">
        <v>937.2166666666667</v>
      </c>
      <c r="E189" s="124">
        <v>860.43333333333339</v>
      </c>
      <c r="F189" s="124">
        <v>804.4666666666667</v>
      </c>
      <c r="G189" s="124">
        <v>727.68333333333339</v>
      </c>
      <c r="H189" s="124">
        <v>993.18333333333339</v>
      </c>
      <c r="I189" s="124">
        <v>1069.9666666666667</v>
      </c>
      <c r="J189" s="124">
        <v>1125.9333333333334</v>
      </c>
      <c r="K189" s="123">
        <v>1014</v>
      </c>
      <c r="L189" s="123">
        <v>881.25</v>
      </c>
      <c r="M189" s="123">
        <v>0.79959000000000002</v>
      </c>
    </row>
    <row r="190" spans="1:13">
      <c r="A190" s="65">
        <v>180</v>
      </c>
      <c r="B190" s="123" t="s">
        <v>968</v>
      </c>
      <c r="C190" s="126">
        <v>41.8</v>
      </c>
      <c r="D190" s="124">
        <v>42.733333333333327</v>
      </c>
      <c r="E190" s="124">
        <v>40.616666666666653</v>
      </c>
      <c r="F190" s="124">
        <v>39.433333333333323</v>
      </c>
      <c r="G190" s="124">
        <v>37.316666666666649</v>
      </c>
      <c r="H190" s="124">
        <v>43.916666666666657</v>
      </c>
      <c r="I190" s="124">
        <v>46.033333333333331</v>
      </c>
      <c r="J190" s="124">
        <v>47.216666666666661</v>
      </c>
      <c r="K190" s="123">
        <v>44.85</v>
      </c>
      <c r="L190" s="123">
        <v>41.55</v>
      </c>
      <c r="M190" s="123">
        <v>15.758470000000001</v>
      </c>
    </row>
    <row r="191" spans="1:13">
      <c r="A191" s="65">
        <v>181</v>
      </c>
      <c r="B191" s="123" t="s">
        <v>74</v>
      </c>
      <c r="C191" s="126">
        <v>552.1</v>
      </c>
      <c r="D191" s="124">
        <v>553.85</v>
      </c>
      <c r="E191" s="124">
        <v>544.35</v>
      </c>
      <c r="F191" s="124">
        <v>536.6</v>
      </c>
      <c r="G191" s="124">
        <v>527.1</v>
      </c>
      <c r="H191" s="124">
        <v>561.6</v>
      </c>
      <c r="I191" s="124">
        <v>571.1</v>
      </c>
      <c r="J191" s="124">
        <v>578.85</v>
      </c>
      <c r="K191" s="123">
        <v>563.35</v>
      </c>
      <c r="L191" s="123">
        <v>546.1</v>
      </c>
      <c r="M191" s="123">
        <v>3.7750699999999999</v>
      </c>
    </row>
    <row r="192" spans="1:13">
      <c r="A192" s="65">
        <v>182</v>
      </c>
      <c r="B192" s="123" t="s">
        <v>975</v>
      </c>
      <c r="C192" s="126">
        <v>36.65</v>
      </c>
      <c r="D192" s="124">
        <v>37.633333333333333</v>
      </c>
      <c r="E192" s="124">
        <v>35.366666666666667</v>
      </c>
      <c r="F192" s="124">
        <v>34.083333333333336</v>
      </c>
      <c r="G192" s="124">
        <v>31.81666666666667</v>
      </c>
      <c r="H192" s="124">
        <v>38.916666666666664</v>
      </c>
      <c r="I192" s="124">
        <v>41.18333333333333</v>
      </c>
      <c r="J192" s="124">
        <v>42.466666666666661</v>
      </c>
      <c r="K192" s="123">
        <v>39.9</v>
      </c>
      <c r="L192" s="123">
        <v>36.35</v>
      </c>
      <c r="M192" s="123">
        <v>199.86848000000001</v>
      </c>
    </row>
    <row r="193" spans="1:13">
      <c r="A193" s="65">
        <v>183</v>
      </c>
      <c r="B193" s="123" t="s">
        <v>980</v>
      </c>
      <c r="C193" s="126">
        <v>55.85</v>
      </c>
      <c r="D193" s="124">
        <v>56.833333333333336</v>
      </c>
      <c r="E193" s="124">
        <v>54.016666666666673</v>
      </c>
      <c r="F193" s="124">
        <v>52.183333333333337</v>
      </c>
      <c r="G193" s="124">
        <v>49.366666666666674</v>
      </c>
      <c r="H193" s="124">
        <v>58.666666666666671</v>
      </c>
      <c r="I193" s="124">
        <v>61.483333333333334</v>
      </c>
      <c r="J193" s="124">
        <v>63.31666666666667</v>
      </c>
      <c r="K193" s="123">
        <v>59.65</v>
      </c>
      <c r="L193" s="123">
        <v>55</v>
      </c>
      <c r="M193" s="123">
        <v>31.63476</v>
      </c>
    </row>
    <row r="194" spans="1:13">
      <c r="A194" s="65">
        <v>184</v>
      </c>
      <c r="B194" s="123" t="s">
        <v>75</v>
      </c>
      <c r="C194" s="126">
        <v>954.25</v>
      </c>
      <c r="D194" s="124">
        <v>951.4666666666667</v>
      </c>
      <c r="E194" s="124">
        <v>943.28333333333342</v>
      </c>
      <c r="F194" s="124">
        <v>932.31666666666672</v>
      </c>
      <c r="G194" s="124">
        <v>924.13333333333344</v>
      </c>
      <c r="H194" s="124">
        <v>962.43333333333339</v>
      </c>
      <c r="I194" s="124">
        <v>970.61666666666679</v>
      </c>
      <c r="J194" s="124">
        <v>981.58333333333337</v>
      </c>
      <c r="K194" s="123">
        <v>959.65</v>
      </c>
      <c r="L194" s="123">
        <v>940.5</v>
      </c>
      <c r="M194" s="123">
        <v>9.3475000000000001</v>
      </c>
    </row>
    <row r="195" spans="1:13">
      <c r="A195" s="65">
        <v>185</v>
      </c>
      <c r="B195" s="123" t="s">
        <v>76</v>
      </c>
      <c r="C195" s="126">
        <v>1896.8</v>
      </c>
      <c r="D195" s="124">
        <v>1893.6833333333332</v>
      </c>
      <c r="E195" s="124">
        <v>1868.7166666666662</v>
      </c>
      <c r="F195" s="124">
        <v>1840.633333333333</v>
      </c>
      <c r="G195" s="124">
        <v>1815.6666666666661</v>
      </c>
      <c r="H195" s="124">
        <v>1921.7666666666664</v>
      </c>
      <c r="I195" s="124">
        <v>1946.7333333333331</v>
      </c>
      <c r="J195" s="124">
        <v>1974.8166666666666</v>
      </c>
      <c r="K195" s="123">
        <v>1918.65</v>
      </c>
      <c r="L195" s="123">
        <v>1865.6</v>
      </c>
      <c r="M195" s="123">
        <v>66.056420000000003</v>
      </c>
    </row>
    <row r="196" spans="1:13">
      <c r="A196" s="65">
        <v>186</v>
      </c>
      <c r="B196" s="123" t="s">
        <v>77</v>
      </c>
      <c r="C196" s="126">
        <v>1934.3</v>
      </c>
      <c r="D196" s="124">
        <v>1935.45</v>
      </c>
      <c r="E196" s="124">
        <v>1916.9</v>
      </c>
      <c r="F196" s="124">
        <v>1899.5</v>
      </c>
      <c r="G196" s="124">
        <v>1880.95</v>
      </c>
      <c r="H196" s="124">
        <v>1952.8500000000001</v>
      </c>
      <c r="I196" s="124">
        <v>1971.3999999999999</v>
      </c>
      <c r="J196" s="124">
        <v>1988.8000000000002</v>
      </c>
      <c r="K196" s="123">
        <v>1954</v>
      </c>
      <c r="L196" s="123">
        <v>1918.05</v>
      </c>
      <c r="M196" s="123">
        <v>41.623849999999997</v>
      </c>
    </row>
    <row r="197" spans="1:13">
      <c r="A197" s="65">
        <v>187</v>
      </c>
      <c r="B197" s="123" t="s">
        <v>78</v>
      </c>
      <c r="C197" s="126">
        <v>61.6</v>
      </c>
      <c r="D197" s="124">
        <v>62.783333333333339</v>
      </c>
      <c r="E197" s="124">
        <v>59.366666666666674</v>
      </c>
      <c r="F197" s="124">
        <v>57.133333333333333</v>
      </c>
      <c r="G197" s="124">
        <v>53.716666666666669</v>
      </c>
      <c r="H197" s="124">
        <v>65.01666666666668</v>
      </c>
      <c r="I197" s="124">
        <v>68.433333333333351</v>
      </c>
      <c r="J197" s="124">
        <v>70.666666666666686</v>
      </c>
      <c r="K197" s="123">
        <v>66.2</v>
      </c>
      <c r="L197" s="123">
        <v>60.55</v>
      </c>
      <c r="M197" s="123">
        <v>208.71727999999999</v>
      </c>
    </row>
    <row r="198" spans="1:13">
      <c r="A198" s="65">
        <v>188</v>
      </c>
      <c r="B198" s="123" t="s">
        <v>990</v>
      </c>
      <c r="C198" s="126">
        <v>162.9</v>
      </c>
      <c r="D198" s="124">
        <v>164.79999999999998</v>
      </c>
      <c r="E198" s="124">
        <v>154.09999999999997</v>
      </c>
      <c r="F198" s="124">
        <v>145.29999999999998</v>
      </c>
      <c r="G198" s="124">
        <v>134.59999999999997</v>
      </c>
      <c r="H198" s="124">
        <v>173.59999999999997</v>
      </c>
      <c r="I198" s="124">
        <v>184.29999999999995</v>
      </c>
      <c r="J198" s="124">
        <v>193.09999999999997</v>
      </c>
      <c r="K198" s="123">
        <v>175.5</v>
      </c>
      <c r="L198" s="123">
        <v>156</v>
      </c>
      <c r="M198" s="123">
        <v>6.2718800000000003</v>
      </c>
    </row>
    <row r="199" spans="1:13">
      <c r="A199" s="65">
        <v>189</v>
      </c>
      <c r="B199" s="123" t="s">
        <v>79</v>
      </c>
      <c r="C199" s="126">
        <v>3593.35</v>
      </c>
      <c r="D199" s="124">
        <v>3604.1333333333337</v>
      </c>
      <c r="E199" s="124">
        <v>3565.2666666666673</v>
      </c>
      <c r="F199" s="124">
        <v>3537.1833333333338</v>
      </c>
      <c r="G199" s="124">
        <v>3498.3166666666675</v>
      </c>
      <c r="H199" s="124">
        <v>3632.2166666666672</v>
      </c>
      <c r="I199" s="124">
        <v>3671.083333333333</v>
      </c>
      <c r="J199" s="124">
        <v>3699.166666666667</v>
      </c>
      <c r="K199" s="123">
        <v>3643</v>
      </c>
      <c r="L199" s="123">
        <v>3576.05</v>
      </c>
      <c r="M199" s="123">
        <v>3.45926</v>
      </c>
    </row>
    <row r="200" spans="1:13">
      <c r="A200" s="65">
        <v>190</v>
      </c>
      <c r="B200" s="123" t="s">
        <v>80</v>
      </c>
      <c r="C200" s="126">
        <v>347</v>
      </c>
      <c r="D200" s="124">
        <v>352.48333333333335</v>
      </c>
      <c r="E200" s="124">
        <v>338.11666666666667</v>
      </c>
      <c r="F200" s="124">
        <v>329.23333333333335</v>
      </c>
      <c r="G200" s="124">
        <v>314.86666666666667</v>
      </c>
      <c r="H200" s="124">
        <v>361.36666666666667</v>
      </c>
      <c r="I200" s="124">
        <v>375.73333333333335</v>
      </c>
      <c r="J200" s="124">
        <v>384.61666666666667</v>
      </c>
      <c r="K200" s="123">
        <v>366.85</v>
      </c>
      <c r="L200" s="123">
        <v>343.6</v>
      </c>
      <c r="M200" s="123">
        <v>7.8071200000000003</v>
      </c>
    </row>
    <row r="201" spans="1:13">
      <c r="A201" s="65">
        <v>191</v>
      </c>
      <c r="B201" s="123" t="s">
        <v>999</v>
      </c>
      <c r="C201" s="126">
        <v>31.05</v>
      </c>
      <c r="D201" s="124">
        <v>31.650000000000002</v>
      </c>
      <c r="E201" s="124">
        <v>29.6</v>
      </c>
      <c r="F201" s="124">
        <v>28.15</v>
      </c>
      <c r="G201" s="124">
        <v>26.099999999999998</v>
      </c>
      <c r="H201" s="124">
        <v>33.100000000000009</v>
      </c>
      <c r="I201" s="124">
        <v>35.150000000000006</v>
      </c>
      <c r="J201" s="124">
        <v>36.600000000000009</v>
      </c>
      <c r="K201" s="123">
        <v>33.700000000000003</v>
      </c>
      <c r="L201" s="123">
        <v>30.2</v>
      </c>
      <c r="M201" s="123">
        <v>107.73612</v>
      </c>
    </row>
    <row r="202" spans="1:13">
      <c r="A202" s="65">
        <v>192</v>
      </c>
      <c r="B202" s="123" t="s">
        <v>1007</v>
      </c>
      <c r="C202" s="126">
        <v>397.6</v>
      </c>
      <c r="D202" s="124">
        <v>400.36666666666662</v>
      </c>
      <c r="E202" s="124">
        <v>392.23333333333323</v>
      </c>
      <c r="F202" s="124">
        <v>386.86666666666662</v>
      </c>
      <c r="G202" s="124">
        <v>378.73333333333323</v>
      </c>
      <c r="H202" s="124">
        <v>405.73333333333323</v>
      </c>
      <c r="I202" s="124">
        <v>413.86666666666656</v>
      </c>
      <c r="J202" s="124">
        <v>419.23333333333323</v>
      </c>
      <c r="K202" s="123">
        <v>408.5</v>
      </c>
      <c r="L202" s="123">
        <v>395</v>
      </c>
      <c r="M202" s="123">
        <v>0.61216000000000004</v>
      </c>
    </row>
    <row r="203" spans="1:13">
      <c r="A203" s="65">
        <v>193</v>
      </c>
      <c r="B203" s="123" t="s">
        <v>81</v>
      </c>
      <c r="C203" s="126">
        <v>253.9</v>
      </c>
      <c r="D203" s="124">
        <v>256.56666666666666</v>
      </c>
      <c r="E203" s="124">
        <v>249.43333333333334</v>
      </c>
      <c r="F203" s="124">
        <v>244.96666666666667</v>
      </c>
      <c r="G203" s="124">
        <v>237.83333333333334</v>
      </c>
      <c r="H203" s="124">
        <v>261.0333333333333</v>
      </c>
      <c r="I203" s="124">
        <v>268.16666666666663</v>
      </c>
      <c r="J203" s="124">
        <v>272.63333333333333</v>
      </c>
      <c r="K203" s="123">
        <v>263.7</v>
      </c>
      <c r="L203" s="123">
        <v>252.1</v>
      </c>
      <c r="M203" s="123">
        <v>113.41249000000001</v>
      </c>
    </row>
    <row r="204" spans="1:13">
      <c r="A204" s="65">
        <v>194</v>
      </c>
      <c r="B204" s="123" t="s">
        <v>1011</v>
      </c>
      <c r="C204" s="126">
        <v>87.2</v>
      </c>
      <c r="D204" s="124">
        <v>88.7</v>
      </c>
      <c r="E204" s="124">
        <v>84.75</v>
      </c>
      <c r="F204" s="124">
        <v>82.3</v>
      </c>
      <c r="G204" s="124">
        <v>78.349999999999994</v>
      </c>
      <c r="H204" s="124">
        <v>91.15</v>
      </c>
      <c r="I204" s="124">
        <v>95.100000000000023</v>
      </c>
      <c r="J204" s="124">
        <v>97.550000000000011</v>
      </c>
      <c r="K204" s="123">
        <v>92.65</v>
      </c>
      <c r="L204" s="123">
        <v>86.25</v>
      </c>
      <c r="M204" s="123">
        <v>32.880690000000001</v>
      </c>
    </row>
    <row r="205" spans="1:13">
      <c r="A205" s="65">
        <v>195</v>
      </c>
      <c r="B205" s="123" t="s">
        <v>82</v>
      </c>
      <c r="C205" s="126">
        <v>411.75</v>
      </c>
      <c r="D205" s="124">
        <v>414.65000000000003</v>
      </c>
      <c r="E205" s="124">
        <v>406.30000000000007</v>
      </c>
      <c r="F205" s="124">
        <v>400.85</v>
      </c>
      <c r="G205" s="124">
        <v>392.50000000000006</v>
      </c>
      <c r="H205" s="124">
        <v>420.10000000000008</v>
      </c>
      <c r="I205" s="124">
        <v>428.4500000000001</v>
      </c>
      <c r="J205" s="124">
        <v>433.90000000000009</v>
      </c>
      <c r="K205" s="123">
        <v>423</v>
      </c>
      <c r="L205" s="123">
        <v>409.2</v>
      </c>
      <c r="M205" s="123">
        <v>29.143889999999999</v>
      </c>
    </row>
    <row r="206" spans="1:13">
      <c r="A206" s="65">
        <v>196</v>
      </c>
      <c r="B206" s="123" t="s">
        <v>83</v>
      </c>
      <c r="C206" s="126">
        <v>1356.95</v>
      </c>
      <c r="D206" s="124">
        <v>1371.4833333333336</v>
      </c>
      <c r="E206" s="124">
        <v>1336.0666666666671</v>
      </c>
      <c r="F206" s="124">
        <v>1315.1833333333334</v>
      </c>
      <c r="G206" s="124">
        <v>1279.7666666666669</v>
      </c>
      <c r="H206" s="124">
        <v>1392.3666666666672</v>
      </c>
      <c r="I206" s="124">
        <v>1427.7833333333338</v>
      </c>
      <c r="J206" s="124">
        <v>1448.6666666666674</v>
      </c>
      <c r="K206" s="123">
        <v>1406.9</v>
      </c>
      <c r="L206" s="123">
        <v>1350.6</v>
      </c>
      <c r="M206" s="123">
        <v>24.654119999999999</v>
      </c>
    </row>
    <row r="207" spans="1:13">
      <c r="A207" s="65">
        <v>197</v>
      </c>
      <c r="B207" s="123" t="s">
        <v>84</v>
      </c>
      <c r="C207" s="126">
        <v>308.3</v>
      </c>
      <c r="D207" s="124">
        <v>312.11666666666667</v>
      </c>
      <c r="E207" s="124">
        <v>299.43333333333334</v>
      </c>
      <c r="F207" s="124">
        <v>290.56666666666666</v>
      </c>
      <c r="G207" s="124">
        <v>277.88333333333333</v>
      </c>
      <c r="H207" s="124">
        <v>320.98333333333335</v>
      </c>
      <c r="I207" s="124">
        <v>333.66666666666674</v>
      </c>
      <c r="J207" s="124">
        <v>342.53333333333336</v>
      </c>
      <c r="K207" s="123">
        <v>324.8</v>
      </c>
      <c r="L207" s="123">
        <v>303.25</v>
      </c>
      <c r="M207" s="123">
        <v>22.295089999999998</v>
      </c>
    </row>
    <row r="208" spans="1:13">
      <c r="A208" s="65">
        <v>198</v>
      </c>
      <c r="B208" s="123" t="s">
        <v>1024</v>
      </c>
      <c r="C208" s="126">
        <v>254.6</v>
      </c>
      <c r="D208" s="124">
        <v>256.43333333333334</v>
      </c>
      <c r="E208" s="124">
        <v>250.61666666666667</v>
      </c>
      <c r="F208" s="124">
        <v>246.63333333333333</v>
      </c>
      <c r="G208" s="124">
        <v>240.81666666666666</v>
      </c>
      <c r="H208" s="124">
        <v>260.41666666666669</v>
      </c>
      <c r="I208" s="124">
        <v>266.23333333333341</v>
      </c>
      <c r="J208" s="124">
        <v>270.2166666666667</v>
      </c>
      <c r="K208" s="123">
        <v>262.25</v>
      </c>
      <c r="L208" s="123">
        <v>252.45</v>
      </c>
      <c r="M208" s="123">
        <v>0.12416000000000001</v>
      </c>
    </row>
    <row r="209" spans="1:13">
      <c r="A209" s="65">
        <v>199</v>
      </c>
      <c r="B209" s="123" t="s">
        <v>1026</v>
      </c>
      <c r="C209" s="126">
        <v>17751.95</v>
      </c>
      <c r="D209" s="124">
        <v>17908.983333333334</v>
      </c>
      <c r="E209" s="124">
        <v>17542.966666666667</v>
      </c>
      <c r="F209" s="124">
        <v>17333.983333333334</v>
      </c>
      <c r="G209" s="124">
        <v>16967.966666666667</v>
      </c>
      <c r="H209" s="124">
        <v>18117.966666666667</v>
      </c>
      <c r="I209" s="124">
        <v>18483.983333333337</v>
      </c>
      <c r="J209" s="124">
        <v>18692.966666666667</v>
      </c>
      <c r="K209" s="123">
        <v>18275</v>
      </c>
      <c r="L209" s="123">
        <v>17700</v>
      </c>
      <c r="M209" s="123">
        <v>2.6689999999999998E-2</v>
      </c>
    </row>
    <row r="210" spans="1:13">
      <c r="A210" s="65">
        <v>200</v>
      </c>
      <c r="B210" s="123" t="s">
        <v>303</v>
      </c>
      <c r="C210" s="126">
        <v>479.2</v>
      </c>
      <c r="D210" s="124">
        <v>482.98333333333335</v>
      </c>
      <c r="E210" s="124">
        <v>469.26666666666671</v>
      </c>
      <c r="F210" s="124">
        <v>459.33333333333337</v>
      </c>
      <c r="G210" s="124">
        <v>445.61666666666673</v>
      </c>
      <c r="H210" s="124">
        <v>492.91666666666669</v>
      </c>
      <c r="I210" s="124">
        <v>506.63333333333338</v>
      </c>
      <c r="J210" s="124">
        <v>516.56666666666661</v>
      </c>
      <c r="K210" s="123">
        <v>496.7</v>
      </c>
      <c r="L210" s="123">
        <v>473.05</v>
      </c>
      <c r="M210" s="123">
        <v>1.82972</v>
      </c>
    </row>
    <row r="211" spans="1:13">
      <c r="A211" s="65">
        <v>201</v>
      </c>
      <c r="B211" s="123" t="s">
        <v>1033</v>
      </c>
      <c r="C211" s="126">
        <v>106.65</v>
      </c>
      <c r="D211" s="124">
        <v>108.66666666666667</v>
      </c>
      <c r="E211" s="124">
        <v>103.63333333333334</v>
      </c>
      <c r="F211" s="124">
        <v>100.61666666666667</v>
      </c>
      <c r="G211" s="124">
        <v>95.583333333333343</v>
      </c>
      <c r="H211" s="124">
        <v>111.68333333333334</v>
      </c>
      <c r="I211" s="124">
        <v>116.71666666666667</v>
      </c>
      <c r="J211" s="124">
        <v>119.73333333333333</v>
      </c>
      <c r="K211" s="123">
        <v>113.7</v>
      </c>
      <c r="L211" s="123">
        <v>105.65</v>
      </c>
      <c r="M211" s="123">
        <v>8.1603499999999993</v>
      </c>
    </row>
    <row r="212" spans="1:13">
      <c r="A212" s="65">
        <v>202</v>
      </c>
      <c r="B212" s="123" t="s">
        <v>85</v>
      </c>
      <c r="C212" s="126">
        <v>230.2</v>
      </c>
      <c r="D212" s="124">
        <v>235.29999999999998</v>
      </c>
      <c r="E212" s="124">
        <v>222.89999999999998</v>
      </c>
      <c r="F212" s="124">
        <v>215.6</v>
      </c>
      <c r="G212" s="124">
        <v>203.2</v>
      </c>
      <c r="H212" s="124">
        <v>242.59999999999997</v>
      </c>
      <c r="I212" s="124">
        <v>255</v>
      </c>
      <c r="J212" s="124">
        <v>262.29999999999995</v>
      </c>
      <c r="K212" s="123">
        <v>247.7</v>
      </c>
      <c r="L212" s="123">
        <v>228</v>
      </c>
      <c r="M212" s="123">
        <v>60.586959999999998</v>
      </c>
    </row>
    <row r="213" spans="1:13">
      <c r="A213" s="65">
        <v>203</v>
      </c>
      <c r="B213" s="123" t="s">
        <v>86</v>
      </c>
      <c r="C213" s="126">
        <v>1243.7</v>
      </c>
      <c r="D213" s="124">
        <v>1240.0999999999999</v>
      </c>
      <c r="E213" s="124">
        <v>1215.6999999999998</v>
      </c>
      <c r="F213" s="124">
        <v>1187.6999999999998</v>
      </c>
      <c r="G213" s="124">
        <v>1163.2999999999997</v>
      </c>
      <c r="H213" s="124">
        <v>1268.0999999999999</v>
      </c>
      <c r="I213" s="124">
        <v>1292.5</v>
      </c>
      <c r="J213" s="124">
        <v>1320.5</v>
      </c>
      <c r="K213" s="123">
        <v>1264.5</v>
      </c>
      <c r="L213" s="123">
        <v>1212.0999999999999</v>
      </c>
      <c r="M213" s="123">
        <v>46.382480000000001</v>
      </c>
    </row>
    <row r="214" spans="1:13">
      <c r="A214" s="65">
        <v>204</v>
      </c>
      <c r="B214" s="123" t="s">
        <v>87</v>
      </c>
      <c r="C214" s="126">
        <v>346.15</v>
      </c>
      <c r="D214" s="124">
        <v>347.45</v>
      </c>
      <c r="E214" s="124">
        <v>341.7</v>
      </c>
      <c r="F214" s="124">
        <v>337.25</v>
      </c>
      <c r="G214" s="124">
        <v>331.5</v>
      </c>
      <c r="H214" s="124">
        <v>351.9</v>
      </c>
      <c r="I214" s="124">
        <v>357.65</v>
      </c>
      <c r="J214" s="124">
        <v>362.09999999999997</v>
      </c>
      <c r="K214" s="123">
        <v>353.2</v>
      </c>
      <c r="L214" s="123">
        <v>343</v>
      </c>
      <c r="M214" s="123">
        <v>315.04669000000001</v>
      </c>
    </row>
    <row r="215" spans="1:13">
      <c r="A215" s="65">
        <v>205</v>
      </c>
      <c r="B215" s="123" t="s">
        <v>2290</v>
      </c>
      <c r="C215" s="126">
        <v>412.45</v>
      </c>
      <c r="D215" s="124">
        <v>415.13333333333338</v>
      </c>
      <c r="E215" s="124">
        <v>407.26666666666677</v>
      </c>
      <c r="F215" s="124">
        <v>402.08333333333337</v>
      </c>
      <c r="G215" s="124">
        <v>394.21666666666675</v>
      </c>
      <c r="H215" s="124">
        <v>420.31666666666678</v>
      </c>
      <c r="I215" s="124">
        <v>428.18333333333345</v>
      </c>
      <c r="J215" s="124">
        <v>433.36666666666679</v>
      </c>
      <c r="K215" s="123">
        <v>423</v>
      </c>
      <c r="L215" s="123">
        <v>409.95</v>
      </c>
      <c r="M215" s="123">
        <v>6.3609900000000001</v>
      </c>
    </row>
    <row r="216" spans="1:13">
      <c r="A216" s="65">
        <v>206</v>
      </c>
      <c r="B216" s="123" t="s">
        <v>356</v>
      </c>
      <c r="C216" s="126">
        <v>115.85</v>
      </c>
      <c r="D216" s="124">
        <v>117.3</v>
      </c>
      <c r="E216" s="124">
        <v>112.1</v>
      </c>
      <c r="F216" s="124">
        <v>108.35</v>
      </c>
      <c r="G216" s="124">
        <v>103.14999999999999</v>
      </c>
      <c r="H216" s="124">
        <v>121.05</v>
      </c>
      <c r="I216" s="124">
        <v>126.25000000000001</v>
      </c>
      <c r="J216" s="124">
        <v>130</v>
      </c>
      <c r="K216" s="123">
        <v>122.5</v>
      </c>
      <c r="L216" s="123">
        <v>113.55</v>
      </c>
      <c r="M216" s="123">
        <v>17.915400000000002</v>
      </c>
    </row>
    <row r="217" spans="1:13">
      <c r="A217" s="65">
        <v>207</v>
      </c>
      <c r="B217" s="123" t="s">
        <v>1043</v>
      </c>
      <c r="C217" s="126">
        <v>3990.2</v>
      </c>
      <c r="D217" s="124">
        <v>3982.4166666666665</v>
      </c>
      <c r="E217" s="124">
        <v>3965.833333333333</v>
      </c>
      <c r="F217" s="124">
        <v>3941.4666666666667</v>
      </c>
      <c r="G217" s="124">
        <v>3924.8833333333332</v>
      </c>
      <c r="H217" s="124">
        <v>4006.7833333333328</v>
      </c>
      <c r="I217" s="124">
        <v>4023.3666666666659</v>
      </c>
      <c r="J217" s="124">
        <v>4047.7333333333327</v>
      </c>
      <c r="K217" s="123">
        <v>3999</v>
      </c>
      <c r="L217" s="123">
        <v>3958.05</v>
      </c>
      <c r="M217" s="123">
        <v>1.2540000000000001E-2</v>
      </c>
    </row>
    <row r="218" spans="1:13">
      <c r="A218" s="65">
        <v>208</v>
      </c>
      <c r="B218" s="123" t="s">
        <v>88</v>
      </c>
      <c r="C218" s="126">
        <v>60.15</v>
      </c>
      <c r="D218" s="124">
        <v>60.816666666666663</v>
      </c>
      <c r="E218" s="124">
        <v>58.133333333333326</v>
      </c>
      <c r="F218" s="124">
        <v>56.11666666666666</v>
      </c>
      <c r="G218" s="124">
        <v>53.433333333333323</v>
      </c>
      <c r="H218" s="124">
        <v>62.833333333333329</v>
      </c>
      <c r="I218" s="124">
        <v>65.516666666666666</v>
      </c>
      <c r="J218" s="124">
        <v>67.533333333333331</v>
      </c>
      <c r="K218" s="123">
        <v>63.5</v>
      </c>
      <c r="L218" s="123">
        <v>58.8</v>
      </c>
      <c r="M218" s="123">
        <v>65.892039999999994</v>
      </c>
    </row>
    <row r="219" spans="1:13">
      <c r="A219" s="65">
        <v>209</v>
      </c>
      <c r="B219" s="123" t="s">
        <v>89</v>
      </c>
      <c r="C219" s="126">
        <v>101.1</v>
      </c>
      <c r="D219" s="124">
        <v>101.56666666666666</v>
      </c>
      <c r="E219" s="124">
        <v>98.783333333333331</v>
      </c>
      <c r="F219" s="124">
        <v>96.466666666666669</v>
      </c>
      <c r="G219" s="124">
        <v>93.683333333333337</v>
      </c>
      <c r="H219" s="124">
        <v>103.88333333333333</v>
      </c>
      <c r="I219" s="124">
        <v>106.66666666666666</v>
      </c>
      <c r="J219" s="124">
        <v>108.98333333333332</v>
      </c>
      <c r="K219" s="123">
        <v>104.35</v>
      </c>
      <c r="L219" s="123">
        <v>99.25</v>
      </c>
      <c r="M219" s="123">
        <v>140.11770999999999</v>
      </c>
    </row>
    <row r="220" spans="1:13">
      <c r="A220" s="65">
        <v>210</v>
      </c>
      <c r="B220" s="123" t="s">
        <v>90</v>
      </c>
      <c r="C220" s="126">
        <v>58.9</v>
      </c>
      <c r="D220" s="124">
        <v>59.916666666666664</v>
      </c>
      <c r="E220" s="124">
        <v>57.18333333333333</v>
      </c>
      <c r="F220" s="124">
        <v>55.466666666666669</v>
      </c>
      <c r="G220" s="124">
        <v>52.733333333333334</v>
      </c>
      <c r="H220" s="124">
        <v>61.633333333333326</v>
      </c>
      <c r="I220" s="124">
        <v>64.36666666666666</v>
      </c>
      <c r="J220" s="124">
        <v>66.083333333333314</v>
      </c>
      <c r="K220" s="123">
        <v>62.65</v>
      </c>
      <c r="L220" s="123">
        <v>58.2</v>
      </c>
      <c r="M220" s="123">
        <v>142.54621</v>
      </c>
    </row>
    <row r="221" spans="1:13">
      <c r="A221" s="65">
        <v>211</v>
      </c>
      <c r="B221" s="123" t="s">
        <v>1048</v>
      </c>
      <c r="C221" s="126">
        <v>58.3</v>
      </c>
      <c r="D221" s="124">
        <v>59.266666666666659</v>
      </c>
      <c r="E221" s="124">
        <v>56.633333333333319</v>
      </c>
      <c r="F221" s="124">
        <v>54.966666666666661</v>
      </c>
      <c r="G221" s="124">
        <v>52.333333333333321</v>
      </c>
      <c r="H221" s="124">
        <v>60.933333333333316</v>
      </c>
      <c r="I221" s="124">
        <v>63.566666666666656</v>
      </c>
      <c r="J221" s="124">
        <v>65.23333333333332</v>
      </c>
      <c r="K221" s="123">
        <v>61.9</v>
      </c>
      <c r="L221" s="123">
        <v>57.6</v>
      </c>
      <c r="M221" s="123">
        <v>238.27526</v>
      </c>
    </row>
    <row r="222" spans="1:13">
      <c r="A222" s="65">
        <v>212</v>
      </c>
      <c r="B222" s="123" t="s">
        <v>91</v>
      </c>
      <c r="C222" s="126">
        <v>30</v>
      </c>
      <c r="D222" s="124">
        <v>30.466666666666669</v>
      </c>
      <c r="E222" s="124">
        <v>28.583333333333336</v>
      </c>
      <c r="F222" s="124">
        <v>27.166666666666668</v>
      </c>
      <c r="G222" s="124">
        <v>25.283333333333335</v>
      </c>
      <c r="H222" s="124">
        <v>31.883333333333336</v>
      </c>
      <c r="I222" s="124">
        <v>33.766666666666666</v>
      </c>
      <c r="J222" s="124">
        <v>35.183333333333337</v>
      </c>
      <c r="K222" s="123">
        <v>32.35</v>
      </c>
      <c r="L222" s="123">
        <v>29.05</v>
      </c>
      <c r="M222" s="123">
        <v>243.95778000000001</v>
      </c>
    </row>
    <row r="223" spans="1:13">
      <c r="A223" s="65">
        <v>213</v>
      </c>
      <c r="B223" s="123" t="s">
        <v>1053</v>
      </c>
      <c r="C223" s="126">
        <v>839.35</v>
      </c>
      <c r="D223" s="124">
        <v>847.11666666666667</v>
      </c>
      <c r="E223" s="124">
        <v>827.23333333333335</v>
      </c>
      <c r="F223" s="124">
        <v>815.11666666666667</v>
      </c>
      <c r="G223" s="124">
        <v>795.23333333333335</v>
      </c>
      <c r="H223" s="124">
        <v>859.23333333333335</v>
      </c>
      <c r="I223" s="124">
        <v>879.11666666666679</v>
      </c>
      <c r="J223" s="124">
        <v>891.23333333333335</v>
      </c>
      <c r="K223" s="123">
        <v>867</v>
      </c>
      <c r="L223" s="123">
        <v>835</v>
      </c>
      <c r="M223" s="123">
        <v>0.12471</v>
      </c>
    </row>
    <row r="224" spans="1:13">
      <c r="A224" s="65">
        <v>214</v>
      </c>
      <c r="B224" s="123" t="s">
        <v>92</v>
      </c>
      <c r="C224" s="126">
        <v>305.45</v>
      </c>
      <c r="D224" s="124">
        <v>308.71666666666664</v>
      </c>
      <c r="E224" s="124">
        <v>300.83333333333326</v>
      </c>
      <c r="F224" s="124">
        <v>296.21666666666664</v>
      </c>
      <c r="G224" s="124">
        <v>288.33333333333326</v>
      </c>
      <c r="H224" s="124">
        <v>313.33333333333326</v>
      </c>
      <c r="I224" s="124">
        <v>321.21666666666658</v>
      </c>
      <c r="J224" s="124">
        <v>325.83333333333326</v>
      </c>
      <c r="K224" s="123">
        <v>316.60000000000002</v>
      </c>
      <c r="L224" s="123">
        <v>304.10000000000002</v>
      </c>
      <c r="M224" s="123">
        <v>22.651959999999999</v>
      </c>
    </row>
    <row r="225" spans="1:13">
      <c r="A225" s="65">
        <v>215</v>
      </c>
      <c r="B225" s="123" t="s">
        <v>1057</v>
      </c>
      <c r="C225" s="126">
        <v>79.849999999999994</v>
      </c>
      <c r="D225" s="124">
        <v>81.133333333333326</v>
      </c>
      <c r="E225" s="124">
        <v>77.266666666666652</v>
      </c>
      <c r="F225" s="124">
        <v>74.683333333333323</v>
      </c>
      <c r="G225" s="124">
        <v>70.816666666666649</v>
      </c>
      <c r="H225" s="124">
        <v>83.716666666666654</v>
      </c>
      <c r="I225" s="124">
        <v>87.583333333333329</v>
      </c>
      <c r="J225" s="124">
        <v>90.166666666666657</v>
      </c>
      <c r="K225" s="123">
        <v>85</v>
      </c>
      <c r="L225" s="123">
        <v>78.55</v>
      </c>
      <c r="M225" s="123">
        <v>4.71028</v>
      </c>
    </row>
    <row r="226" spans="1:13">
      <c r="A226" s="65">
        <v>216</v>
      </c>
      <c r="B226" s="123" t="s">
        <v>200</v>
      </c>
      <c r="C226" s="126">
        <v>140.6</v>
      </c>
      <c r="D226" s="124">
        <v>143.94999999999999</v>
      </c>
      <c r="E226" s="124">
        <v>135.09999999999997</v>
      </c>
      <c r="F226" s="124">
        <v>129.59999999999997</v>
      </c>
      <c r="G226" s="124">
        <v>120.74999999999994</v>
      </c>
      <c r="H226" s="124">
        <v>149.44999999999999</v>
      </c>
      <c r="I226" s="124">
        <v>158.30000000000001</v>
      </c>
      <c r="J226" s="124">
        <v>163.80000000000001</v>
      </c>
      <c r="K226" s="123">
        <v>152.80000000000001</v>
      </c>
      <c r="L226" s="123">
        <v>138.44999999999999</v>
      </c>
      <c r="M226" s="123">
        <v>18.823039999999999</v>
      </c>
    </row>
    <row r="227" spans="1:13">
      <c r="A227" s="65">
        <v>217</v>
      </c>
      <c r="B227" s="123" t="s">
        <v>93</v>
      </c>
      <c r="C227" s="126">
        <v>182.45</v>
      </c>
      <c r="D227" s="124">
        <v>187.4</v>
      </c>
      <c r="E227" s="124">
        <v>175.55</v>
      </c>
      <c r="F227" s="124">
        <v>168.65</v>
      </c>
      <c r="G227" s="124">
        <v>156.80000000000001</v>
      </c>
      <c r="H227" s="124">
        <v>194.3</v>
      </c>
      <c r="I227" s="124">
        <v>206.14999999999998</v>
      </c>
      <c r="J227" s="124">
        <v>213.05</v>
      </c>
      <c r="K227" s="123">
        <v>199.25</v>
      </c>
      <c r="L227" s="123">
        <v>180.5</v>
      </c>
      <c r="M227" s="123">
        <v>65.403540000000007</v>
      </c>
    </row>
    <row r="228" spans="1:13">
      <c r="A228" s="65">
        <v>218</v>
      </c>
      <c r="B228" s="123" t="s">
        <v>1067</v>
      </c>
      <c r="C228" s="126">
        <v>376.6</v>
      </c>
      <c r="D228" s="124">
        <v>380.8</v>
      </c>
      <c r="E228" s="124">
        <v>367.25</v>
      </c>
      <c r="F228" s="124">
        <v>357.9</v>
      </c>
      <c r="G228" s="124">
        <v>344.34999999999997</v>
      </c>
      <c r="H228" s="124">
        <v>390.15000000000003</v>
      </c>
      <c r="I228" s="124">
        <v>403.7000000000001</v>
      </c>
      <c r="J228" s="124">
        <v>413.05000000000007</v>
      </c>
      <c r="K228" s="123">
        <v>394.35</v>
      </c>
      <c r="L228" s="123">
        <v>371.45</v>
      </c>
      <c r="M228" s="123">
        <v>11.70552</v>
      </c>
    </row>
    <row r="229" spans="1:13">
      <c r="A229" s="65">
        <v>219</v>
      </c>
      <c r="B229" s="123" t="s">
        <v>1073</v>
      </c>
      <c r="C229" s="126">
        <v>1191.3</v>
      </c>
      <c r="D229" s="124">
        <v>1191.2333333333333</v>
      </c>
      <c r="E229" s="124">
        <v>1176.6666666666667</v>
      </c>
      <c r="F229" s="124">
        <v>1162.0333333333333</v>
      </c>
      <c r="G229" s="124">
        <v>1147.4666666666667</v>
      </c>
      <c r="H229" s="124">
        <v>1205.8666666666668</v>
      </c>
      <c r="I229" s="124">
        <v>1220.4333333333334</v>
      </c>
      <c r="J229" s="124">
        <v>1235.0666666666668</v>
      </c>
      <c r="K229" s="123">
        <v>1205.8</v>
      </c>
      <c r="L229" s="123">
        <v>1176.5999999999999</v>
      </c>
      <c r="M229" s="123">
        <v>2.04291</v>
      </c>
    </row>
    <row r="230" spans="1:13">
      <c r="A230" s="65">
        <v>220</v>
      </c>
      <c r="B230" s="123" t="s">
        <v>1077</v>
      </c>
      <c r="C230" s="126">
        <v>266.7</v>
      </c>
      <c r="D230" s="124">
        <v>269.56666666666666</v>
      </c>
      <c r="E230" s="124">
        <v>252.13333333333333</v>
      </c>
      <c r="F230" s="124">
        <v>237.56666666666666</v>
      </c>
      <c r="G230" s="124">
        <v>220.13333333333333</v>
      </c>
      <c r="H230" s="124">
        <v>284.13333333333333</v>
      </c>
      <c r="I230" s="124">
        <v>301.56666666666661</v>
      </c>
      <c r="J230" s="124">
        <v>316.13333333333333</v>
      </c>
      <c r="K230" s="123">
        <v>287</v>
      </c>
      <c r="L230" s="123">
        <v>255</v>
      </c>
      <c r="M230" s="123">
        <v>1.42255</v>
      </c>
    </row>
    <row r="231" spans="1:13">
      <c r="A231" s="65">
        <v>221</v>
      </c>
      <c r="B231" s="123" t="s">
        <v>94</v>
      </c>
      <c r="C231" s="126">
        <v>1680.1</v>
      </c>
      <c r="D231" s="124">
        <v>1684.7</v>
      </c>
      <c r="E231" s="124">
        <v>1662.4</v>
      </c>
      <c r="F231" s="124">
        <v>1644.7</v>
      </c>
      <c r="G231" s="124">
        <v>1622.4</v>
      </c>
      <c r="H231" s="124">
        <v>1702.4</v>
      </c>
      <c r="I231" s="124">
        <v>1724.6999999999998</v>
      </c>
      <c r="J231" s="124">
        <v>1742.4</v>
      </c>
      <c r="K231" s="123">
        <v>1707</v>
      </c>
      <c r="L231" s="123">
        <v>1667</v>
      </c>
      <c r="M231" s="123">
        <v>23.27815</v>
      </c>
    </row>
    <row r="232" spans="1:13">
      <c r="A232" s="65">
        <v>222</v>
      </c>
      <c r="B232" s="123" t="s">
        <v>1090</v>
      </c>
      <c r="C232" s="126">
        <v>142.6</v>
      </c>
      <c r="D232" s="124">
        <v>143.54999999999998</v>
      </c>
      <c r="E232" s="124">
        <v>140.94999999999996</v>
      </c>
      <c r="F232" s="124">
        <v>139.29999999999998</v>
      </c>
      <c r="G232" s="124">
        <v>136.69999999999996</v>
      </c>
      <c r="H232" s="124">
        <v>145.19999999999996</v>
      </c>
      <c r="I232" s="124">
        <v>147.79999999999998</v>
      </c>
      <c r="J232" s="124">
        <v>149.44999999999996</v>
      </c>
      <c r="K232" s="123">
        <v>146.15</v>
      </c>
      <c r="L232" s="123">
        <v>141.9</v>
      </c>
      <c r="M232" s="123">
        <v>36.369340000000001</v>
      </c>
    </row>
    <row r="233" spans="1:13">
      <c r="A233" s="65">
        <v>223</v>
      </c>
      <c r="B233" s="123" t="s">
        <v>191</v>
      </c>
      <c r="C233" s="126">
        <v>343.8</v>
      </c>
      <c r="D233" s="124">
        <v>350.36666666666662</v>
      </c>
      <c r="E233" s="124">
        <v>335.68333333333322</v>
      </c>
      <c r="F233" s="124">
        <v>327.56666666666661</v>
      </c>
      <c r="G233" s="124">
        <v>312.88333333333321</v>
      </c>
      <c r="H233" s="124">
        <v>358.48333333333323</v>
      </c>
      <c r="I233" s="124">
        <v>373.16666666666663</v>
      </c>
      <c r="J233" s="124">
        <v>381.28333333333325</v>
      </c>
      <c r="K233" s="123">
        <v>365.05</v>
      </c>
      <c r="L233" s="123">
        <v>342.25</v>
      </c>
      <c r="M233" s="123">
        <v>42.560139999999997</v>
      </c>
    </row>
    <row r="234" spans="1:13">
      <c r="A234" s="65">
        <v>224</v>
      </c>
      <c r="B234" s="123" t="s">
        <v>95</v>
      </c>
      <c r="C234" s="126">
        <v>1152.7</v>
      </c>
      <c r="D234" s="124">
        <v>1149.9000000000001</v>
      </c>
      <c r="E234" s="124">
        <v>1134.9000000000001</v>
      </c>
      <c r="F234" s="124">
        <v>1117.0999999999999</v>
      </c>
      <c r="G234" s="124">
        <v>1102.0999999999999</v>
      </c>
      <c r="H234" s="124">
        <v>1167.7000000000003</v>
      </c>
      <c r="I234" s="124">
        <v>1182.7000000000003</v>
      </c>
      <c r="J234" s="124">
        <v>1200.5000000000005</v>
      </c>
      <c r="K234" s="123">
        <v>1164.9000000000001</v>
      </c>
      <c r="L234" s="123">
        <v>1132.0999999999999</v>
      </c>
      <c r="M234" s="123">
        <v>66.024850000000001</v>
      </c>
    </row>
    <row r="235" spans="1:13">
      <c r="A235" s="65">
        <v>225</v>
      </c>
      <c r="B235" s="123" t="s">
        <v>1098</v>
      </c>
      <c r="C235" s="126">
        <v>280.45</v>
      </c>
      <c r="D235" s="124">
        <v>282.15000000000003</v>
      </c>
      <c r="E235" s="124">
        <v>273.30000000000007</v>
      </c>
      <c r="F235" s="124">
        <v>266.15000000000003</v>
      </c>
      <c r="G235" s="124">
        <v>257.30000000000007</v>
      </c>
      <c r="H235" s="124">
        <v>289.30000000000007</v>
      </c>
      <c r="I235" s="124">
        <v>298.15000000000009</v>
      </c>
      <c r="J235" s="124">
        <v>305.30000000000007</v>
      </c>
      <c r="K235" s="123">
        <v>291</v>
      </c>
      <c r="L235" s="123">
        <v>275</v>
      </c>
      <c r="M235" s="123">
        <v>5.4262899999999998</v>
      </c>
    </row>
    <row r="236" spans="1:13">
      <c r="A236" s="65">
        <v>226</v>
      </c>
      <c r="B236" s="123" t="s">
        <v>1100</v>
      </c>
      <c r="C236" s="126">
        <v>135.65</v>
      </c>
      <c r="D236" s="124">
        <v>138.04999999999998</v>
      </c>
      <c r="E236" s="124">
        <v>131.74999999999997</v>
      </c>
      <c r="F236" s="124">
        <v>127.85</v>
      </c>
      <c r="G236" s="124">
        <v>121.54999999999998</v>
      </c>
      <c r="H236" s="124">
        <v>141.94999999999996</v>
      </c>
      <c r="I236" s="124">
        <v>148.24999999999997</v>
      </c>
      <c r="J236" s="124">
        <v>152.14999999999995</v>
      </c>
      <c r="K236" s="123">
        <v>144.35</v>
      </c>
      <c r="L236" s="123">
        <v>134.15</v>
      </c>
      <c r="M236" s="123">
        <v>2.98739</v>
      </c>
    </row>
    <row r="237" spans="1:13">
      <c r="A237" s="65">
        <v>227</v>
      </c>
      <c r="B237" s="123" t="s">
        <v>1104</v>
      </c>
      <c r="C237" s="126">
        <v>174.85</v>
      </c>
      <c r="D237" s="124">
        <v>179.88333333333335</v>
      </c>
      <c r="E237" s="124">
        <v>168.01666666666671</v>
      </c>
      <c r="F237" s="124">
        <v>161.18333333333337</v>
      </c>
      <c r="G237" s="124">
        <v>149.31666666666672</v>
      </c>
      <c r="H237" s="124">
        <v>186.7166666666667</v>
      </c>
      <c r="I237" s="124">
        <v>198.58333333333331</v>
      </c>
      <c r="J237" s="124">
        <v>205.41666666666669</v>
      </c>
      <c r="K237" s="123">
        <v>191.75</v>
      </c>
      <c r="L237" s="123">
        <v>173.05</v>
      </c>
      <c r="M237" s="123">
        <v>5.9513400000000001</v>
      </c>
    </row>
    <row r="238" spans="1:13">
      <c r="A238" s="65">
        <v>228</v>
      </c>
      <c r="B238" s="123" t="s">
        <v>96</v>
      </c>
      <c r="C238" s="126">
        <v>23.1</v>
      </c>
      <c r="D238" s="124">
        <v>23.25</v>
      </c>
      <c r="E238" s="124">
        <v>22.8</v>
      </c>
      <c r="F238" s="124">
        <v>22.5</v>
      </c>
      <c r="G238" s="124">
        <v>22.05</v>
      </c>
      <c r="H238" s="124">
        <v>23.55</v>
      </c>
      <c r="I238" s="124">
        <v>24.000000000000004</v>
      </c>
      <c r="J238" s="124">
        <v>24.3</v>
      </c>
      <c r="K238" s="123">
        <v>23.7</v>
      </c>
      <c r="L238" s="123">
        <v>22.95</v>
      </c>
      <c r="M238" s="123">
        <v>10.049950000000001</v>
      </c>
    </row>
    <row r="239" spans="1:13">
      <c r="A239" s="65">
        <v>229</v>
      </c>
      <c r="B239" s="123" t="s">
        <v>97</v>
      </c>
      <c r="C239" s="126">
        <v>378.05</v>
      </c>
      <c r="D239" s="124">
        <v>380.51666666666665</v>
      </c>
      <c r="E239" s="124">
        <v>375.0333333333333</v>
      </c>
      <c r="F239" s="124">
        <v>372.01666666666665</v>
      </c>
      <c r="G239" s="124">
        <v>366.5333333333333</v>
      </c>
      <c r="H239" s="124">
        <v>383.5333333333333</v>
      </c>
      <c r="I239" s="124">
        <v>389.01666666666665</v>
      </c>
      <c r="J239" s="124">
        <v>392.0333333333333</v>
      </c>
      <c r="K239" s="123">
        <v>386</v>
      </c>
      <c r="L239" s="123">
        <v>377.5</v>
      </c>
      <c r="M239" s="123">
        <v>53.488030000000002</v>
      </c>
    </row>
    <row r="240" spans="1:13">
      <c r="A240" s="65">
        <v>230</v>
      </c>
      <c r="B240" s="123" t="s">
        <v>201</v>
      </c>
      <c r="C240" s="126">
        <v>584.75</v>
      </c>
      <c r="D240" s="124">
        <v>582.58333333333337</v>
      </c>
      <c r="E240" s="124">
        <v>577.16666666666674</v>
      </c>
      <c r="F240" s="124">
        <v>569.58333333333337</v>
      </c>
      <c r="G240" s="124">
        <v>564.16666666666674</v>
      </c>
      <c r="H240" s="124">
        <v>590.16666666666674</v>
      </c>
      <c r="I240" s="124">
        <v>595.58333333333348</v>
      </c>
      <c r="J240" s="124">
        <v>603.16666666666674</v>
      </c>
      <c r="K240" s="123">
        <v>588</v>
      </c>
      <c r="L240" s="123">
        <v>575</v>
      </c>
      <c r="M240" s="123">
        <v>0.89295999999999998</v>
      </c>
    </row>
    <row r="241" spans="1:13">
      <c r="A241" s="65">
        <v>231</v>
      </c>
      <c r="B241" s="123" t="s">
        <v>98</v>
      </c>
      <c r="C241" s="126">
        <v>239.2</v>
      </c>
      <c r="D241" s="124">
        <v>241.30000000000004</v>
      </c>
      <c r="E241" s="124">
        <v>234.95000000000007</v>
      </c>
      <c r="F241" s="124">
        <v>230.70000000000005</v>
      </c>
      <c r="G241" s="124">
        <v>224.35000000000008</v>
      </c>
      <c r="H241" s="124">
        <v>245.55000000000007</v>
      </c>
      <c r="I241" s="124">
        <v>251.90000000000003</v>
      </c>
      <c r="J241" s="124">
        <v>256.15000000000009</v>
      </c>
      <c r="K241" s="123">
        <v>247.65</v>
      </c>
      <c r="L241" s="123">
        <v>237.05</v>
      </c>
      <c r="M241" s="123">
        <v>7.9671799999999999</v>
      </c>
    </row>
    <row r="242" spans="1:13">
      <c r="A242" s="65">
        <v>232</v>
      </c>
      <c r="B242" s="123" t="s">
        <v>99</v>
      </c>
      <c r="C242" s="126">
        <v>273.39999999999998</v>
      </c>
      <c r="D242" s="124">
        <v>271.76666666666665</v>
      </c>
      <c r="E242" s="124">
        <v>268.2833333333333</v>
      </c>
      <c r="F242" s="124">
        <v>263.16666666666663</v>
      </c>
      <c r="G242" s="124">
        <v>259.68333333333328</v>
      </c>
      <c r="H242" s="124">
        <v>276.88333333333333</v>
      </c>
      <c r="I242" s="124">
        <v>280.36666666666667</v>
      </c>
      <c r="J242" s="124">
        <v>285.48333333333335</v>
      </c>
      <c r="K242" s="123">
        <v>275.25</v>
      </c>
      <c r="L242" s="123">
        <v>266.64999999999998</v>
      </c>
      <c r="M242" s="123">
        <v>264.42702000000003</v>
      </c>
    </row>
    <row r="243" spans="1:13">
      <c r="A243" s="65">
        <v>233</v>
      </c>
      <c r="B243" s="123" t="s">
        <v>1117</v>
      </c>
      <c r="C243" s="126">
        <v>209.9</v>
      </c>
      <c r="D243" s="124">
        <v>210.45000000000002</v>
      </c>
      <c r="E243" s="124">
        <v>207.20000000000005</v>
      </c>
      <c r="F243" s="124">
        <v>204.50000000000003</v>
      </c>
      <c r="G243" s="124">
        <v>201.25000000000006</v>
      </c>
      <c r="H243" s="124">
        <v>213.15000000000003</v>
      </c>
      <c r="I243" s="124">
        <v>216.39999999999998</v>
      </c>
      <c r="J243" s="124">
        <v>219.10000000000002</v>
      </c>
      <c r="K243" s="123">
        <v>213.7</v>
      </c>
      <c r="L243" s="123">
        <v>207.75</v>
      </c>
      <c r="M243" s="123">
        <v>0.75344</v>
      </c>
    </row>
    <row r="244" spans="1:13">
      <c r="A244" s="65">
        <v>234</v>
      </c>
      <c r="B244" s="123" t="s">
        <v>202</v>
      </c>
      <c r="C244" s="126">
        <v>76.5</v>
      </c>
      <c r="D244" s="124">
        <v>78</v>
      </c>
      <c r="E244" s="124">
        <v>74.5</v>
      </c>
      <c r="F244" s="124">
        <v>72.5</v>
      </c>
      <c r="G244" s="124">
        <v>69</v>
      </c>
      <c r="H244" s="124">
        <v>80</v>
      </c>
      <c r="I244" s="124">
        <v>83.5</v>
      </c>
      <c r="J244" s="124">
        <v>85.5</v>
      </c>
      <c r="K244" s="123">
        <v>81.5</v>
      </c>
      <c r="L244" s="123">
        <v>76</v>
      </c>
      <c r="M244" s="123">
        <v>7.3335699999999999</v>
      </c>
    </row>
    <row r="245" spans="1:13">
      <c r="A245" s="65">
        <v>235</v>
      </c>
      <c r="B245" s="123" t="s">
        <v>1126</v>
      </c>
      <c r="C245" s="126">
        <v>173.5</v>
      </c>
      <c r="D245" s="124">
        <v>175.48333333333335</v>
      </c>
      <c r="E245" s="124">
        <v>170.06666666666669</v>
      </c>
      <c r="F245" s="124">
        <v>166.63333333333335</v>
      </c>
      <c r="G245" s="124">
        <v>161.2166666666667</v>
      </c>
      <c r="H245" s="124">
        <v>178.91666666666669</v>
      </c>
      <c r="I245" s="124">
        <v>184.33333333333331</v>
      </c>
      <c r="J245" s="124">
        <v>187.76666666666668</v>
      </c>
      <c r="K245" s="123">
        <v>180.9</v>
      </c>
      <c r="L245" s="123">
        <v>172.05</v>
      </c>
      <c r="M245" s="123">
        <v>0.61570999999999998</v>
      </c>
    </row>
    <row r="246" spans="1:13">
      <c r="A246" s="65">
        <v>236</v>
      </c>
      <c r="B246" s="123" t="s">
        <v>1130</v>
      </c>
      <c r="C246" s="126">
        <v>188</v>
      </c>
      <c r="D246" s="124">
        <v>191.36666666666667</v>
      </c>
      <c r="E246" s="124">
        <v>179.88333333333335</v>
      </c>
      <c r="F246" s="124">
        <v>171.76666666666668</v>
      </c>
      <c r="G246" s="124">
        <v>160.28333333333336</v>
      </c>
      <c r="H246" s="124">
        <v>199.48333333333335</v>
      </c>
      <c r="I246" s="124">
        <v>210.9666666666667</v>
      </c>
      <c r="J246" s="124">
        <v>219.08333333333334</v>
      </c>
      <c r="K246" s="123">
        <v>202.85</v>
      </c>
      <c r="L246" s="123">
        <v>183.25</v>
      </c>
      <c r="M246" s="123">
        <v>26.176120000000001</v>
      </c>
    </row>
    <row r="247" spans="1:13">
      <c r="A247" s="65">
        <v>237</v>
      </c>
      <c r="B247" s="123" t="s">
        <v>1137</v>
      </c>
      <c r="C247" s="126">
        <v>320.05</v>
      </c>
      <c r="D247" s="124">
        <v>323.48333333333335</v>
      </c>
      <c r="E247" s="124">
        <v>314.56666666666672</v>
      </c>
      <c r="F247" s="124">
        <v>309.08333333333337</v>
      </c>
      <c r="G247" s="124">
        <v>300.16666666666674</v>
      </c>
      <c r="H247" s="124">
        <v>328.9666666666667</v>
      </c>
      <c r="I247" s="124">
        <v>337.88333333333333</v>
      </c>
      <c r="J247" s="124">
        <v>343.36666666666667</v>
      </c>
      <c r="K247" s="123">
        <v>332.4</v>
      </c>
      <c r="L247" s="123">
        <v>318</v>
      </c>
      <c r="M247" s="123">
        <v>0.44894000000000001</v>
      </c>
    </row>
    <row r="248" spans="1:13">
      <c r="A248" s="65">
        <v>238</v>
      </c>
      <c r="B248" s="123" t="s">
        <v>1139</v>
      </c>
      <c r="C248" s="126">
        <v>203.3</v>
      </c>
      <c r="D248" s="124">
        <v>206.61666666666667</v>
      </c>
      <c r="E248" s="124">
        <v>198.28333333333336</v>
      </c>
      <c r="F248" s="124">
        <v>193.26666666666668</v>
      </c>
      <c r="G248" s="124">
        <v>184.93333333333337</v>
      </c>
      <c r="H248" s="124">
        <v>211.63333333333335</v>
      </c>
      <c r="I248" s="124">
        <v>219.96666666666667</v>
      </c>
      <c r="J248" s="124">
        <v>224.98333333333335</v>
      </c>
      <c r="K248" s="123">
        <v>214.95</v>
      </c>
      <c r="L248" s="123">
        <v>201.6</v>
      </c>
      <c r="M248" s="123">
        <v>0.83850000000000002</v>
      </c>
    </row>
    <row r="249" spans="1:13">
      <c r="A249" s="65">
        <v>239</v>
      </c>
      <c r="B249" s="123" t="s">
        <v>2272</v>
      </c>
      <c r="C249" s="126">
        <v>2653.75</v>
      </c>
      <c r="D249" s="124">
        <v>2653.2666666666669</v>
      </c>
      <c r="E249" s="124">
        <v>2611.5333333333338</v>
      </c>
      <c r="F249" s="124">
        <v>2569.3166666666671</v>
      </c>
      <c r="G249" s="124">
        <v>2527.5833333333339</v>
      </c>
      <c r="H249" s="124">
        <v>2695.4833333333336</v>
      </c>
      <c r="I249" s="124">
        <v>2737.2166666666662</v>
      </c>
      <c r="J249" s="124">
        <v>2779.4333333333334</v>
      </c>
      <c r="K249" s="123">
        <v>2695</v>
      </c>
      <c r="L249" s="123">
        <v>2611.0500000000002</v>
      </c>
      <c r="M249" s="123">
        <v>9.1410000000000005E-2</v>
      </c>
    </row>
    <row r="250" spans="1:13">
      <c r="A250" s="65">
        <v>240</v>
      </c>
      <c r="B250" s="123" t="s">
        <v>349</v>
      </c>
      <c r="C250" s="126">
        <v>791.25</v>
      </c>
      <c r="D250" s="124">
        <v>805.43333333333339</v>
      </c>
      <c r="E250" s="124">
        <v>767.36666666666679</v>
      </c>
      <c r="F250" s="124">
        <v>743.48333333333335</v>
      </c>
      <c r="G250" s="124">
        <v>705.41666666666674</v>
      </c>
      <c r="H250" s="124">
        <v>829.31666666666683</v>
      </c>
      <c r="I250" s="124">
        <v>867.38333333333344</v>
      </c>
      <c r="J250" s="124">
        <v>891.26666666666688</v>
      </c>
      <c r="K250" s="123">
        <v>843.5</v>
      </c>
      <c r="L250" s="123">
        <v>781.55</v>
      </c>
      <c r="M250" s="123">
        <v>39.172339999999998</v>
      </c>
    </row>
    <row r="251" spans="1:13">
      <c r="A251" s="65">
        <v>241</v>
      </c>
      <c r="B251" s="123" t="s">
        <v>1144</v>
      </c>
      <c r="C251" s="126">
        <v>384.55</v>
      </c>
      <c r="D251" s="124">
        <v>389.83333333333331</v>
      </c>
      <c r="E251" s="124">
        <v>374.81666666666661</v>
      </c>
      <c r="F251" s="124">
        <v>365.08333333333331</v>
      </c>
      <c r="G251" s="124">
        <v>350.06666666666661</v>
      </c>
      <c r="H251" s="124">
        <v>399.56666666666661</v>
      </c>
      <c r="I251" s="124">
        <v>414.58333333333337</v>
      </c>
      <c r="J251" s="124">
        <v>424.31666666666661</v>
      </c>
      <c r="K251" s="123">
        <v>404.85</v>
      </c>
      <c r="L251" s="123">
        <v>380.1</v>
      </c>
      <c r="M251" s="123">
        <v>1.2715399999999999</v>
      </c>
    </row>
    <row r="252" spans="1:13">
      <c r="A252" s="65">
        <v>242</v>
      </c>
      <c r="B252" s="123" t="s">
        <v>100</v>
      </c>
      <c r="C252" s="126">
        <v>264.35000000000002</v>
      </c>
      <c r="D252" s="124">
        <v>266.15000000000003</v>
      </c>
      <c r="E252" s="124">
        <v>259.20000000000005</v>
      </c>
      <c r="F252" s="124">
        <v>254.05</v>
      </c>
      <c r="G252" s="124">
        <v>247.10000000000002</v>
      </c>
      <c r="H252" s="124">
        <v>271.30000000000007</v>
      </c>
      <c r="I252" s="124">
        <v>278.25</v>
      </c>
      <c r="J252" s="124">
        <v>283.40000000000009</v>
      </c>
      <c r="K252" s="123">
        <v>273.10000000000002</v>
      </c>
      <c r="L252" s="123">
        <v>261</v>
      </c>
      <c r="M252" s="123">
        <v>126.23614000000001</v>
      </c>
    </row>
    <row r="253" spans="1:13">
      <c r="A253" s="65">
        <v>243</v>
      </c>
      <c r="B253" s="123" t="s">
        <v>101</v>
      </c>
      <c r="C253" s="126">
        <v>133.1</v>
      </c>
      <c r="D253" s="124">
        <v>136.1</v>
      </c>
      <c r="E253" s="124">
        <v>128.6</v>
      </c>
      <c r="F253" s="124">
        <v>124.1</v>
      </c>
      <c r="G253" s="124">
        <v>116.6</v>
      </c>
      <c r="H253" s="124">
        <v>140.6</v>
      </c>
      <c r="I253" s="124">
        <v>148.1</v>
      </c>
      <c r="J253" s="124">
        <v>152.6</v>
      </c>
      <c r="K253" s="123">
        <v>143.6</v>
      </c>
      <c r="L253" s="123">
        <v>131.6</v>
      </c>
      <c r="M253" s="123">
        <v>88.436089999999993</v>
      </c>
    </row>
    <row r="254" spans="1:13">
      <c r="A254" s="65">
        <v>244</v>
      </c>
      <c r="B254" s="123" t="s">
        <v>1152</v>
      </c>
      <c r="C254" s="126">
        <v>1141.3</v>
      </c>
      <c r="D254" s="124">
        <v>1156.0333333333333</v>
      </c>
      <c r="E254" s="124">
        <v>1117.2666666666667</v>
      </c>
      <c r="F254" s="124">
        <v>1093.2333333333333</v>
      </c>
      <c r="G254" s="124">
        <v>1054.4666666666667</v>
      </c>
      <c r="H254" s="124">
        <v>1180.0666666666666</v>
      </c>
      <c r="I254" s="124">
        <v>1218.833333333333</v>
      </c>
      <c r="J254" s="124">
        <v>1242.8666666666666</v>
      </c>
      <c r="K254" s="123">
        <v>1194.8</v>
      </c>
      <c r="L254" s="123">
        <v>1132</v>
      </c>
      <c r="M254" s="123">
        <v>1.7032</v>
      </c>
    </row>
    <row r="255" spans="1:13">
      <c r="A255" s="65">
        <v>245</v>
      </c>
      <c r="B255" s="123" t="s">
        <v>1154</v>
      </c>
      <c r="C255" s="126">
        <v>443.35</v>
      </c>
      <c r="D255" s="124">
        <v>444.86666666666662</v>
      </c>
      <c r="E255" s="124">
        <v>438.58333333333326</v>
      </c>
      <c r="F255" s="124">
        <v>433.81666666666666</v>
      </c>
      <c r="G255" s="124">
        <v>427.5333333333333</v>
      </c>
      <c r="H255" s="124">
        <v>449.63333333333321</v>
      </c>
      <c r="I255" s="124">
        <v>455.91666666666663</v>
      </c>
      <c r="J255" s="124">
        <v>460.68333333333317</v>
      </c>
      <c r="K255" s="123">
        <v>451.15</v>
      </c>
      <c r="L255" s="123">
        <v>440.1</v>
      </c>
      <c r="M255" s="123">
        <v>0.46045999999999998</v>
      </c>
    </row>
    <row r="256" spans="1:13">
      <c r="A256" s="65">
        <v>246</v>
      </c>
      <c r="B256" s="123" t="s">
        <v>1158</v>
      </c>
      <c r="C256" s="126">
        <v>175.35</v>
      </c>
      <c r="D256" s="124">
        <v>177.04999999999998</v>
      </c>
      <c r="E256" s="124">
        <v>170.79999999999995</v>
      </c>
      <c r="F256" s="124">
        <v>166.24999999999997</v>
      </c>
      <c r="G256" s="124">
        <v>159.99999999999994</v>
      </c>
      <c r="H256" s="124">
        <v>181.59999999999997</v>
      </c>
      <c r="I256" s="124">
        <v>187.85000000000002</v>
      </c>
      <c r="J256" s="124">
        <v>192.39999999999998</v>
      </c>
      <c r="K256" s="123">
        <v>183.3</v>
      </c>
      <c r="L256" s="123">
        <v>172.5</v>
      </c>
      <c r="M256" s="123">
        <v>26.358029999999999</v>
      </c>
    </row>
    <row r="257" spans="1:13">
      <c r="A257" s="65">
        <v>247</v>
      </c>
      <c r="B257" s="123" t="s">
        <v>1162</v>
      </c>
      <c r="C257" s="126">
        <v>159.55000000000001</v>
      </c>
      <c r="D257" s="124">
        <v>161.13333333333335</v>
      </c>
      <c r="E257" s="124">
        <v>154.8666666666667</v>
      </c>
      <c r="F257" s="124">
        <v>150.18333333333334</v>
      </c>
      <c r="G257" s="124">
        <v>143.91666666666669</v>
      </c>
      <c r="H257" s="124">
        <v>165.81666666666672</v>
      </c>
      <c r="I257" s="124">
        <v>172.08333333333337</v>
      </c>
      <c r="J257" s="124">
        <v>176.76666666666674</v>
      </c>
      <c r="K257" s="123">
        <v>167.4</v>
      </c>
      <c r="L257" s="123">
        <v>156.44999999999999</v>
      </c>
      <c r="M257" s="123">
        <v>9.7400099999999998</v>
      </c>
    </row>
    <row r="258" spans="1:13">
      <c r="A258" s="65">
        <v>248</v>
      </c>
      <c r="B258" s="123" t="s">
        <v>102</v>
      </c>
      <c r="C258" s="126">
        <v>20.85</v>
      </c>
      <c r="D258" s="124">
        <v>21.683333333333334</v>
      </c>
      <c r="E258" s="124">
        <v>19.466666666666669</v>
      </c>
      <c r="F258" s="124">
        <v>18.083333333333336</v>
      </c>
      <c r="G258" s="124">
        <v>15.866666666666671</v>
      </c>
      <c r="H258" s="124">
        <v>23.066666666666666</v>
      </c>
      <c r="I258" s="124">
        <v>25.283333333333328</v>
      </c>
      <c r="J258" s="124">
        <v>26.666666666666664</v>
      </c>
      <c r="K258" s="123">
        <v>23.9</v>
      </c>
      <c r="L258" s="123">
        <v>20.3</v>
      </c>
      <c r="M258" s="123">
        <v>949.96331999999995</v>
      </c>
    </row>
    <row r="259" spans="1:13">
      <c r="A259" s="65">
        <v>249</v>
      </c>
      <c r="B259" s="123" t="s">
        <v>103</v>
      </c>
      <c r="C259" s="126">
        <v>89.3</v>
      </c>
      <c r="D259" s="124">
        <v>91.2</v>
      </c>
      <c r="E259" s="124">
        <v>87.100000000000009</v>
      </c>
      <c r="F259" s="124">
        <v>84.9</v>
      </c>
      <c r="G259" s="124">
        <v>80.800000000000011</v>
      </c>
      <c r="H259" s="124">
        <v>93.4</v>
      </c>
      <c r="I259" s="124">
        <v>97.5</v>
      </c>
      <c r="J259" s="124">
        <v>99.7</v>
      </c>
      <c r="K259" s="123">
        <v>95.3</v>
      </c>
      <c r="L259" s="123">
        <v>89</v>
      </c>
      <c r="M259" s="123">
        <v>121.4037</v>
      </c>
    </row>
    <row r="260" spans="1:13">
      <c r="A260" s="65">
        <v>250</v>
      </c>
      <c r="B260" s="123" t="s">
        <v>104</v>
      </c>
      <c r="C260" s="126">
        <v>279.8</v>
      </c>
      <c r="D260" s="124">
        <v>281.38333333333333</v>
      </c>
      <c r="E260" s="124">
        <v>273.76666666666665</v>
      </c>
      <c r="F260" s="124">
        <v>267.73333333333335</v>
      </c>
      <c r="G260" s="124">
        <v>260.11666666666667</v>
      </c>
      <c r="H260" s="124">
        <v>287.41666666666663</v>
      </c>
      <c r="I260" s="124">
        <v>295.0333333333333</v>
      </c>
      <c r="J260" s="124">
        <v>301.06666666666661</v>
      </c>
      <c r="K260" s="123">
        <v>289</v>
      </c>
      <c r="L260" s="123">
        <v>275.35000000000002</v>
      </c>
      <c r="M260" s="123">
        <v>81.285939999999997</v>
      </c>
    </row>
    <row r="261" spans="1:13">
      <c r="A261" s="65">
        <v>251</v>
      </c>
      <c r="B261" s="123" t="s">
        <v>1179</v>
      </c>
      <c r="C261" s="126">
        <v>898.6</v>
      </c>
      <c r="D261" s="124">
        <v>920.19999999999993</v>
      </c>
      <c r="E261" s="124">
        <v>866.39999999999986</v>
      </c>
      <c r="F261" s="124">
        <v>834.19999999999993</v>
      </c>
      <c r="G261" s="124">
        <v>780.39999999999986</v>
      </c>
      <c r="H261" s="124">
        <v>952.39999999999986</v>
      </c>
      <c r="I261" s="124">
        <v>1006.1999999999998</v>
      </c>
      <c r="J261" s="124">
        <v>1038.3999999999999</v>
      </c>
      <c r="K261" s="123">
        <v>974</v>
      </c>
      <c r="L261" s="123">
        <v>888</v>
      </c>
      <c r="M261" s="123">
        <v>45.56523</v>
      </c>
    </row>
    <row r="262" spans="1:13">
      <c r="A262" s="65">
        <v>252</v>
      </c>
      <c r="B262" s="123" t="s">
        <v>105</v>
      </c>
      <c r="C262" s="126">
        <v>1943.35</v>
      </c>
      <c r="D262" s="124">
        <v>1949.95</v>
      </c>
      <c r="E262" s="124">
        <v>1913.4</v>
      </c>
      <c r="F262" s="124">
        <v>1883.45</v>
      </c>
      <c r="G262" s="124">
        <v>1846.9</v>
      </c>
      <c r="H262" s="124">
        <v>1979.9</v>
      </c>
      <c r="I262" s="124">
        <v>2016.4499999999998</v>
      </c>
      <c r="J262" s="124">
        <v>2046.4</v>
      </c>
      <c r="K262" s="123">
        <v>1986.5</v>
      </c>
      <c r="L262" s="123">
        <v>1920</v>
      </c>
      <c r="M262" s="123">
        <v>14.63218</v>
      </c>
    </row>
    <row r="263" spans="1:13">
      <c r="A263" s="65">
        <v>253</v>
      </c>
      <c r="B263" s="123" t="s">
        <v>106</v>
      </c>
      <c r="C263" s="126">
        <v>557.65</v>
      </c>
      <c r="D263" s="124">
        <v>580.11666666666667</v>
      </c>
      <c r="E263" s="124">
        <v>521.5333333333333</v>
      </c>
      <c r="F263" s="124">
        <v>485.41666666666663</v>
      </c>
      <c r="G263" s="124">
        <v>426.83333333333326</v>
      </c>
      <c r="H263" s="124">
        <v>616.23333333333335</v>
      </c>
      <c r="I263" s="124">
        <v>674.81666666666661</v>
      </c>
      <c r="J263" s="124">
        <v>710.93333333333339</v>
      </c>
      <c r="K263" s="123">
        <v>638.70000000000005</v>
      </c>
      <c r="L263" s="123">
        <v>544</v>
      </c>
      <c r="M263" s="123">
        <v>52.806150000000002</v>
      </c>
    </row>
    <row r="264" spans="1:13">
      <c r="A264" s="65">
        <v>254</v>
      </c>
      <c r="B264" s="123" t="s">
        <v>1187</v>
      </c>
      <c r="C264" s="126">
        <v>375.7</v>
      </c>
      <c r="D264" s="124">
        <v>373.56666666666666</v>
      </c>
      <c r="E264" s="124">
        <v>369.13333333333333</v>
      </c>
      <c r="F264" s="124">
        <v>362.56666666666666</v>
      </c>
      <c r="G264" s="124">
        <v>358.13333333333333</v>
      </c>
      <c r="H264" s="124">
        <v>380.13333333333333</v>
      </c>
      <c r="I264" s="124">
        <v>384.56666666666661</v>
      </c>
      <c r="J264" s="124">
        <v>391.13333333333333</v>
      </c>
      <c r="K264" s="123">
        <v>378</v>
      </c>
      <c r="L264" s="123">
        <v>367</v>
      </c>
      <c r="M264" s="123">
        <v>7.1160399999999999</v>
      </c>
    </row>
    <row r="265" spans="1:13">
      <c r="A265" s="65">
        <v>255</v>
      </c>
      <c r="B265" s="123" t="s">
        <v>1191</v>
      </c>
      <c r="C265" s="126">
        <v>717.55</v>
      </c>
      <c r="D265" s="124">
        <v>719.7833333333333</v>
      </c>
      <c r="E265" s="124">
        <v>708.61666666666656</v>
      </c>
      <c r="F265" s="124">
        <v>699.68333333333328</v>
      </c>
      <c r="G265" s="124">
        <v>688.51666666666654</v>
      </c>
      <c r="H265" s="124">
        <v>728.71666666666658</v>
      </c>
      <c r="I265" s="124">
        <v>739.88333333333333</v>
      </c>
      <c r="J265" s="124">
        <v>748.81666666666661</v>
      </c>
      <c r="K265" s="123">
        <v>730.95</v>
      </c>
      <c r="L265" s="123">
        <v>710.85</v>
      </c>
      <c r="M265" s="123">
        <v>1.48136</v>
      </c>
    </row>
    <row r="266" spans="1:13">
      <c r="A266" s="65">
        <v>256</v>
      </c>
      <c r="B266" s="123" t="s">
        <v>1194</v>
      </c>
      <c r="C266" s="126">
        <v>471.3</v>
      </c>
      <c r="D266" s="124">
        <v>483.36666666666662</v>
      </c>
      <c r="E266" s="124">
        <v>456.73333333333323</v>
      </c>
      <c r="F266" s="124">
        <v>442.16666666666663</v>
      </c>
      <c r="G266" s="124">
        <v>415.53333333333325</v>
      </c>
      <c r="H266" s="124">
        <v>497.93333333333322</v>
      </c>
      <c r="I266" s="124">
        <v>524.56666666666661</v>
      </c>
      <c r="J266" s="124">
        <v>539.13333333333321</v>
      </c>
      <c r="K266" s="123">
        <v>510</v>
      </c>
      <c r="L266" s="123">
        <v>468.8</v>
      </c>
      <c r="M266" s="123">
        <v>0.48270999999999997</v>
      </c>
    </row>
    <row r="267" spans="1:13">
      <c r="A267" s="65">
        <v>257</v>
      </c>
      <c r="B267" s="123" t="s">
        <v>204</v>
      </c>
      <c r="C267" s="126">
        <v>543.25</v>
      </c>
      <c r="D267" s="124">
        <v>544.13333333333333</v>
      </c>
      <c r="E267" s="124">
        <v>540.11666666666667</v>
      </c>
      <c r="F267" s="124">
        <v>536.98333333333335</v>
      </c>
      <c r="G267" s="124">
        <v>532.9666666666667</v>
      </c>
      <c r="H267" s="124">
        <v>547.26666666666665</v>
      </c>
      <c r="I267" s="124">
        <v>551.2833333333333</v>
      </c>
      <c r="J267" s="124">
        <v>554.41666666666663</v>
      </c>
      <c r="K267" s="123">
        <v>548.15</v>
      </c>
      <c r="L267" s="123">
        <v>541</v>
      </c>
      <c r="M267" s="123">
        <v>1.30253</v>
      </c>
    </row>
    <row r="268" spans="1:13">
      <c r="A268" s="65">
        <v>258</v>
      </c>
      <c r="B268" s="123" t="s">
        <v>205</v>
      </c>
      <c r="C268" s="126">
        <v>114.9</v>
      </c>
      <c r="D268" s="124">
        <v>117.98333333333335</v>
      </c>
      <c r="E268" s="124">
        <v>111.26666666666669</v>
      </c>
      <c r="F268" s="124">
        <v>107.63333333333334</v>
      </c>
      <c r="G268" s="124">
        <v>100.91666666666669</v>
      </c>
      <c r="H268" s="124">
        <v>121.6166666666667</v>
      </c>
      <c r="I268" s="124">
        <v>128.33333333333334</v>
      </c>
      <c r="J268" s="124">
        <v>131.9666666666667</v>
      </c>
      <c r="K268" s="123">
        <v>124.7</v>
      </c>
      <c r="L268" s="123">
        <v>114.35</v>
      </c>
      <c r="M268" s="123">
        <v>38.817749999999997</v>
      </c>
    </row>
    <row r="269" spans="1:13">
      <c r="A269" s="65">
        <v>259</v>
      </c>
      <c r="B269" s="123" t="s">
        <v>1207</v>
      </c>
      <c r="C269" s="126">
        <v>362.05</v>
      </c>
      <c r="D269" s="124">
        <v>364.18333333333334</v>
      </c>
      <c r="E269" s="124">
        <v>355.36666666666667</v>
      </c>
      <c r="F269" s="124">
        <v>348.68333333333334</v>
      </c>
      <c r="G269" s="124">
        <v>339.86666666666667</v>
      </c>
      <c r="H269" s="124">
        <v>370.86666666666667</v>
      </c>
      <c r="I269" s="124">
        <v>379.68333333333339</v>
      </c>
      <c r="J269" s="124">
        <v>386.36666666666667</v>
      </c>
      <c r="K269" s="123">
        <v>373</v>
      </c>
      <c r="L269" s="123">
        <v>357.5</v>
      </c>
      <c r="M269" s="123">
        <v>4.9933699999999996</v>
      </c>
    </row>
    <row r="270" spans="1:13">
      <c r="A270" s="65">
        <v>260</v>
      </c>
      <c r="B270" s="123" t="s">
        <v>1215</v>
      </c>
      <c r="C270" s="126">
        <v>149.44999999999999</v>
      </c>
      <c r="D270" s="124">
        <v>152.16666666666666</v>
      </c>
      <c r="E270" s="124">
        <v>143.88333333333333</v>
      </c>
      <c r="F270" s="124">
        <v>138.31666666666666</v>
      </c>
      <c r="G270" s="124">
        <v>130.03333333333333</v>
      </c>
      <c r="H270" s="124">
        <v>157.73333333333332</v>
      </c>
      <c r="I270" s="124">
        <v>166.01666666666668</v>
      </c>
      <c r="J270" s="124">
        <v>171.58333333333331</v>
      </c>
      <c r="K270" s="123">
        <v>160.44999999999999</v>
      </c>
      <c r="L270" s="123">
        <v>146.6</v>
      </c>
      <c r="M270" s="123">
        <v>10.48687</v>
      </c>
    </row>
    <row r="271" spans="1:13">
      <c r="A271" s="65">
        <v>261</v>
      </c>
      <c r="B271" s="123" t="s">
        <v>1227</v>
      </c>
      <c r="C271" s="126">
        <v>298.5</v>
      </c>
      <c r="D271" s="124">
        <v>300.2</v>
      </c>
      <c r="E271" s="124">
        <v>291.39999999999998</v>
      </c>
      <c r="F271" s="124">
        <v>284.3</v>
      </c>
      <c r="G271" s="124">
        <v>275.5</v>
      </c>
      <c r="H271" s="124">
        <v>307.29999999999995</v>
      </c>
      <c r="I271" s="124">
        <v>316.10000000000002</v>
      </c>
      <c r="J271" s="124">
        <v>323.19999999999993</v>
      </c>
      <c r="K271" s="123">
        <v>309</v>
      </c>
      <c r="L271" s="123">
        <v>293.10000000000002</v>
      </c>
      <c r="M271" s="123">
        <v>0.74082000000000003</v>
      </c>
    </row>
    <row r="272" spans="1:13">
      <c r="A272" s="65">
        <v>262</v>
      </c>
      <c r="B272" s="123" t="s">
        <v>1231</v>
      </c>
      <c r="C272" s="126">
        <v>303.3</v>
      </c>
      <c r="D272" s="124">
        <v>306.7</v>
      </c>
      <c r="E272" s="124">
        <v>298.39999999999998</v>
      </c>
      <c r="F272" s="124">
        <v>293.5</v>
      </c>
      <c r="G272" s="124">
        <v>285.2</v>
      </c>
      <c r="H272" s="124">
        <v>311.59999999999997</v>
      </c>
      <c r="I272" s="124">
        <v>319.90000000000003</v>
      </c>
      <c r="J272" s="124">
        <v>324.79999999999995</v>
      </c>
      <c r="K272" s="123">
        <v>315</v>
      </c>
      <c r="L272" s="123">
        <v>301.8</v>
      </c>
      <c r="M272" s="123">
        <v>3.9762400000000002</v>
      </c>
    </row>
    <row r="273" spans="1:13">
      <c r="A273" s="65">
        <v>263</v>
      </c>
      <c r="B273" s="123" t="s">
        <v>1236</v>
      </c>
      <c r="C273" s="126">
        <v>368.55</v>
      </c>
      <c r="D273" s="124">
        <v>370.05</v>
      </c>
      <c r="E273" s="124">
        <v>356.5</v>
      </c>
      <c r="F273" s="124">
        <v>344.45</v>
      </c>
      <c r="G273" s="124">
        <v>330.9</v>
      </c>
      <c r="H273" s="124">
        <v>382.1</v>
      </c>
      <c r="I273" s="124">
        <v>395.65000000000009</v>
      </c>
      <c r="J273" s="124">
        <v>407.70000000000005</v>
      </c>
      <c r="K273" s="123">
        <v>383.6</v>
      </c>
      <c r="L273" s="123">
        <v>358</v>
      </c>
      <c r="M273" s="123">
        <v>2.5628099999999998</v>
      </c>
    </row>
    <row r="274" spans="1:13">
      <c r="A274" s="65">
        <v>264</v>
      </c>
      <c r="B274" s="123" t="s">
        <v>107</v>
      </c>
      <c r="C274" s="126">
        <v>1046.5</v>
      </c>
      <c r="D274" s="124">
        <v>1042.9000000000001</v>
      </c>
      <c r="E274" s="124">
        <v>1035.0000000000002</v>
      </c>
      <c r="F274" s="124">
        <v>1023.5000000000002</v>
      </c>
      <c r="G274" s="124">
        <v>1015.6000000000004</v>
      </c>
      <c r="H274" s="124">
        <v>1054.4000000000001</v>
      </c>
      <c r="I274" s="124">
        <v>1062.2999999999997</v>
      </c>
      <c r="J274" s="124">
        <v>1073.8</v>
      </c>
      <c r="K274" s="123">
        <v>1050.8</v>
      </c>
      <c r="L274" s="123">
        <v>1031.4000000000001</v>
      </c>
      <c r="M274" s="123">
        <v>36.482140000000001</v>
      </c>
    </row>
    <row r="275" spans="1:13">
      <c r="A275" s="65">
        <v>265</v>
      </c>
      <c r="B275" s="123" t="s">
        <v>203</v>
      </c>
      <c r="C275" s="126">
        <v>192.3</v>
      </c>
      <c r="D275" s="124">
        <v>196.25</v>
      </c>
      <c r="E275" s="124">
        <v>182.5</v>
      </c>
      <c r="F275" s="124">
        <v>172.7</v>
      </c>
      <c r="G275" s="124">
        <v>158.94999999999999</v>
      </c>
      <c r="H275" s="124">
        <v>206.05</v>
      </c>
      <c r="I275" s="124">
        <v>219.8</v>
      </c>
      <c r="J275" s="124">
        <v>229.60000000000002</v>
      </c>
      <c r="K275" s="123">
        <v>210</v>
      </c>
      <c r="L275" s="123">
        <v>186.45</v>
      </c>
      <c r="M275" s="123">
        <v>31.907859999999999</v>
      </c>
    </row>
    <row r="276" spans="1:13">
      <c r="A276" s="65">
        <v>266</v>
      </c>
      <c r="B276" s="123" t="s">
        <v>1253</v>
      </c>
      <c r="C276" s="126">
        <v>791.35</v>
      </c>
      <c r="D276" s="124">
        <v>799.90000000000009</v>
      </c>
      <c r="E276" s="124">
        <v>775.60000000000014</v>
      </c>
      <c r="F276" s="124">
        <v>759.85</v>
      </c>
      <c r="G276" s="124">
        <v>735.55000000000007</v>
      </c>
      <c r="H276" s="124">
        <v>815.6500000000002</v>
      </c>
      <c r="I276" s="124">
        <v>839.95000000000016</v>
      </c>
      <c r="J276" s="124">
        <v>855.70000000000027</v>
      </c>
      <c r="K276" s="123">
        <v>824.2</v>
      </c>
      <c r="L276" s="123">
        <v>784.15</v>
      </c>
      <c r="M276" s="123">
        <v>0.13397999999999999</v>
      </c>
    </row>
    <row r="277" spans="1:13">
      <c r="A277" s="65">
        <v>267</v>
      </c>
      <c r="B277" s="123" t="s">
        <v>1254</v>
      </c>
      <c r="C277" s="126">
        <v>613.70000000000005</v>
      </c>
      <c r="D277" s="124">
        <v>615.16666666666663</v>
      </c>
      <c r="E277" s="124">
        <v>604.63333333333321</v>
      </c>
      <c r="F277" s="124">
        <v>595.56666666666661</v>
      </c>
      <c r="G277" s="124">
        <v>585.03333333333319</v>
      </c>
      <c r="H277" s="124">
        <v>624.23333333333323</v>
      </c>
      <c r="I277" s="124">
        <v>634.76666666666677</v>
      </c>
      <c r="J277" s="124">
        <v>643.83333333333326</v>
      </c>
      <c r="K277" s="123">
        <v>625.70000000000005</v>
      </c>
      <c r="L277" s="123">
        <v>606.1</v>
      </c>
      <c r="M277" s="123">
        <v>0.88563999999999998</v>
      </c>
    </row>
    <row r="278" spans="1:13">
      <c r="A278" s="65">
        <v>268</v>
      </c>
      <c r="B278" s="123" t="s">
        <v>229</v>
      </c>
      <c r="C278" s="126">
        <v>510.5</v>
      </c>
      <c r="D278" s="124">
        <v>514.01666666666665</v>
      </c>
      <c r="E278" s="124">
        <v>502.48333333333335</v>
      </c>
      <c r="F278" s="124">
        <v>494.4666666666667</v>
      </c>
      <c r="G278" s="124">
        <v>482.93333333333339</v>
      </c>
      <c r="H278" s="124">
        <v>522.0333333333333</v>
      </c>
      <c r="I278" s="124">
        <v>533.56666666666661</v>
      </c>
      <c r="J278" s="124">
        <v>541.58333333333326</v>
      </c>
      <c r="K278" s="123">
        <v>525.54999999999995</v>
      </c>
      <c r="L278" s="123">
        <v>506</v>
      </c>
      <c r="M278" s="123">
        <v>3.74187</v>
      </c>
    </row>
    <row r="279" spans="1:13">
      <c r="A279" s="65">
        <v>269</v>
      </c>
      <c r="B279" s="123" t="s">
        <v>108</v>
      </c>
      <c r="C279" s="126">
        <v>158</v>
      </c>
      <c r="D279" s="124">
        <v>161.08333333333334</v>
      </c>
      <c r="E279" s="124">
        <v>152.76666666666668</v>
      </c>
      <c r="F279" s="124">
        <v>147.53333333333333</v>
      </c>
      <c r="G279" s="124">
        <v>139.21666666666667</v>
      </c>
      <c r="H279" s="124">
        <v>166.31666666666669</v>
      </c>
      <c r="I279" s="124">
        <v>174.63333333333335</v>
      </c>
      <c r="J279" s="124">
        <v>179.8666666666667</v>
      </c>
      <c r="K279" s="123">
        <v>169.4</v>
      </c>
      <c r="L279" s="123">
        <v>155.85</v>
      </c>
      <c r="M279" s="123">
        <v>136.40919</v>
      </c>
    </row>
    <row r="280" spans="1:13">
      <c r="A280" s="65">
        <v>270</v>
      </c>
      <c r="B280" s="123" t="s">
        <v>1263</v>
      </c>
      <c r="C280" s="126">
        <v>102.7</v>
      </c>
      <c r="D280" s="124">
        <v>104.23333333333333</v>
      </c>
      <c r="E280" s="124">
        <v>100.46666666666667</v>
      </c>
      <c r="F280" s="124">
        <v>98.233333333333334</v>
      </c>
      <c r="G280" s="124">
        <v>94.466666666666669</v>
      </c>
      <c r="H280" s="124">
        <v>106.46666666666667</v>
      </c>
      <c r="I280" s="124">
        <v>110.23333333333335</v>
      </c>
      <c r="J280" s="124">
        <v>112.46666666666667</v>
      </c>
      <c r="K280" s="123">
        <v>108</v>
      </c>
      <c r="L280" s="123">
        <v>102</v>
      </c>
      <c r="M280" s="123">
        <v>10.571</v>
      </c>
    </row>
    <row r="281" spans="1:13">
      <c r="A281" s="65">
        <v>271</v>
      </c>
      <c r="B281" s="123" t="s">
        <v>109</v>
      </c>
      <c r="C281" s="126">
        <v>171.1</v>
      </c>
      <c r="D281" s="124">
        <v>172.73333333333335</v>
      </c>
      <c r="E281" s="124">
        <v>168.4666666666667</v>
      </c>
      <c r="F281" s="124">
        <v>165.83333333333334</v>
      </c>
      <c r="G281" s="124">
        <v>161.56666666666669</v>
      </c>
      <c r="H281" s="124">
        <v>175.3666666666667</v>
      </c>
      <c r="I281" s="124">
        <v>179.63333333333335</v>
      </c>
      <c r="J281" s="124">
        <v>182.26666666666671</v>
      </c>
      <c r="K281" s="123">
        <v>177</v>
      </c>
      <c r="L281" s="123">
        <v>170.1</v>
      </c>
      <c r="M281" s="123">
        <v>94.285070000000005</v>
      </c>
    </row>
    <row r="282" spans="1:13">
      <c r="A282" s="65">
        <v>272</v>
      </c>
      <c r="B282" s="123" t="s">
        <v>1266</v>
      </c>
      <c r="C282" s="126">
        <v>141.05000000000001</v>
      </c>
      <c r="D282" s="124">
        <v>142.21666666666667</v>
      </c>
      <c r="E282" s="124">
        <v>137.43333333333334</v>
      </c>
      <c r="F282" s="124">
        <v>133.81666666666666</v>
      </c>
      <c r="G282" s="124">
        <v>129.03333333333333</v>
      </c>
      <c r="H282" s="124">
        <v>145.83333333333334</v>
      </c>
      <c r="I282" s="124">
        <v>150.6166666666667</v>
      </c>
      <c r="J282" s="124">
        <v>154.23333333333335</v>
      </c>
      <c r="K282" s="123">
        <v>147</v>
      </c>
      <c r="L282" s="123">
        <v>138.6</v>
      </c>
      <c r="M282" s="123">
        <v>6.8576600000000001</v>
      </c>
    </row>
    <row r="283" spans="1:13">
      <c r="A283" s="65">
        <v>273</v>
      </c>
      <c r="B283" s="123" t="s">
        <v>1268</v>
      </c>
      <c r="C283" s="126">
        <v>905.65</v>
      </c>
      <c r="D283" s="124">
        <v>907.5333333333333</v>
      </c>
      <c r="E283" s="124">
        <v>898.11666666666656</v>
      </c>
      <c r="F283" s="124">
        <v>890.58333333333326</v>
      </c>
      <c r="G283" s="124">
        <v>881.16666666666652</v>
      </c>
      <c r="H283" s="124">
        <v>915.06666666666661</v>
      </c>
      <c r="I283" s="124">
        <v>924.48333333333335</v>
      </c>
      <c r="J283" s="124">
        <v>932.01666666666665</v>
      </c>
      <c r="K283" s="123">
        <v>916.95</v>
      </c>
      <c r="L283" s="123">
        <v>900</v>
      </c>
      <c r="M283" s="123">
        <v>0.25155</v>
      </c>
    </row>
    <row r="284" spans="1:13">
      <c r="A284" s="65">
        <v>274</v>
      </c>
      <c r="B284" s="123" t="s">
        <v>1274</v>
      </c>
      <c r="C284" s="126">
        <v>6081.35</v>
      </c>
      <c r="D284" s="124">
        <v>6143.4333333333334</v>
      </c>
      <c r="E284" s="124">
        <v>5967.916666666667</v>
      </c>
      <c r="F284" s="124">
        <v>5854.4833333333336</v>
      </c>
      <c r="G284" s="124">
        <v>5678.9666666666672</v>
      </c>
      <c r="H284" s="124">
        <v>6256.8666666666668</v>
      </c>
      <c r="I284" s="124">
        <v>6432.3833333333332</v>
      </c>
      <c r="J284" s="124">
        <v>6545.8166666666666</v>
      </c>
      <c r="K284" s="123">
        <v>6318.95</v>
      </c>
      <c r="L284" s="123">
        <v>6030</v>
      </c>
      <c r="M284" s="123">
        <v>4.4069999999999998E-2</v>
      </c>
    </row>
    <row r="285" spans="1:13">
      <c r="A285" s="65">
        <v>275</v>
      </c>
      <c r="B285" s="123" t="s">
        <v>110</v>
      </c>
      <c r="C285" s="126">
        <v>551.85</v>
      </c>
      <c r="D285" s="124">
        <v>553.2833333333333</v>
      </c>
      <c r="E285" s="124">
        <v>543.56666666666661</v>
      </c>
      <c r="F285" s="124">
        <v>535.2833333333333</v>
      </c>
      <c r="G285" s="124">
        <v>525.56666666666661</v>
      </c>
      <c r="H285" s="124">
        <v>561.56666666666661</v>
      </c>
      <c r="I285" s="124">
        <v>571.2833333333333</v>
      </c>
      <c r="J285" s="124">
        <v>579.56666666666661</v>
      </c>
      <c r="K285" s="123">
        <v>563</v>
      </c>
      <c r="L285" s="123">
        <v>545</v>
      </c>
      <c r="M285" s="123">
        <v>12.01369</v>
      </c>
    </row>
    <row r="286" spans="1:13">
      <c r="A286" s="65">
        <v>276</v>
      </c>
      <c r="B286" s="123" t="s">
        <v>111</v>
      </c>
      <c r="C286" s="126">
        <v>1360.8</v>
      </c>
      <c r="D286" s="124">
        <v>1365.4166666666667</v>
      </c>
      <c r="E286" s="124">
        <v>1345.8333333333335</v>
      </c>
      <c r="F286" s="124">
        <v>1330.8666666666668</v>
      </c>
      <c r="G286" s="124">
        <v>1311.2833333333335</v>
      </c>
      <c r="H286" s="124">
        <v>1380.3833333333334</v>
      </c>
      <c r="I286" s="124">
        <v>1399.9666666666669</v>
      </c>
      <c r="J286" s="124">
        <v>1414.9333333333334</v>
      </c>
      <c r="K286" s="123">
        <v>1385</v>
      </c>
      <c r="L286" s="123">
        <v>1350.45</v>
      </c>
      <c r="M286" s="123">
        <v>49.669820000000001</v>
      </c>
    </row>
    <row r="287" spans="1:13">
      <c r="A287" s="65">
        <v>277</v>
      </c>
      <c r="B287" s="123" t="s">
        <v>2226</v>
      </c>
      <c r="C287" s="126">
        <v>1091.0999999999999</v>
      </c>
      <c r="D287" s="124">
        <v>1100.7666666666667</v>
      </c>
      <c r="E287" s="124">
        <v>1071.5333333333333</v>
      </c>
      <c r="F287" s="124">
        <v>1051.9666666666667</v>
      </c>
      <c r="G287" s="124">
        <v>1022.7333333333333</v>
      </c>
      <c r="H287" s="124">
        <v>1120.3333333333333</v>
      </c>
      <c r="I287" s="124">
        <v>1149.5666666666664</v>
      </c>
      <c r="J287" s="124">
        <v>1169.1333333333332</v>
      </c>
      <c r="K287" s="123">
        <v>1130</v>
      </c>
      <c r="L287" s="123">
        <v>1081.2</v>
      </c>
      <c r="M287" s="123">
        <v>0.28832000000000002</v>
      </c>
    </row>
    <row r="288" spans="1:13">
      <c r="A288" s="65">
        <v>278</v>
      </c>
      <c r="B288" s="123" t="s">
        <v>2288</v>
      </c>
      <c r="C288" s="126">
        <v>983.85</v>
      </c>
      <c r="D288" s="124">
        <v>998.94999999999993</v>
      </c>
      <c r="E288" s="124">
        <v>960.89999999999986</v>
      </c>
      <c r="F288" s="124">
        <v>937.94999999999993</v>
      </c>
      <c r="G288" s="124">
        <v>899.89999999999986</v>
      </c>
      <c r="H288" s="124">
        <v>1021.8999999999999</v>
      </c>
      <c r="I288" s="124">
        <v>1059.9499999999998</v>
      </c>
      <c r="J288" s="124">
        <v>1082.8999999999999</v>
      </c>
      <c r="K288" s="123">
        <v>1037</v>
      </c>
      <c r="L288" s="123">
        <v>976</v>
      </c>
      <c r="M288" s="123">
        <v>0.57108999999999999</v>
      </c>
    </row>
    <row r="289" spans="1:13">
      <c r="A289" s="65">
        <v>279</v>
      </c>
      <c r="B289" s="123" t="s">
        <v>112</v>
      </c>
      <c r="C289" s="126">
        <v>921.05</v>
      </c>
      <c r="D289" s="124">
        <v>921.13333333333333</v>
      </c>
      <c r="E289" s="124">
        <v>915.26666666666665</v>
      </c>
      <c r="F289" s="124">
        <v>909.48333333333335</v>
      </c>
      <c r="G289" s="124">
        <v>903.61666666666667</v>
      </c>
      <c r="H289" s="124">
        <v>926.91666666666663</v>
      </c>
      <c r="I289" s="124">
        <v>932.78333333333319</v>
      </c>
      <c r="J289" s="124">
        <v>938.56666666666661</v>
      </c>
      <c r="K289" s="123">
        <v>927</v>
      </c>
      <c r="L289" s="123">
        <v>915.35</v>
      </c>
      <c r="M289" s="123">
        <v>23.181239999999999</v>
      </c>
    </row>
    <row r="290" spans="1:13">
      <c r="A290" s="65">
        <v>280</v>
      </c>
      <c r="B290" s="123" t="s">
        <v>113</v>
      </c>
      <c r="C290" s="126">
        <v>759.25</v>
      </c>
      <c r="D290" s="124">
        <v>756.41666666666663</v>
      </c>
      <c r="E290" s="124">
        <v>747.83333333333326</v>
      </c>
      <c r="F290" s="124">
        <v>736.41666666666663</v>
      </c>
      <c r="G290" s="124">
        <v>727.83333333333326</v>
      </c>
      <c r="H290" s="124">
        <v>767.83333333333326</v>
      </c>
      <c r="I290" s="124">
        <v>776.41666666666652</v>
      </c>
      <c r="J290" s="124">
        <v>787.83333333333326</v>
      </c>
      <c r="K290" s="123">
        <v>765</v>
      </c>
      <c r="L290" s="123">
        <v>745</v>
      </c>
      <c r="M290" s="123">
        <v>28.10014</v>
      </c>
    </row>
    <row r="291" spans="1:13">
      <c r="A291" s="65">
        <v>281</v>
      </c>
      <c r="B291" s="123" t="s">
        <v>114</v>
      </c>
      <c r="C291" s="126">
        <v>474.4</v>
      </c>
      <c r="D291" s="124">
        <v>476.66666666666669</v>
      </c>
      <c r="E291" s="124">
        <v>464.33333333333337</v>
      </c>
      <c r="F291" s="124">
        <v>454.26666666666671</v>
      </c>
      <c r="G291" s="124">
        <v>441.93333333333339</v>
      </c>
      <c r="H291" s="124">
        <v>486.73333333333335</v>
      </c>
      <c r="I291" s="124">
        <v>499.06666666666672</v>
      </c>
      <c r="J291" s="124">
        <v>509.13333333333333</v>
      </c>
      <c r="K291" s="123">
        <v>489</v>
      </c>
      <c r="L291" s="123">
        <v>466.6</v>
      </c>
      <c r="M291" s="123">
        <v>9.2758199999999995</v>
      </c>
    </row>
    <row r="292" spans="1:13">
      <c r="A292" s="65">
        <v>282</v>
      </c>
      <c r="B292" s="123" t="s">
        <v>1316</v>
      </c>
      <c r="C292" s="126">
        <v>174.85</v>
      </c>
      <c r="D292" s="124">
        <v>176.5333333333333</v>
      </c>
      <c r="E292" s="124">
        <v>171.76666666666659</v>
      </c>
      <c r="F292" s="124">
        <v>168.68333333333328</v>
      </c>
      <c r="G292" s="124">
        <v>163.91666666666657</v>
      </c>
      <c r="H292" s="124">
        <v>179.61666666666662</v>
      </c>
      <c r="I292" s="124">
        <v>184.38333333333333</v>
      </c>
      <c r="J292" s="124">
        <v>187.46666666666664</v>
      </c>
      <c r="K292" s="123">
        <v>181.3</v>
      </c>
      <c r="L292" s="123">
        <v>173.45</v>
      </c>
      <c r="M292" s="123">
        <v>2.9949599999999998</v>
      </c>
    </row>
    <row r="293" spans="1:13">
      <c r="A293" s="65">
        <v>283</v>
      </c>
      <c r="B293" s="123" t="s">
        <v>1320</v>
      </c>
      <c r="C293" s="126">
        <v>238.65</v>
      </c>
      <c r="D293" s="124">
        <v>241.11666666666665</v>
      </c>
      <c r="E293" s="124">
        <v>234.73333333333329</v>
      </c>
      <c r="F293" s="124">
        <v>230.81666666666663</v>
      </c>
      <c r="G293" s="124">
        <v>224.43333333333328</v>
      </c>
      <c r="H293" s="124">
        <v>245.0333333333333</v>
      </c>
      <c r="I293" s="124">
        <v>251.41666666666669</v>
      </c>
      <c r="J293" s="124">
        <v>255.33333333333331</v>
      </c>
      <c r="K293" s="123">
        <v>247.5</v>
      </c>
      <c r="L293" s="123">
        <v>237.2</v>
      </c>
      <c r="M293" s="123">
        <v>1.71025</v>
      </c>
    </row>
    <row r="294" spans="1:13">
      <c r="A294" s="65">
        <v>284</v>
      </c>
      <c r="B294" s="123" t="s">
        <v>1336</v>
      </c>
      <c r="C294" s="126">
        <v>115.6</v>
      </c>
      <c r="D294" s="124">
        <v>117</v>
      </c>
      <c r="E294" s="124">
        <v>112.85</v>
      </c>
      <c r="F294" s="124">
        <v>110.1</v>
      </c>
      <c r="G294" s="124">
        <v>105.94999999999999</v>
      </c>
      <c r="H294" s="124">
        <v>119.75</v>
      </c>
      <c r="I294" s="124">
        <v>123.9</v>
      </c>
      <c r="J294" s="124">
        <v>126.65</v>
      </c>
      <c r="K294" s="123">
        <v>121.15</v>
      </c>
      <c r="L294" s="123">
        <v>114.25</v>
      </c>
      <c r="M294" s="123">
        <v>53.991019999999999</v>
      </c>
    </row>
    <row r="295" spans="1:13">
      <c r="A295" s="65">
        <v>285</v>
      </c>
      <c r="B295" s="123" t="s">
        <v>1348</v>
      </c>
      <c r="C295" s="126">
        <v>430.35</v>
      </c>
      <c r="D295" s="124">
        <v>437.5</v>
      </c>
      <c r="E295" s="124">
        <v>420.05</v>
      </c>
      <c r="F295" s="124">
        <v>409.75</v>
      </c>
      <c r="G295" s="124">
        <v>392.3</v>
      </c>
      <c r="H295" s="124">
        <v>447.8</v>
      </c>
      <c r="I295" s="124">
        <v>465.25000000000006</v>
      </c>
      <c r="J295" s="124">
        <v>475.55</v>
      </c>
      <c r="K295" s="123">
        <v>454.95</v>
      </c>
      <c r="L295" s="123">
        <v>427.2</v>
      </c>
      <c r="M295" s="123">
        <v>0.48469000000000001</v>
      </c>
    </row>
    <row r="296" spans="1:13">
      <c r="A296" s="65">
        <v>286</v>
      </c>
      <c r="B296" s="123" t="s">
        <v>242</v>
      </c>
      <c r="C296" s="126">
        <v>311</v>
      </c>
      <c r="D296" s="124">
        <v>311.68333333333334</v>
      </c>
      <c r="E296" s="124">
        <v>306.86666666666667</v>
      </c>
      <c r="F296" s="124">
        <v>302.73333333333335</v>
      </c>
      <c r="G296" s="124">
        <v>297.91666666666669</v>
      </c>
      <c r="H296" s="124">
        <v>315.81666666666666</v>
      </c>
      <c r="I296" s="124">
        <v>320.63333333333338</v>
      </c>
      <c r="J296" s="124">
        <v>324.76666666666665</v>
      </c>
      <c r="K296" s="123">
        <v>316.5</v>
      </c>
      <c r="L296" s="123">
        <v>307.55</v>
      </c>
      <c r="M296" s="123">
        <v>9.5393500000000007</v>
      </c>
    </row>
    <row r="297" spans="1:13">
      <c r="A297" s="65">
        <v>287</v>
      </c>
      <c r="B297" s="123" t="s">
        <v>1355</v>
      </c>
      <c r="C297" s="126">
        <v>43.95</v>
      </c>
      <c r="D297" s="124">
        <v>44.966666666666669</v>
      </c>
      <c r="E297" s="124">
        <v>42.433333333333337</v>
      </c>
      <c r="F297" s="124">
        <v>40.916666666666671</v>
      </c>
      <c r="G297" s="124">
        <v>38.38333333333334</v>
      </c>
      <c r="H297" s="124">
        <v>46.483333333333334</v>
      </c>
      <c r="I297" s="124">
        <v>49.016666666666666</v>
      </c>
      <c r="J297" s="124">
        <v>50.533333333333331</v>
      </c>
      <c r="K297" s="123">
        <v>47.5</v>
      </c>
      <c r="L297" s="123">
        <v>43.45</v>
      </c>
      <c r="M297" s="123">
        <v>61.48395</v>
      </c>
    </row>
    <row r="298" spans="1:13">
      <c r="A298" s="65">
        <v>288</v>
      </c>
      <c r="B298" s="123" t="s">
        <v>115</v>
      </c>
      <c r="C298" s="126">
        <v>9368.7000000000007</v>
      </c>
      <c r="D298" s="124">
        <v>9406.5333333333328</v>
      </c>
      <c r="E298" s="124">
        <v>9294.1666666666661</v>
      </c>
      <c r="F298" s="124">
        <v>9219.6333333333332</v>
      </c>
      <c r="G298" s="124">
        <v>9107.2666666666664</v>
      </c>
      <c r="H298" s="124">
        <v>9481.0666666666657</v>
      </c>
      <c r="I298" s="124">
        <v>9593.4333333333343</v>
      </c>
      <c r="J298" s="124">
        <v>9667.9666666666653</v>
      </c>
      <c r="K298" s="123">
        <v>9518.9</v>
      </c>
      <c r="L298" s="123">
        <v>9332</v>
      </c>
      <c r="M298" s="123">
        <v>6.8697100000000004</v>
      </c>
    </row>
    <row r="299" spans="1:13">
      <c r="A299" s="65">
        <v>289</v>
      </c>
      <c r="B299" s="123" t="s">
        <v>2230</v>
      </c>
      <c r="C299" s="126">
        <v>119.15</v>
      </c>
      <c r="D299" s="124">
        <v>119.95</v>
      </c>
      <c r="E299" s="124">
        <v>117.7</v>
      </c>
      <c r="F299" s="124">
        <v>116.25</v>
      </c>
      <c r="G299" s="124">
        <v>114</v>
      </c>
      <c r="H299" s="124">
        <v>121.4</v>
      </c>
      <c r="I299" s="124">
        <v>123.65</v>
      </c>
      <c r="J299" s="124">
        <v>125.10000000000001</v>
      </c>
      <c r="K299" s="123">
        <v>122.2</v>
      </c>
      <c r="L299" s="123">
        <v>118.5</v>
      </c>
      <c r="M299" s="123">
        <v>1.3771599999999999</v>
      </c>
    </row>
    <row r="300" spans="1:13">
      <c r="A300" s="65">
        <v>290</v>
      </c>
      <c r="B300" s="123" t="s">
        <v>357</v>
      </c>
      <c r="C300" s="126">
        <v>3683.5</v>
      </c>
      <c r="D300" s="124">
        <v>3688.9166666666665</v>
      </c>
      <c r="E300" s="124">
        <v>3610.6333333333332</v>
      </c>
      <c r="F300" s="124">
        <v>3537.7666666666669</v>
      </c>
      <c r="G300" s="124">
        <v>3459.4833333333336</v>
      </c>
      <c r="H300" s="124">
        <v>3761.7833333333328</v>
      </c>
      <c r="I300" s="124">
        <v>3840.0666666666666</v>
      </c>
      <c r="J300" s="124">
        <v>3912.9333333333325</v>
      </c>
      <c r="K300" s="123">
        <v>3767.2</v>
      </c>
      <c r="L300" s="123">
        <v>3616.05</v>
      </c>
      <c r="M300" s="123">
        <v>4.0710600000000001</v>
      </c>
    </row>
    <row r="301" spans="1:13">
      <c r="A301" s="65">
        <v>291</v>
      </c>
      <c r="B301" s="123" t="s">
        <v>116</v>
      </c>
      <c r="C301" s="126">
        <v>183.2</v>
      </c>
      <c r="D301" s="124">
        <v>185.04999999999998</v>
      </c>
      <c r="E301" s="124">
        <v>180.14999999999998</v>
      </c>
      <c r="F301" s="124">
        <v>177.1</v>
      </c>
      <c r="G301" s="124">
        <v>172.2</v>
      </c>
      <c r="H301" s="124">
        <v>188.09999999999997</v>
      </c>
      <c r="I301" s="124">
        <v>193</v>
      </c>
      <c r="J301" s="124">
        <v>196.04999999999995</v>
      </c>
      <c r="K301" s="123">
        <v>189.95</v>
      </c>
      <c r="L301" s="123">
        <v>182</v>
      </c>
      <c r="M301" s="123">
        <v>4.1397500000000003</v>
      </c>
    </row>
    <row r="302" spans="1:13">
      <c r="A302" s="65">
        <v>292</v>
      </c>
      <c r="B302" s="123" t="s">
        <v>1379</v>
      </c>
      <c r="C302" s="126">
        <v>1483.65</v>
      </c>
      <c r="D302" s="124">
        <v>1501.1499999999999</v>
      </c>
      <c r="E302" s="124">
        <v>1452.4999999999998</v>
      </c>
      <c r="F302" s="124">
        <v>1421.35</v>
      </c>
      <c r="G302" s="124">
        <v>1372.6999999999998</v>
      </c>
      <c r="H302" s="124">
        <v>1532.2999999999997</v>
      </c>
      <c r="I302" s="124">
        <v>1580.9499999999998</v>
      </c>
      <c r="J302" s="124">
        <v>1612.0999999999997</v>
      </c>
      <c r="K302" s="123">
        <v>1549.8</v>
      </c>
      <c r="L302" s="123">
        <v>1470</v>
      </c>
      <c r="M302" s="123">
        <v>0.48322999999999999</v>
      </c>
    </row>
    <row r="303" spans="1:13">
      <c r="A303" s="65">
        <v>293</v>
      </c>
      <c r="B303" s="123" t="s">
        <v>2202</v>
      </c>
      <c r="C303" s="126">
        <v>1051.3</v>
      </c>
      <c r="D303" s="124">
        <v>1054.9166666666667</v>
      </c>
      <c r="E303" s="124">
        <v>1040.3833333333334</v>
      </c>
      <c r="F303" s="124">
        <v>1029.4666666666667</v>
      </c>
      <c r="G303" s="124">
        <v>1014.9333333333334</v>
      </c>
      <c r="H303" s="124">
        <v>1065.8333333333335</v>
      </c>
      <c r="I303" s="124">
        <v>1080.3666666666668</v>
      </c>
      <c r="J303" s="124">
        <v>1091.2833333333335</v>
      </c>
      <c r="K303" s="123">
        <v>1069.45</v>
      </c>
      <c r="L303" s="123">
        <v>1044</v>
      </c>
      <c r="M303" s="123">
        <v>2.1959300000000002</v>
      </c>
    </row>
    <row r="304" spans="1:13">
      <c r="A304" s="65">
        <v>294</v>
      </c>
      <c r="B304" s="123" t="s">
        <v>1382</v>
      </c>
      <c r="C304" s="126">
        <v>364.1</v>
      </c>
      <c r="D304" s="124">
        <v>367.31666666666666</v>
      </c>
      <c r="E304" s="124">
        <v>357.7833333333333</v>
      </c>
      <c r="F304" s="124">
        <v>351.46666666666664</v>
      </c>
      <c r="G304" s="124">
        <v>341.93333333333328</v>
      </c>
      <c r="H304" s="124">
        <v>373.63333333333333</v>
      </c>
      <c r="I304" s="124">
        <v>383.16666666666674</v>
      </c>
      <c r="J304" s="124">
        <v>389.48333333333335</v>
      </c>
      <c r="K304" s="123">
        <v>376.85</v>
      </c>
      <c r="L304" s="123">
        <v>361</v>
      </c>
      <c r="M304" s="123">
        <v>0.48169000000000001</v>
      </c>
    </row>
    <row r="305" spans="1:13">
      <c r="A305" s="65">
        <v>295</v>
      </c>
      <c r="B305" s="123" t="s">
        <v>1384</v>
      </c>
      <c r="C305" s="126">
        <v>206.95</v>
      </c>
      <c r="D305" s="124">
        <v>210.41666666666666</v>
      </c>
      <c r="E305" s="124">
        <v>201.83333333333331</v>
      </c>
      <c r="F305" s="124">
        <v>196.71666666666667</v>
      </c>
      <c r="G305" s="124">
        <v>188.13333333333333</v>
      </c>
      <c r="H305" s="124">
        <v>215.5333333333333</v>
      </c>
      <c r="I305" s="124">
        <v>224.11666666666662</v>
      </c>
      <c r="J305" s="124">
        <v>229.23333333333329</v>
      </c>
      <c r="K305" s="123">
        <v>219</v>
      </c>
      <c r="L305" s="123">
        <v>205.3</v>
      </c>
      <c r="M305" s="123">
        <v>4.6478700000000002</v>
      </c>
    </row>
    <row r="306" spans="1:13">
      <c r="A306" s="65">
        <v>296</v>
      </c>
      <c r="B306" s="123" t="s">
        <v>1386</v>
      </c>
      <c r="C306" s="126">
        <v>1294.6500000000001</v>
      </c>
      <c r="D306" s="124">
        <v>1296.2666666666667</v>
      </c>
      <c r="E306" s="124">
        <v>1248.5333333333333</v>
      </c>
      <c r="F306" s="124">
        <v>1202.4166666666667</v>
      </c>
      <c r="G306" s="124">
        <v>1154.6833333333334</v>
      </c>
      <c r="H306" s="124">
        <v>1342.3833333333332</v>
      </c>
      <c r="I306" s="124">
        <v>1390.1166666666663</v>
      </c>
      <c r="J306" s="124">
        <v>1436.2333333333331</v>
      </c>
      <c r="K306" s="123">
        <v>1344</v>
      </c>
      <c r="L306" s="123">
        <v>1250.1500000000001</v>
      </c>
      <c r="M306" s="123">
        <v>2.5522499999999999</v>
      </c>
    </row>
    <row r="307" spans="1:13">
      <c r="A307" s="65">
        <v>297</v>
      </c>
      <c r="B307" s="123" t="s">
        <v>117</v>
      </c>
      <c r="C307" s="126">
        <v>684.15</v>
      </c>
      <c r="D307" s="124">
        <v>680.31666666666672</v>
      </c>
      <c r="E307" s="124">
        <v>667.03333333333342</v>
      </c>
      <c r="F307" s="124">
        <v>649.91666666666674</v>
      </c>
      <c r="G307" s="124">
        <v>636.63333333333344</v>
      </c>
      <c r="H307" s="124">
        <v>697.43333333333339</v>
      </c>
      <c r="I307" s="124">
        <v>710.7166666666667</v>
      </c>
      <c r="J307" s="124">
        <v>727.83333333333337</v>
      </c>
      <c r="K307" s="123">
        <v>693.6</v>
      </c>
      <c r="L307" s="123">
        <v>663.2</v>
      </c>
      <c r="M307" s="123">
        <v>69.477140000000006</v>
      </c>
    </row>
    <row r="308" spans="1:13">
      <c r="A308" s="65">
        <v>298</v>
      </c>
      <c r="B308" s="123" t="s">
        <v>1394</v>
      </c>
      <c r="C308" s="126">
        <v>64.75</v>
      </c>
      <c r="D308" s="124">
        <v>65.483333333333334</v>
      </c>
      <c r="E308" s="124">
        <v>63.366666666666674</v>
      </c>
      <c r="F308" s="124">
        <v>61.983333333333334</v>
      </c>
      <c r="G308" s="124">
        <v>59.866666666666674</v>
      </c>
      <c r="H308" s="124">
        <v>66.866666666666674</v>
      </c>
      <c r="I308" s="124">
        <v>68.98333333333332</v>
      </c>
      <c r="J308" s="124">
        <v>70.366666666666674</v>
      </c>
      <c r="K308" s="123">
        <v>67.599999999999994</v>
      </c>
      <c r="L308" s="123">
        <v>64.099999999999994</v>
      </c>
      <c r="M308" s="123">
        <v>16.441310000000001</v>
      </c>
    </row>
    <row r="309" spans="1:13">
      <c r="A309" s="65">
        <v>299</v>
      </c>
      <c r="B309" s="123" t="s">
        <v>1398</v>
      </c>
      <c r="C309" s="126">
        <v>241.25</v>
      </c>
      <c r="D309" s="124">
        <v>244.75</v>
      </c>
      <c r="E309" s="124">
        <v>235.6</v>
      </c>
      <c r="F309" s="124">
        <v>229.95</v>
      </c>
      <c r="G309" s="124">
        <v>220.79999999999998</v>
      </c>
      <c r="H309" s="124">
        <v>250.4</v>
      </c>
      <c r="I309" s="124">
        <v>259.54999999999995</v>
      </c>
      <c r="J309" s="124">
        <v>265.20000000000005</v>
      </c>
      <c r="K309" s="123">
        <v>253.9</v>
      </c>
      <c r="L309" s="123">
        <v>239.1</v>
      </c>
      <c r="M309" s="123">
        <v>7.9767200000000003</v>
      </c>
    </row>
    <row r="310" spans="1:13">
      <c r="A310" s="65">
        <v>300</v>
      </c>
      <c r="B310" s="123" t="s">
        <v>1404</v>
      </c>
      <c r="C310" s="126">
        <v>2540.4499999999998</v>
      </c>
      <c r="D310" s="124">
        <v>2548.3333333333335</v>
      </c>
      <c r="E310" s="124">
        <v>2504.666666666667</v>
      </c>
      <c r="F310" s="124">
        <v>2468.8833333333337</v>
      </c>
      <c r="G310" s="124">
        <v>2425.2166666666672</v>
      </c>
      <c r="H310" s="124">
        <v>2584.1166666666668</v>
      </c>
      <c r="I310" s="124">
        <v>2627.7833333333338</v>
      </c>
      <c r="J310" s="124">
        <v>2663.5666666666666</v>
      </c>
      <c r="K310" s="123">
        <v>2592</v>
      </c>
      <c r="L310" s="123">
        <v>2512.5500000000002</v>
      </c>
      <c r="M310" s="123">
        <v>0.10632999999999999</v>
      </c>
    </row>
    <row r="311" spans="1:13">
      <c r="A311" s="65">
        <v>301</v>
      </c>
      <c r="B311" s="123" t="s">
        <v>118</v>
      </c>
      <c r="C311" s="126">
        <v>378.8</v>
      </c>
      <c r="D311" s="124">
        <v>381.23333333333329</v>
      </c>
      <c r="E311" s="124">
        <v>373.96666666666658</v>
      </c>
      <c r="F311" s="124">
        <v>369.13333333333327</v>
      </c>
      <c r="G311" s="124">
        <v>361.86666666666656</v>
      </c>
      <c r="H311" s="124">
        <v>386.06666666666661</v>
      </c>
      <c r="I311" s="124">
        <v>393.33333333333337</v>
      </c>
      <c r="J311" s="124">
        <v>398.16666666666663</v>
      </c>
      <c r="K311" s="123">
        <v>388.5</v>
      </c>
      <c r="L311" s="123">
        <v>376.4</v>
      </c>
      <c r="M311" s="123">
        <v>19.410640000000001</v>
      </c>
    </row>
    <row r="312" spans="1:13">
      <c r="A312" s="65">
        <v>302</v>
      </c>
      <c r="B312" s="123" t="s">
        <v>1413</v>
      </c>
      <c r="C312" s="126">
        <v>1398.3</v>
      </c>
      <c r="D312" s="124">
        <v>1430.6666666666667</v>
      </c>
      <c r="E312" s="124">
        <v>1357.6333333333334</v>
      </c>
      <c r="F312" s="124">
        <v>1316.9666666666667</v>
      </c>
      <c r="G312" s="124">
        <v>1243.9333333333334</v>
      </c>
      <c r="H312" s="124">
        <v>1471.3333333333335</v>
      </c>
      <c r="I312" s="124">
        <v>1544.3666666666668</v>
      </c>
      <c r="J312" s="124">
        <v>1585.0333333333335</v>
      </c>
      <c r="K312" s="123">
        <v>1503.7</v>
      </c>
      <c r="L312" s="123">
        <v>1390</v>
      </c>
      <c r="M312" s="123">
        <v>2.1630699999999998</v>
      </c>
    </row>
    <row r="313" spans="1:13">
      <c r="A313" s="65">
        <v>303</v>
      </c>
      <c r="B313" s="123" t="s">
        <v>206</v>
      </c>
      <c r="C313" s="126">
        <v>794.35</v>
      </c>
      <c r="D313" s="124">
        <v>789.96666666666658</v>
      </c>
      <c r="E313" s="124">
        <v>767.93333333333317</v>
      </c>
      <c r="F313" s="124">
        <v>741.51666666666654</v>
      </c>
      <c r="G313" s="124">
        <v>719.48333333333312</v>
      </c>
      <c r="H313" s="124">
        <v>816.38333333333321</v>
      </c>
      <c r="I313" s="124">
        <v>838.41666666666674</v>
      </c>
      <c r="J313" s="124">
        <v>864.83333333333326</v>
      </c>
      <c r="K313" s="123">
        <v>812</v>
      </c>
      <c r="L313" s="123">
        <v>763.55</v>
      </c>
      <c r="M313" s="123">
        <v>4.9435399999999996</v>
      </c>
    </row>
    <row r="314" spans="1:13">
      <c r="A314" s="65">
        <v>304</v>
      </c>
      <c r="B314" s="123" t="s">
        <v>119</v>
      </c>
      <c r="C314" s="126">
        <v>68804.45</v>
      </c>
      <c r="D314" s="124">
        <v>69418.283333333326</v>
      </c>
      <c r="E314" s="124">
        <v>67987.616666666654</v>
      </c>
      <c r="F314" s="124">
        <v>67170.783333333326</v>
      </c>
      <c r="G314" s="124">
        <v>65740.116666666654</v>
      </c>
      <c r="H314" s="124">
        <v>70235.116666666654</v>
      </c>
      <c r="I314" s="124">
        <v>71665.78333333334</v>
      </c>
      <c r="J314" s="124">
        <v>72482.616666666654</v>
      </c>
      <c r="K314" s="123">
        <v>70848.95</v>
      </c>
      <c r="L314" s="123">
        <v>68601.45</v>
      </c>
      <c r="M314" s="123">
        <v>7.6799999999999993E-2</v>
      </c>
    </row>
    <row r="315" spans="1:13">
      <c r="A315" s="65">
        <v>305</v>
      </c>
      <c r="B315" s="123" t="s">
        <v>1419</v>
      </c>
      <c r="C315" s="126">
        <v>126</v>
      </c>
      <c r="D315" s="124">
        <v>126.81666666666666</v>
      </c>
      <c r="E315" s="124">
        <v>123.88333333333333</v>
      </c>
      <c r="F315" s="124">
        <v>121.76666666666667</v>
      </c>
      <c r="G315" s="124">
        <v>118.83333333333333</v>
      </c>
      <c r="H315" s="124">
        <v>128.93333333333334</v>
      </c>
      <c r="I315" s="124">
        <v>131.86666666666667</v>
      </c>
      <c r="J315" s="124">
        <v>133.98333333333332</v>
      </c>
      <c r="K315" s="123">
        <v>129.75</v>
      </c>
      <c r="L315" s="123">
        <v>124.7</v>
      </c>
      <c r="M315" s="123">
        <v>13.296279999999999</v>
      </c>
    </row>
    <row r="316" spans="1:13">
      <c r="A316" s="65">
        <v>306</v>
      </c>
      <c r="B316" s="123" t="s">
        <v>1421</v>
      </c>
      <c r="C316" s="126">
        <v>26.25</v>
      </c>
      <c r="D316" s="124">
        <v>26.933333333333334</v>
      </c>
      <c r="E316" s="124">
        <v>25.366666666666667</v>
      </c>
      <c r="F316" s="124">
        <v>24.483333333333334</v>
      </c>
      <c r="G316" s="124">
        <v>22.916666666666668</v>
      </c>
      <c r="H316" s="124">
        <v>27.816666666666666</v>
      </c>
      <c r="I316" s="124">
        <v>29.383333333333336</v>
      </c>
      <c r="J316" s="124">
        <v>30.266666666666666</v>
      </c>
      <c r="K316" s="123">
        <v>28.5</v>
      </c>
      <c r="L316" s="123">
        <v>26.05</v>
      </c>
      <c r="M316" s="123">
        <v>25.540690000000001</v>
      </c>
    </row>
    <row r="317" spans="1:13">
      <c r="A317" s="65">
        <v>307</v>
      </c>
      <c r="B317" s="123" t="s">
        <v>1435</v>
      </c>
      <c r="C317" s="126">
        <v>431.2</v>
      </c>
      <c r="D317" s="124">
        <v>434</v>
      </c>
      <c r="E317" s="124">
        <v>423.05</v>
      </c>
      <c r="F317" s="124">
        <v>414.90000000000003</v>
      </c>
      <c r="G317" s="124">
        <v>403.95000000000005</v>
      </c>
      <c r="H317" s="124">
        <v>442.15</v>
      </c>
      <c r="I317" s="124">
        <v>453.1</v>
      </c>
      <c r="J317" s="124">
        <v>461.24999999999994</v>
      </c>
      <c r="K317" s="123">
        <v>444.95</v>
      </c>
      <c r="L317" s="123">
        <v>425.85</v>
      </c>
      <c r="M317" s="123">
        <v>4.6825000000000001</v>
      </c>
    </row>
    <row r="318" spans="1:13">
      <c r="A318" s="65">
        <v>308</v>
      </c>
      <c r="B318" s="123" t="s">
        <v>386</v>
      </c>
      <c r="C318" s="126">
        <v>1010.25</v>
      </c>
      <c r="D318" s="124">
        <v>1013.0833333333334</v>
      </c>
      <c r="E318" s="124">
        <v>997.16666666666674</v>
      </c>
      <c r="F318" s="124">
        <v>984.08333333333337</v>
      </c>
      <c r="G318" s="124">
        <v>968.16666666666674</v>
      </c>
      <c r="H318" s="124">
        <v>1026.1666666666667</v>
      </c>
      <c r="I318" s="124">
        <v>1042.0833333333335</v>
      </c>
      <c r="J318" s="124">
        <v>1055.1666666666667</v>
      </c>
      <c r="K318" s="123">
        <v>1029</v>
      </c>
      <c r="L318" s="123">
        <v>1000</v>
      </c>
      <c r="M318" s="123">
        <v>1.7492000000000001</v>
      </c>
    </row>
    <row r="319" spans="1:13">
      <c r="A319" s="65">
        <v>309</v>
      </c>
      <c r="B319" s="123" t="s">
        <v>1452</v>
      </c>
      <c r="C319" s="126">
        <v>75.3</v>
      </c>
      <c r="D319" s="124">
        <v>76.933333333333337</v>
      </c>
      <c r="E319" s="124">
        <v>72.916666666666671</v>
      </c>
      <c r="F319" s="124">
        <v>70.533333333333331</v>
      </c>
      <c r="G319" s="124">
        <v>66.516666666666666</v>
      </c>
      <c r="H319" s="124">
        <v>79.316666666666677</v>
      </c>
      <c r="I319" s="124">
        <v>83.333333333333329</v>
      </c>
      <c r="J319" s="124">
        <v>85.716666666666683</v>
      </c>
      <c r="K319" s="123">
        <v>80.95</v>
      </c>
      <c r="L319" s="123">
        <v>74.55</v>
      </c>
      <c r="M319" s="123">
        <v>143.71641</v>
      </c>
    </row>
    <row r="320" spans="1:13">
      <c r="A320" s="65">
        <v>310</v>
      </c>
      <c r="B320" s="123" t="s">
        <v>1454</v>
      </c>
      <c r="C320" s="126">
        <v>1364.9</v>
      </c>
      <c r="D320" s="124">
        <v>1374.1166666666668</v>
      </c>
      <c r="E320" s="124">
        <v>1345.8333333333335</v>
      </c>
      <c r="F320" s="124">
        <v>1326.7666666666667</v>
      </c>
      <c r="G320" s="124">
        <v>1298.4833333333333</v>
      </c>
      <c r="H320" s="124">
        <v>1393.1833333333336</v>
      </c>
      <c r="I320" s="124">
        <v>1421.4666666666669</v>
      </c>
      <c r="J320" s="124">
        <v>1440.5333333333338</v>
      </c>
      <c r="K320" s="123">
        <v>1402.4</v>
      </c>
      <c r="L320" s="123">
        <v>1355.05</v>
      </c>
      <c r="M320" s="123">
        <v>0.37708000000000003</v>
      </c>
    </row>
    <row r="321" spans="1:13">
      <c r="A321" s="65">
        <v>311</v>
      </c>
      <c r="B321" s="123" t="s">
        <v>1456</v>
      </c>
      <c r="C321" s="126">
        <v>788.15</v>
      </c>
      <c r="D321" s="124">
        <v>797.7166666666667</v>
      </c>
      <c r="E321" s="124">
        <v>765.43333333333339</v>
      </c>
      <c r="F321" s="124">
        <v>742.7166666666667</v>
      </c>
      <c r="G321" s="124">
        <v>710.43333333333339</v>
      </c>
      <c r="H321" s="124">
        <v>820.43333333333339</v>
      </c>
      <c r="I321" s="124">
        <v>852.7166666666667</v>
      </c>
      <c r="J321" s="124">
        <v>875.43333333333339</v>
      </c>
      <c r="K321" s="123">
        <v>830</v>
      </c>
      <c r="L321" s="123">
        <v>775</v>
      </c>
      <c r="M321" s="123">
        <v>0.35466999999999999</v>
      </c>
    </row>
    <row r="322" spans="1:13">
      <c r="A322" s="65">
        <v>312</v>
      </c>
      <c r="B322" s="123" t="s">
        <v>1457</v>
      </c>
      <c r="C322" s="126">
        <v>195.5</v>
      </c>
      <c r="D322" s="124">
        <v>198.78333333333333</v>
      </c>
      <c r="E322" s="124">
        <v>189.71666666666667</v>
      </c>
      <c r="F322" s="124">
        <v>183.93333333333334</v>
      </c>
      <c r="G322" s="124">
        <v>174.86666666666667</v>
      </c>
      <c r="H322" s="124">
        <v>204.56666666666666</v>
      </c>
      <c r="I322" s="124">
        <v>213.63333333333333</v>
      </c>
      <c r="J322" s="124">
        <v>219.41666666666666</v>
      </c>
      <c r="K322" s="123">
        <v>207.85</v>
      </c>
      <c r="L322" s="123">
        <v>193</v>
      </c>
      <c r="M322" s="123">
        <v>7.4250600000000002</v>
      </c>
    </row>
    <row r="323" spans="1:13">
      <c r="A323" s="65">
        <v>313</v>
      </c>
      <c r="B323" s="123" t="s">
        <v>1459</v>
      </c>
      <c r="C323" s="126">
        <v>156.65</v>
      </c>
      <c r="D323" s="124">
        <v>157.29999999999998</v>
      </c>
      <c r="E323" s="124">
        <v>154.59999999999997</v>
      </c>
      <c r="F323" s="124">
        <v>152.54999999999998</v>
      </c>
      <c r="G323" s="124">
        <v>149.84999999999997</v>
      </c>
      <c r="H323" s="124">
        <v>159.34999999999997</v>
      </c>
      <c r="I323" s="124">
        <v>162.04999999999995</v>
      </c>
      <c r="J323" s="124">
        <v>164.09999999999997</v>
      </c>
      <c r="K323" s="123">
        <v>160</v>
      </c>
      <c r="L323" s="123">
        <v>155.25</v>
      </c>
      <c r="M323" s="123">
        <v>1.1231599999999999</v>
      </c>
    </row>
    <row r="324" spans="1:13">
      <c r="A324" s="65">
        <v>314</v>
      </c>
      <c r="B324" s="123" t="s">
        <v>379</v>
      </c>
      <c r="C324" s="126">
        <v>237.75</v>
      </c>
      <c r="D324" s="124">
        <v>239.9</v>
      </c>
      <c r="E324" s="124">
        <v>233.8</v>
      </c>
      <c r="F324" s="124">
        <v>229.85</v>
      </c>
      <c r="G324" s="124">
        <v>223.75</v>
      </c>
      <c r="H324" s="124">
        <v>243.85000000000002</v>
      </c>
      <c r="I324" s="124">
        <v>249.95</v>
      </c>
      <c r="J324" s="124">
        <v>253.90000000000003</v>
      </c>
      <c r="K324" s="123">
        <v>246</v>
      </c>
      <c r="L324" s="123">
        <v>235.95</v>
      </c>
      <c r="M324" s="123">
        <v>12.15178</v>
      </c>
    </row>
    <row r="325" spans="1:13">
      <c r="A325" s="65">
        <v>315</v>
      </c>
      <c r="B325" s="123" t="s">
        <v>1462</v>
      </c>
      <c r="C325" s="126">
        <v>167.65</v>
      </c>
      <c r="D325" s="124">
        <v>168.8</v>
      </c>
      <c r="E325" s="124">
        <v>163.05000000000001</v>
      </c>
      <c r="F325" s="124">
        <v>158.44999999999999</v>
      </c>
      <c r="G325" s="124">
        <v>152.69999999999999</v>
      </c>
      <c r="H325" s="124">
        <v>173.40000000000003</v>
      </c>
      <c r="I325" s="124">
        <v>179.15000000000003</v>
      </c>
      <c r="J325" s="124">
        <v>183.75000000000006</v>
      </c>
      <c r="K325" s="123">
        <v>174.55</v>
      </c>
      <c r="L325" s="123">
        <v>164.2</v>
      </c>
      <c r="M325" s="123">
        <v>6.9747399999999997</v>
      </c>
    </row>
    <row r="326" spans="1:13">
      <c r="A326" s="65">
        <v>316</v>
      </c>
      <c r="B326" s="123" t="s">
        <v>243</v>
      </c>
      <c r="C326" s="126">
        <v>123.25</v>
      </c>
      <c r="D326" s="124">
        <v>125.05</v>
      </c>
      <c r="E326" s="124">
        <v>119.29999999999998</v>
      </c>
      <c r="F326" s="124">
        <v>115.34999999999998</v>
      </c>
      <c r="G326" s="124">
        <v>109.59999999999997</v>
      </c>
      <c r="H326" s="124">
        <v>129</v>
      </c>
      <c r="I326" s="124">
        <v>134.75000000000003</v>
      </c>
      <c r="J326" s="124">
        <v>138.70000000000002</v>
      </c>
      <c r="K326" s="123">
        <v>130.80000000000001</v>
      </c>
      <c r="L326" s="123">
        <v>121.1</v>
      </c>
      <c r="M326" s="123">
        <v>68.263949999999994</v>
      </c>
    </row>
    <row r="327" spans="1:13">
      <c r="A327" s="65">
        <v>317</v>
      </c>
      <c r="B327" s="123" t="s">
        <v>1475</v>
      </c>
      <c r="C327" s="126">
        <v>54.55</v>
      </c>
      <c r="D327" s="124">
        <v>55.766666666666673</v>
      </c>
      <c r="E327" s="124">
        <v>53.033333333333346</v>
      </c>
      <c r="F327" s="124">
        <v>51.516666666666673</v>
      </c>
      <c r="G327" s="124">
        <v>48.783333333333346</v>
      </c>
      <c r="H327" s="124">
        <v>57.283333333333346</v>
      </c>
      <c r="I327" s="124">
        <v>60.01666666666668</v>
      </c>
      <c r="J327" s="124">
        <v>61.533333333333346</v>
      </c>
      <c r="K327" s="123">
        <v>58.5</v>
      </c>
      <c r="L327" s="123">
        <v>54.25</v>
      </c>
      <c r="M327" s="123">
        <v>18.356269999999999</v>
      </c>
    </row>
    <row r="328" spans="1:13">
      <c r="A328" s="65">
        <v>318</v>
      </c>
      <c r="B328" s="123" t="s">
        <v>1482</v>
      </c>
      <c r="C328" s="126">
        <v>289.35000000000002</v>
      </c>
      <c r="D328" s="124">
        <v>289.48333333333335</v>
      </c>
      <c r="E328" s="124">
        <v>287.86666666666667</v>
      </c>
      <c r="F328" s="124">
        <v>286.38333333333333</v>
      </c>
      <c r="G328" s="124">
        <v>284.76666666666665</v>
      </c>
      <c r="H328" s="124">
        <v>290.9666666666667</v>
      </c>
      <c r="I328" s="124">
        <v>292.58333333333337</v>
      </c>
      <c r="J328" s="124">
        <v>294.06666666666672</v>
      </c>
      <c r="K328" s="123">
        <v>291.10000000000002</v>
      </c>
      <c r="L328" s="123">
        <v>288</v>
      </c>
      <c r="M328" s="123">
        <v>0.57743999999999995</v>
      </c>
    </row>
    <row r="329" spans="1:13">
      <c r="A329" s="65">
        <v>319</v>
      </c>
      <c r="B329" s="123" t="s">
        <v>120</v>
      </c>
      <c r="C329" s="126">
        <v>29.45</v>
      </c>
      <c r="D329" s="124">
        <v>29.883333333333336</v>
      </c>
      <c r="E329" s="124">
        <v>28.766666666666673</v>
      </c>
      <c r="F329" s="124">
        <v>28.083333333333336</v>
      </c>
      <c r="G329" s="124">
        <v>26.966666666666672</v>
      </c>
      <c r="H329" s="124">
        <v>30.566666666666674</v>
      </c>
      <c r="I329" s="124">
        <v>31.683333333333341</v>
      </c>
      <c r="J329" s="124">
        <v>32.366666666666674</v>
      </c>
      <c r="K329" s="123">
        <v>31</v>
      </c>
      <c r="L329" s="123">
        <v>29.2</v>
      </c>
      <c r="M329" s="123">
        <v>101.76555</v>
      </c>
    </row>
    <row r="330" spans="1:13">
      <c r="A330" s="65">
        <v>320</v>
      </c>
      <c r="B330" s="123" t="s">
        <v>1491</v>
      </c>
      <c r="C330" s="126">
        <v>693.2</v>
      </c>
      <c r="D330" s="124">
        <v>699.6</v>
      </c>
      <c r="E330" s="124">
        <v>679.25</v>
      </c>
      <c r="F330" s="124">
        <v>665.3</v>
      </c>
      <c r="G330" s="124">
        <v>644.94999999999993</v>
      </c>
      <c r="H330" s="124">
        <v>713.55000000000007</v>
      </c>
      <c r="I330" s="124">
        <v>733.9000000000002</v>
      </c>
      <c r="J330" s="124">
        <v>747.85000000000014</v>
      </c>
      <c r="K330" s="123">
        <v>719.95</v>
      </c>
      <c r="L330" s="123">
        <v>685.65</v>
      </c>
      <c r="M330" s="123">
        <v>5.0969600000000002</v>
      </c>
    </row>
    <row r="331" spans="1:13">
      <c r="A331" s="65">
        <v>321</v>
      </c>
      <c r="B331" s="123" t="s">
        <v>1495</v>
      </c>
      <c r="C331" s="126">
        <v>1902.05</v>
      </c>
      <c r="D331" s="124">
        <v>1906.6166666666668</v>
      </c>
      <c r="E331" s="124">
        <v>1881.4333333333336</v>
      </c>
      <c r="F331" s="124">
        <v>1860.8166666666668</v>
      </c>
      <c r="G331" s="124">
        <v>1835.6333333333337</v>
      </c>
      <c r="H331" s="124">
        <v>1927.2333333333336</v>
      </c>
      <c r="I331" s="124">
        <v>1952.416666666667</v>
      </c>
      <c r="J331" s="124">
        <v>1973.0333333333335</v>
      </c>
      <c r="K331" s="123">
        <v>1931.8</v>
      </c>
      <c r="L331" s="123">
        <v>1886</v>
      </c>
      <c r="M331" s="123">
        <v>0.30703000000000003</v>
      </c>
    </row>
    <row r="332" spans="1:13">
      <c r="A332" s="65">
        <v>322</v>
      </c>
      <c r="B332" s="123" t="s">
        <v>2238</v>
      </c>
      <c r="C332" s="126">
        <v>105.1</v>
      </c>
      <c r="D332" s="124">
        <v>105.98333333333333</v>
      </c>
      <c r="E332" s="124">
        <v>103.86666666666667</v>
      </c>
      <c r="F332" s="124">
        <v>102.63333333333334</v>
      </c>
      <c r="G332" s="124">
        <v>100.51666666666668</v>
      </c>
      <c r="H332" s="124">
        <v>107.21666666666667</v>
      </c>
      <c r="I332" s="124">
        <v>109.33333333333331</v>
      </c>
      <c r="J332" s="124">
        <v>110.56666666666666</v>
      </c>
      <c r="K332" s="123">
        <v>108.1</v>
      </c>
      <c r="L332" s="123">
        <v>104.75</v>
      </c>
      <c r="M332" s="123">
        <v>15.31188</v>
      </c>
    </row>
    <row r="333" spans="1:13">
      <c r="A333" s="65">
        <v>323</v>
      </c>
      <c r="B333" s="123" t="s">
        <v>121</v>
      </c>
      <c r="C333" s="126">
        <v>143.80000000000001</v>
      </c>
      <c r="D333" s="124">
        <v>145.38333333333333</v>
      </c>
      <c r="E333" s="124">
        <v>139.91666666666666</v>
      </c>
      <c r="F333" s="124">
        <v>136.03333333333333</v>
      </c>
      <c r="G333" s="124">
        <v>130.56666666666666</v>
      </c>
      <c r="H333" s="124">
        <v>149.26666666666665</v>
      </c>
      <c r="I333" s="124">
        <v>154.73333333333335</v>
      </c>
      <c r="J333" s="124">
        <v>158.61666666666665</v>
      </c>
      <c r="K333" s="123">
        <v>150.85</v>
      </c>
      <c r="L333" s="123">
        <v>141.5</v>
      </c>
      <c r="M333" s="123">
        <v>61.979140000000001</v>
      </c>
    </row>
    <row r="334" spans="1:13">
      <c r="A334" s="65">
        <v>324</v>
      </c>
      <c r="B334" s="123" t="s">
        <v>122</v>
      </c>
      <c r="C334" s="126">
        <v>172.15</v>
      </c>
      <c r="D334" s="124">
        <v>172.88333333333333</v>
      </c>
      <c r="E334" s="124">
        <v>170.91666666666666</v>
      </c>
      <c r="F334" s="124">
        <v>169.68333333333334</v>
      </c>
      <c r="G334" s="124">
        <v>167.71666666666667</v>
      </c>
      <c r="H334" s="124">
        <v>174.11666666666665</v>
      </c>
      <c r="I334" s="124">
        <v>176.08333333333334</v>
      </c>
      <c r="J334" s="124">
        <v>177.31666666666663</v>
      </c>
      <c r="K334" s="123">
        <v>174.85</v>
      </c>
      <c r="L334" s="123">
        <v>171.65</v>
      </c>
      <c r="M334" s="123">
        <v>69.00318</v>
      </c>
    </row>
    <row r="335" spans="1:13">
      <c r="A335" s="65">
        <v>325</v>
      </c>
      <c r="B335" s="123" t="s">
        <v>1511</v>
      </c>
      <c r="C335" s="126">
        <v>503.25</v>
      </c>
      <c r="D335" s="124">
        <v>508.2833333333333</v>
      </c>
      <c r="E335" s="124">
        <v>491.56666666666661</v>
      </c>
      <c r="F335" s="124">
        <v>479.88333333333333</v>
      </c>
      <c r="G335" s="124">
        <v>463.16666666666663</v>
      </c>
      <c r="H335" s="124">
        <v>519.96666666666658</v>
      </c>
      <c r="I335" s="124">
        <v>536.68333333333328</v>
      </c>
      <c r="J335" s="124">
        <v>548.36666666666656</v>
      </c>
      <c r="K335" s="123">
        <v>525</v>
      </c>
      <c r="L335" s="123">
        <v>496.6</v>
      </c>
      <c r="M335" s="123">
        <v>2.0271400000000002</v>
      </c>
    </row>
    <row r="336" spans="1:13">
      <c r="A336" s="65">
        <v>326</v>
      </c>
      <c r="B336" s="123" t="s">
        <v>123</v>
      </c>
      <c r="C336" s="126">
        <v>4026.65</v>
      </c>
      <c r="D336" s="124">
        <v>4045.5333333333328</v>
      </c>
      <c r="E336" s="124">
        <v>3971.1666666666661</v>
      </c>
      <c r="F336" s="124">
        <v>3915.6833333333334</v>
      </c>
      <c r="G336" s="124">
        <v>3841.3166666666666</v>
      </c>
      <c r="H336" s="124">
        <v>4101.0166666666655</v>
      </c>
      <c r="I336" s="124">
        <v>4175.3833333333323</v>
      </c>
      <c r="J336" s="124">
        <v>4230.866666666665</v>
      </c>
      <c r="K336" s="123">
        <v>4119.8999999999996</v>
      </c>
      <c r="L336" s="123">
        <v>3990.05</v>
      </c>
      <c r="M336" s="123">
        <v>0.11688</v>
      </c>
    </row>
    <row r="337" spans="1:13">
      <c r="A337" s="65">
        <v>327</v>
      </c>
      <c r="B337" s="123" t="s">
        <v>207</v>
      </c>
      <c r="C337" s="126">
        <v>376</v>
      </c>
      <c r="D337" s="124">
        <v>378.63333333333338</v>
      </c>
      <c r="E337" s="124">
        <v>372.26666666666677</v>
      </c>
      <c r="F337" s="124">
        <v>368.53333333333336</v>
      </c>
      <c r="G337" s="124">
        <v>362.16666666666674</v>
      </c>
      <c r="H337" s="124">
        <v>382.36666666666679</v>
      </c>
      <c r="I337" s="124">
        <v>388.73333333333346</v>
      </c>
      <c r="J337" s="124">
        <v>392.46666666666681</v>
      </c>
      <c r="K337" s="123">
        <v>385</v>
      </c>
      <c r="L337" s="123">
        <v>374.9</v>
      </c>
      <c r="M337" s="123">
        <v>2.90815</v>
      </c>
    </row>
    <row r="338" spans="1:13">
      <c r="A338" s="65">
        <v>328</v>
      </c>
      <c r="B338" s="123" t="s">
        <v>1521</v>
      </c>
      <c r="C338" s="126">
        <v>228.85</v>
      </c>
      <c r="D338" s="124">
        <v>229.98333333333332</v>
      </c>
      <c r="E338" s="124">
        <v>226.51666666666665</v>
      </c>
      <c r="F338" s="124">
        <v>224.18333333333334</v>
      </c>
      <c r="G338" s="124">
        <v>220.71666666666667</v>
      </c>
      <c r="H338" s="124">
        <v>232.31666666666663</v>
      </c>
      <c r="I338" s="124">
        <v>235.78333333333327</v>
      </c>
      <c r="J338" s="124">
        <v>238.11666666666662</v>
      </c>
      <c r="K338" s="123">
        <v>233.45</v>
      </c>
      <c r="L338" s="123">
        <v>227.65</v>
      </c>
      <c r="M338" s="123">
        <v>5.1187100000000001</v>
      </c>
    </row>
    <row r="339" spans="1:13">
      <c r="A339" s="65">
        <v>329</v>
      </c>
      <c r="B339" s="123" t="s">
        <v>124</v>
      </c>
      <c r="C339" s="126">
        <v>194.1</v>
      </c>
      <c r="D339" s="124">
        <v>194.95000000000002</v>
      </c>
      <c r="E339" s="124">
        <v>192.40000000000003</v>
      </c>
      <c r="F339" s="124">
        <v>190.70000000000002</v>
      </c>
      <c r="G339" s="124">
        <v>188.15000000000003</v>
      </c>
      <c r="H339" s="124">
        <v>196.65000000000003</v>
      </c>
      <c r="I339" s="124">
        <v>199.20000000000005</v>
      </c>
      <c r="J339" s="124">
        <v>200.90000000000003</v>
      </c>
      <c r="K339" s="123">
        <v>197.5</v>
      </c>
      <c r="L339" s="123">
        <v>193.25</v>
      </c>
      <c r="M339" s="123">
        <v>62.477820000000001</v>
      </c>
    </row>
    <row r="340" spans="1:13">
      <c r="A340" s="65">
        <v>330</v>
      </c>
      <c r="B340" s="123" t="s">
        <v>125</v>
      </c>
      <c r="C340" s="126">
        <v>120.85</v>
      </c>
      <c r="D340" s="124">
        <v>122.25</v>
      </c>
      <c r="E340" s="124">
        <v>117.5</v>
      </c>
      <c r="F340" s="124">
        <v>114.15</v>
      </c>
      <c r="G340" s="124">
        <v>109.4</v>
      </c>
      <c r="H340" s="124">
        <v>125.6</v>
      </c>
      <c r="I340" s="124">
        <v>130.35</v>
      </c>
      <c r="J340" s="124">
        <v>133.69999999999999</v>
      </c>
      <c r="K340" s="123">
        <v>127</v>
      </c>
      <c r="L340" s="123">
        <v>118.9</v>
      </c>
      <c r="M340" s="123">
        <v>26.457260000000002</v>
      </c>
    </row>
    <row r="341" spans="1:13">
      <c r="A341" s="65">
        <v>331</v>
      </c>
      <c r="B341" s="123" t="s">
        <v>321</v>
      </c>
      <c r="C341" s="126">
        <v>167.6</v>
      </c>
      <c r="D341" s="124">
        <v>169.01666666666665</v>
      </c>
      <c r="E341" s="124">
        <v>165.08333333333331</v>
      </c>
      <c r="F341" s="124">
        <v>162.56666666666666</v>
      </c>
      <c r="G341" s="124">
        <v>158.63333333333333</v>
      </c>
      <c r="H341" s="124">
        <v>171.5333333333333</v>
      </c>
      <c r="I341" s="124">
        <v>175.46666666666664</v>
      </c>
      <c r="J341" s="124">
        <v>177.98333333333329</v>
      </c>
      <c r="K341" s="123">
        <v>172.95</v>
      </c>
      <c r="L341" s="123">
        <v>166.5</v>
      </c>
      <c r="M341" s="123">
        <v>2.7880699999999998</v>
      </c>
    </row>
    <row r="342" spans="1:13">
      <c r="A342" s="65">
        <v>332</v>
      </c>
      <c r="B342" s="123" t="s">
        <v>1542</v>
      </c>
      <c r="C342" s="126">
        <v>1929</v>
      </c>
      <c r="D342" s="124">
        <v>1954.6666666666667</v>
      </c>
      <c r="E342" s="124">
        <v>1894.3333333333335</v>
      </c>
      <c r="F342" s="124">
        <v>1859.6666666666667</v>
      </c>
      <c r="G342" s="124">
        <v>1799.3333333333335</v>
      </c>
      <c r="H342" s="124">
        <v>1989.3333333333335</v>
      </c>
      <c r="I342" s="124">
        <v>2049.666666666667</v>
      </c>
      <c r="J342" s="124">
        <v>2084.3333333333335</v>
      </c>
      <c r="K342" s="123">
        <v>2015</v>
      </c>
      <c r="L342" s="123">
        <v>1920</v>
      </c>
      <c r="M342" s="123">
        <v>5.2769999999999997E-2</v>
      </c>
    </row>
    <row r="343" spans="1:13">
      <c r="A343" s="65">
        <v>333</v>
      </c>
      <c r="B343" s="123" t="s">
        <v>231</v>
      </c>
      <c r="C343" s="126">
        <v>22196.25</v>
      </c>
      <c r="D343" s="124">
        <v>22359.3</v>
      </c>
      <c r="E343" s="124">
        <v>21794.25</v>
      </c>
      <c r="F343" s="124">
        <v>21392.25</v>
      </c>
      <c r="G343" s="124">
        <v>20827.2</v>
      </c>
      <c r="H343" s="124">
        <v>22761.3</v>
      </c>
      <c r="I343" s="124">
        <v>23326.349999999995</v>
      </c>
      <c r="J343" s="124">
        <v>23728.35</v>
      </c>
      <c r="K343" s="123">
        <v>22924.35</v>
      </c>
      <c r="L343" s="123">
        <v>21957.3</v>
      </c>
      <c r="M343" s="123">
        <v>0.22538</v>
      </c>
    </row>
    <row r="344" spans="1:13">
      <c r="A344" s="65">
        <v>334</v>
      </c>
      <c r="B344" s="123" t="s">
        <v>1553</v>
      </c>
      <c r="C344" s="126">
        <v>275.55</v>
      </c>
      <c r="D344" s="124">
        <v>278.05</v>
      </c>
      <c r="E344" s="124">
        <v>269.10000000000002</v>
      </c>
      <c r="F344" s="124">
        <v>262.65000000000003</v>
      </c>
      <c r="G344" s="124">
        <v>253.70000000000005</v>
      </c>
      <c r="H344" s="124">
        <v>284.5</v>
      </c>
      <c r="I344" s="124">
        <v>293.44999999999993</v>
      </c>
      <c r="J344" s="124">
        <v>299.89999999999998</v>
      </c>
      <c r="K344" s="123">
        <v>287</v>
      </c>
      <c r="L344" s="123">
        <v>271.60000000000002</v>
      </c>
      <c r="M344" s="123">
        <v>4.9486499999999998</v>
      </c>
    </row>
    <row r="345" spans="1:13">
      <c r="A345" s="65">
        <v>335</v>
      </c>
      <c r="B345" s="123" t="s">
        <v>358</v>
      </c>
      <c r="C345" s="126">
        <v>581.1</v>
      </c>
      <c r="D345" s="124">
        <v>582.81666666666672</v>
      </c>
      <c r="E345" s="124">
        <v>572.33333333333348</v>
      </c>
      <c r="F345" s="124">
        <v>563.56666666666672</v>
      </c>
      <c r="G345" s="124">
        <v>553.08333333333348</v>
      </c>
      <c r="H345" s="124">
        <v>591.58333333333348</v>
      </c>
      <c r="I345" s="124">
        <v>602.06666666666683</v>
      </c>
      <c r="J345" s="124">
        <v>610.83333333333348</v>
      </c>
      <c r="K345" s="123">
        <v>593.29999999999995</v>
      </c>
      <c r="L345" s="123">
        <v>574.04999999999995</v>
      </c>
      <c r="M345" s="123">
        <v>27.824919999999999</v>
      </c>
    </row>
    <row r="346" spans="1:13">
      <c r="A346" s="65">
        <v>336</v>
      </c>
      <c r="B346" s="123" t="s">
        <v>209</v>
      </c>
      <c r="C346" s="126">
        <v>2758.7</v>
      </c>
      <c r="D346" s="124">
        <v>2794.3333333333335</v>
      </c>
      <c r="E346" s="124">
        <v>2705.3666666666668</v>
      </c>
      <c r="F346" s="124">
        <v>2652.0333333333333</v>
      </c>
      <c r="G346" s="124">
        <v>2563.0666666666666</v>
      </c>
      <c r="H346" s="124">
        <v>2847.666666666667</v>
      </c>
      <c r="I346" s="124">
        <v>2936.6333333333332</v>
      </c>
      <c r="J346" s="124">
        <v>2989.9666666666672</v>
      </c>
      <c r="K346" s="123">
        <v>2883.3</v>
      </c>
      <c r="L346" s="123">
        <v>2741</v>
      </c>
      <c r="M346" s="123">
        <v>1.4924200000000001</v>
      </c>
    </row>
    <row r="347" spans="1:13">
      <c r="A347" s="65">
        <v>337</v>
      </c>
      <c r="B347" s="123" t="s">
        <v>1570</v>
      </c>
      <c r="C347" s="126">
        <v>752.3</v>
      </c>
      <c r="D347" s="124">
        <v>757.73333333333323</v>
      </c>
      <c r="E347" s="124">
        <v>739.41666666666652</v>
      </c>
      <c r="F347" s="124">
        <v>726.5333333333333</v>
      </c>
      <c r="G347" s="124">
        <v>708.21666666666658</v>
      </c>
      <c r="H347" s="124">
        <v>770.61666666666645</v>
      </c>
      <c r="I347" s="124">
        <v>788.93333333333328</v>
      </c>
      <c r="J347" s="124">
        <v>801.81666666666638</v>
      </c>
      <c r="K347" s="123">
        <v>776.05</v>
      </c>
      <c r="L347" s="123">
        <v>744.85</v>
      </c>
      <c r="M347" s="123">
        <v>0.90332999999999997</v>
      </c>
    </row>
    <row r="348" spans="1:13">
      <c r="A348" s="65">
        <v>338</v>
      </c>
      <c r="B348" s="123" t="s">
        <v>126</v>
      </c>
      <c r="C348" s="126">
        <v>235.85</v>
      </c>
      <c r="D348" s="124">
        <v>236.68333333333331</v>
      </c>
      <c r="E348" s="124">
        <v>232.76666666666662</v>
      </c>
      <c r="F348" s="124">
        <v>229.68333333333331</v>
      </c>
      <c r="G348" s="124">
        <v>225.76666666666662</v>
      </c>
      <c r="H348" s="124">
        <v>239.76666666666662</v>
      </c>
      <c r="I348" s="124">
        <v>243.68333333333331</v>
      </c>
      <c r="J348" s="124">
        <v>246.76666666666662</v>
      </c>
      <c r="K348" s="123">
        <v>240.6</v>
      </c>
      <c r="L348" s="123">
        <v>233.6</v>
      </c>
      <c r="M348" s="123">
        <v>45.726080000000003</v>
      </c>
    </row>
    <row r="349" spans="1:13">
      <c r="A349" s="65">
        <v>339</v>
      </c>
      <c r="B349" s="123" t="s">
        <v>127</v>
      </c>
      <c r="C349" s="126">
        <v>119.25</v>
      </c>
      <c r="D349" s="124">
        <v>120.33333333333333</v>
      </c>
      <c r="E349" s="124">
        <v>117.56666666666666</v>
      </c>
      <c r="F349" s="124">
        <v>115.88333333333334</v>
      </c>
      <c r="G349" s="124">
        <v>113.11666666666667</v>
      </c>
      <c r="H349" s="124">
        <v>122.01666666666665</v>
      </c>
      <c r="I349" s="124">
        <v>124.78333333333333</v>
      </c>
      <c r="J349" s="124">
        <v>126.46666666666664</v>
      </c>
      <c r="K349" s="123">
        <v>123.1</v>
      </c>
      <c r="L349" s="123">
        <v>118.65</v>
      </c>
      <c r="M349" s="123">
        <v>45.116050000000001</v>
      </c>
    </row>
    <row r="350" spans="1:13">
      <c r="A350" s="65">
        <v>340</v>
      </c>
      <c r="B350" s="123" t="s">
        <v>1574</v>
      </c>
      <c r="C350" s="126">
        <v>2100.3000000000002</v>
      </c>
      <c r="D350" s="124">
        <v>2093.6</v>
      </c>
      <c r="E350" s="124">
        <v>2057.1999999999998</v>
      </c>
      <c r="F350" s="124">
        <v>2014.1</v>
      </c>
      <c r="G350" s="124">
        <v>1977.6999999999998</v>
      </c>
      <c r="H350" s="124">
        <v>2136.6999999999998</v>
      </c>
      <c r="I350" s="124">
        <v>2173.1000000000004</v>
      </c>
      <c r="J350" s="124">
        <v>2216.1999999999998</v>
      </c>
      <c r="K350" s="123">
        <v>2130</v>
      </c>
      <c r="L350" s="123">
        <v>2050.5</v>
      </c>
      <c r="M350" s="123">
        <v>1.0676699999999999</v>
      </c>
    </row>
    <row r="351" spans="1:13">
      <c r="A351" s="65">
        <v>341</v>
      </c>
      <c r="B351" s="123" t="s">
        <v>323</v>
      </c>
      <c r="C351" s="126">
        <v>36.85</v>
      </c>
      <c r="D351" s="124">
        <v>37.199999999999996</v>
      </c>
      <c r="E351" s="124">
        <v>36.29999999999999</v>
      </c>
      <c r="F351" s="124">
        <v>35.749999999999993</v>
      </c>
      <c r="G351" s="124">
        <v>34.849999999999987</v>
      </c>
      <c r="H351" s="124">
        <v>37.749999999999993</v>
      </c>
      <c r="I351" s="124">
        <v>38.65</v>
      </c>
      <c r="J351" s="124">
        <v>39.199999999999996</v>
      </c>
      <c r="K351" s="123">
        <v>38.1</v>
      </c>
      <c r="L351" s="123">
        <v>36.65</v>
      </c>
      <c r="M351" s="123">
        <v>14.53037</v>
      </c>
    </row>
    <row r="352" spans="1:13">
      <c r="A352" s="65">
        <v>342</v>
      </c>
      <c r="B352" s="123" t="s">
        <v>210</v>
      </c>
      <c r="C352" s="126">
        <v>9394.2999999999993</v>
      </c>
      <c r="D352" s="124">
        <v>9351.7666666666664</v>
      </c>
      <c r="E352" s="124">
        <v>9278.5333333333328</v>
      </c>
      <c r="F352" s="124">
        <v>9162.7666666666664</v>
      </c>
      <c r="G352" s="124">
        <v>9089.5333333333328</v>
      </c>
      <c r="H352" s="124">
        <v>9467.5333333333328</v>
      </c>
      <c r="I352" s="124">
        <v>9540.7666666666664</v>
      </c>
      <c r="J352" s="124">
        <v>9656.5333333333328</v>
      </c>
      <c r="K352" s="123">
        <v>9425</v>
      </c>
      <c r="L352" s="123">
        <v>9236</v>
      </c>
      <c r="M352" s="123">
        <v>3.3599999999999998E-2</v>
      </c>
    </row>
    <row r="353" spans="1:13">
      <c r="A353" s="65">
        <v>343</v>
      </c>
      <c r="B353" s="123" t="s">
        <v>1586</v>
      </c>
      <c r="C353" s="126">
        <v>604.1</v>
      </c>
      <c r="D353" s="124">
        <v>606.69999999999993</v>
      </c>
      <c r="E353" s="124">
        <v>595.39999999999986</v>
      </c>
      <c r="F353" s="124">
        <v>586.69999999999993</v>
      </c>
      <c r="G353" s="124">
        <v>575.39999999999986</v>
      </c>
      <c r="H353" s="124">
        <v>615.39999999999986</v>
      </c>
      <c r="I353" s="124">
        <v>626.69999999999982</v>
      </c>
      <c r="J353" s="124">
        <v>635.39999999999986</v>
      </c>
      <c r="K353" s="123">
        <v>618</v>
      </c>
      <c r="L353" s="123">
        <v>598</v>
      </c>
      <c r="M353" s="123">
        <v>0.79595000000000005</v>
      </c>
    </row>
    <row r="354" spans="1:13">
      <c r="A354" s="65">
        <v>344</v>
      </c>
      <c r="B354" s="123" t="s">
        <v>208</v>
      </c>
      <c r="C354" s="126">
        <v>893.2</v>
      </c>
      <c r="D354" s="124">
        <v>894.83333333333337</v>
      </c>
      <c r="E354" s="124">
        <v>886.76666666666677</v>
      </c>
      <c r="F354" s="124">
        <v>880.33333333333337</v>
      </c>
      <c r="G354" s="124">
        <v>872.26666666666677</v>
      </c>
      <c r="H354" s="124">
        <v>901.26666666666677</v>
      </c>
      <c r="I354" s="124">
        <v>909.33333333333337</v>
      </c>
      <c r="J354" s="124">
        <v>915.76666666666677</v>
      </c>
      <c r="K354" s="123">
        <v>902.9</v>
      </c>
      <c r="L354" s="123">
        <v>888.4</v>
      </c>
      <c r="M354" s="123">
        <v>2.7473700000000001</v>
      </c>
    </row>
    <row r="355" spans="1:13">
      <c r="A355" s="65">
        <v>345</v>
      </c>
      <c r="B355" s="123" t="s">
        <v>1589</v>
      </c>
      <c r="C355" s="126">
        <v>994.2</v>
      </c>
      <c r="D355" s="124">
        <v>992.16666666666663</v>
      </c>
      <c r="E355" s="124">
        <v>986.0333333333333</v>
      </c>
      <c r="F355" s="124">
        <v>977.86666666666667</v>
      </c>
      <c r="G355" s="124">
        <v>971.73333333333335</v>
      </c>
      <c r="H355" s="124">
        <v>1000.3333333333333</v>
      </c>
      <c r="I355" s="124">
        <v>1006.4666666666667</v>
      </c>
      <c r="J355" s="124">
        <v>1014.6333333333332</v>
      </c>
      <c r="K355" s="123">
        <v>998.3</v>
      </c>
      <c r="L355" s="123">
        <v>984</v>
      </c>
      <c r="M355" s="123">
        <v>2.2420599999999999</v>
      </c>
    </row>
    <row r="356" spans="1:13">
      <c r="A356" s="65">
        <v>346</v>
      </c>
      <c r="B356" s="123" t="s">
        <v>128</v>
      </c>
      <c r="C356" s="126">
        <v>170.5</v>
      </c>
      <c r="D356" s="124">
        <v>173.96666666666667</v>
      </c>
      <c r="E356" s="124">
        <v>165.18333333333334</v>
      </c>
      <c r="F356" s="124">
        <v>159.86666666666667</v>
      </c>
      <c r="G356" s="124">
        <v>151.08333333333334</v>
      </c>
      <c r="H356" s="124">
        <v>179.28333333333333</v>
      </c>
      <c r="I356" s="124">
        <v>188.06666666666669</v>
      </c>
      <c r="J356" s="124">
        <v>193.38333333333333</v>
      </c>
      <c r="K356" s="123">
        <v>182.75</v>
      </c>
      <c r="L356" s="123">
        <v>168.65</v>
      </c>
      <c r="M356" s="123">
        <v>329.23946000000001</v>
      </c>
    </row>
    <row r="357" spans="1:13">
      <c r="A357" s="65">
        <v>347</v>
      </c>
      <c r="B357" s="123" t="s">
        <v>1600</v>
      </c>
      <c r="C357" s="126">
        <v>192.5</v>
      </c>
      <c r="D357" s="124">
        <v>192.88333333333333</v>
      </c>
      <c r="E357" s="124">
        <v>189.86666666666665</v>
      </c>
      <c r="F357" s="124">
        <v>187.23333333333332</v>
      </c>
      <c r="G357" s="124">
        <v>184.21666666666664</v>
      </c>
      <c r="H357" s="124">
        <v>195.51666666666665</v>
      </c>
      <c r="I357" s="124">
        <v>198.5333333333333</v>
      </c>
      <c r="J357" s="124">
        <v>201.16666666666666</v>
      </c>
      <c r="K357" s="123">
        <v>195.9</v>
      </c>
      <c r="L357" s="123">
        <v>190.25</v>
      </c>
      <c r="M357" s="123">
        <v>2.7113</v>
      </c>
    </row>
    <row r="358" spans="1:13">
      <c r="A358" s="65">
        <v>348</v>
      </c>
      <c r="B358" s="123" t="s">
        <v>1601</v>
      </c>
      <c r="C358" s="126">
        <v>406.55</v>
      </c>
      <c r="D358" s="124">
        <v>407.65000000000003</v>
      </c>
      <c r="E358" s="124">
        <v>401.90000000000009</v>
      </c>
      <c r="F358" s="124">
        <v>397.25000000000006</v>
      </c>
      <c r="G358" s="124">
        <v>391.50000000000011</v>
      </c>
      <c r="H358" s="124">
        <v>412.30000000000007</v>
      </c>
      <c r="I358" s="124">
        <v>418.04999999999995</v>
      </c>
      <c r="J358" s="124">
        <v>422.70000000000005</v>
      </c>
      <c r="K358" s="123">
        <v>413.4</v>
      </c>
      <c r="L358" s="123">
        <v>403</v>
      </c>
      <c r="M358" s="123">
        <v>1.1771499999999999</v>
      </c>
    </row>
    <row r="359" spans="1:13">
      <c r="A359" s="65">
        <v>349</v>
      </c>
      <c r="B359" s="123" t="s">
        <v>129</v>
      </c>
      <c r="C359" s="126">
        <v>197</v>
      </c>
      <c r="D359" s="124">
        <v>197.51666666666665</v>
      </c>
      <c r="E359" s="124">
        <v>195.23333333333329</v>
      </c>
      <c r="F359" s="124">
        <v>193.46666666666664</v>
      </c>
      <c r="G359" s="124">
        <v>191.18333333333328</v>
      </c>
      <c r="H359" s="124">
        <v>199.2833333333333</v>
      </c>
      <c r="I359" s="124">
        <v>201.56666666666666</v>
      </c>
      <c r="J359" s="124">
        <v>203.33333333333331</v>
      </c>
      <c r="K359" s="123">
        <v>199.8</v>
      </c>
      <c r="L359" s="123">
        <v>195.75</v>
      </c>
      <c r="M359" s="123">
        <v>138.39475999999999</v>
      </c>
    </row>
    <row r="360" spans="1:13">
      <c r="A360" s="65">
        <v>350</v>
      </c>
      <c r="B360" s="123" t="s">
        <v>1616</v>
      </c>
      <c r="C360" s="126">
        <v>113.25</v>
      </c>
      <c r="D360" s="124">
        <v>115.35000000000001</v>
      </c>
      <c r="E360" s="124">
        <v>109.20000000000002</v>
      </c>
      <c r="F360" s="124">
        <v>105.15</v>
      </c>
      <c r="G360" s="124">
        <v>99.000000000000014</v>
      </c>
      <c r="H360" s="124">
        <v>119.40000000000002</v>
      </c>
      <c r="I360" s="124">
        <v>125.55000000000003</v>
      </c>
      <c r="J360" s="124">
        <v>129.60000000000002</v>
      </c>
      <c r="K360" s="123">
        <v>121.5</v>
      </c>
      <c r="L360" s="123">
        <v>111.3</v>
      </c>
      <c r="M360" s="123">
        <v>18.461310000000001</v>
      </c>
    </row>
    <row r="361" spans="1:13">
      <c r="A361" s="65">
        <v>351</v>
      </c>
      <c r="B361" s="123" t="s">
        <v>1628</v>
      </c>
      <c r="C361" s="126">
        <v>309.89999999999998</v>
      </c>
      <c r="D361" s="124">
        <v>313.81666666666666</v>
      </c>
      <c r="E361" s="124">
        <v>301.93333333333334</v>
      </c>
      <c r="F361" s="124">
        <v>293.9666666666667</v>
      </c>
      <c r="G361" s="124">
        <v>282.08333333333337</v>
      </c>
      <c r="H361" s="124">
        <v>321.7833333333333</v>
      </c>
      <c r="I361" s="124">
        <v>333.66666666666663</v>
      </c>
      <c r="J361" s="124">
        <v>341.63333333333327</v>
      </c>
      <c r="K361" s="123">
        <v>325.7</v>
      </c>
      <c r="L361" s="123">
        <v>305.85000000000002</v>
      </c>
      <c r="M361" s="123">
        <v>1.6374899999999999</v>
      </c>
    </row>
    <row r="362" spans="1:13">
      <c r="A362" s="65">
        <v>352</v>
      </c>
      <c r="B362" s="123" t="s">
        <v>1630</v>
      </c>
      <c r="C362" s="126">
        <v>139.25</v>
      </c>
      <c r="D362" s="124">
        <v>143.4</v>
      </c>
      <c r="E362" s="124">
        <v>133.10000000000002</v>
      </c>
      <c r="F362" s="124">
        <v>126.95000000000002</v>
      </c>
      <c r="G362" s="124">
        <v>116.65000000000003</v>
      </c>
      <c r="H362" s="124">
        <v>149.55000000000001</v>
      </c>
      <c r="I362" s="124">
        <v>159.85000000000002</v>
      </c>
      <c r="J362" s="124">
        <v>166</v>
      </c>
      <c r="K362" s="123">
        <v>153.69999999999999</v>
      </c>
      <c r="L362" s="123">
        <v>137.25</v>
      </c>
      <c r="M362" s="123">
        <v>31.180689999999998</v>
      </c>
    </row>
    <row r="363" spans="1:13">
      <c r="A363" s="65">
        <v>353</v>
      </c>
      <c r="B363" s="123" t="s">
        <v>130</v>
      </c>
      <c r="C363" s="126">
        <v>114.4</v>
      </c>
      <c r="D363" s="124">
        <v>115.76666666666667</v>
      </c>
      <c r="E363" s="124">
        <v>111.63333333333333</v>
      </c>
      <c r="F363" s="124">
        <v>108.86666666666666</v>
      </c>
      <c r="G363" s="124">
        <v>104.73333333333332</v>
      </c>
      <c r="H363" s="124">
        <v>118.53333333333333</v>
      </c>
      <c r="I363" s="124">
        <v>122.66666666666669</v>
      </c>
      <c r="J363" s="124">
        <v>125.43333333333334</v>
      </c>
      <c r="K363" s="123">
        <v>119.9</v>
      </c>
      <c r="L363" s="123">
        <v>113</v>
      </c>
      <c r="M363" s="123">
        <v>15.257910000000001</v>
      </c>
    </row>
    <row r="364" spans="1:13">
      <c r="A364" s="65">
        <v>354</v>
      </c>
      <c r="B364" s="123" t="s">
        <v>1641</v>
      </c>
      <c r="C364" s="126">
        <v>23.8</v>
      </c>
      <c r="D364" s="124">
        <v>24.25</v>
      </c>
      <c r="E364" s="124">
        <v>23.05</v>
      </c>
      <c r="F364" s="124">
        <v>22.3</v>
      </c>
      <c r="G364" s="124">
        <v>21.1</v>
      </c>
      <c r="H364" s="124">
        <v>25</v>
      </c>
      <c r="I364" s="124">
        <v>26.200000000000003</v>
      </c>
      <c r="J364" s="124">
        <v>26.95</v>
      </c>
      <c r="K364" s="123">
        <v>25.45</v>
      </c>
      <c r="L364" s="123">
        <v>23.5</v>
      </c>
      <c r="M364" s="123">
        <v>24.878170000000001</v>
      </c>
    </row>
    <row r="365" spans="1:13">
      <c r="A365" s="65">
        <v>355</v>
      </c>
      <c r="B365" s="123" t="s">
        <v>1645</v>
      </c>
      <c r="C365" s="126">
        <v>1457.15</v>
      </c>
      <c r="D365" s="124">
        <v>1468.3833333333334</v>
      </c>
      <c r="E365" s="124">
        <v>1432.0666666666668</v>
      </c>
      <c r="F365" s="124">
        <v>1406.9833333333333</v>
      </c>
      <c r="G365" s="124">
        <v>1370.6666666666667</v>
      </c>
      <c r="H365" s="124">
        <v>1493.4666666666669</v>
      </c>
      <c r="I365" s="124">
        <v>1529.7833333333335</v>
      </c>
      <c r="J365" s="124">
        <v>1554.866666666667</v>
      </c>
      <c r="K365" s="123">
        <v>1504.7</v>
      </c>
      <c r="L365" s="123">
        <v>1443.3</v>
      </c>
      <c r="M365" s="123">
        <v>3.38896</v>
      </c>
    </row>
    <row r="366" spans="1:13">
      <c r="A366" s="65">
        <v>356</v>
      </c>
      <c r="B366" s="123" t="s">
        <v>2217</v>
      </c>
      <c r="C366" s="126">
        <v>1040.4000000000001</v>
      </c>
      <c r="D366" s="124">
        <v>1045.1333333333334</v>
      </c>
      <c r="E366" s="124">
        <v>1025.2666666666669</v>
      </c>
      <c r="F366" s="124">
        <v>1010.1333333333334</v>
      </c>
      <c r="G366" s="124">
        <v>990.26666666666688</v>
      </c>
      <c r="H366" s="124">
        <v>1060.2666666666669</v>
      </c>
      <c r="I366" s="124">
        <v>1080.1333333333332</v>
      </c>
      <c r="J366" s="124">
        <v>1095.2666666666669</v>
      </c>
      <c r="K366" s="123">
        <v>1065</v>
      </c>
      <c r="L366" s="123">
        <v>1030</v>
      </c>
      <c r="M366" s="123">
        <v>0.67835000000000001</v>
      </c>
    </row>
    <row r="367" spans="1:13">
      <c r="A367" s="65">
        <v>357</v>
      </c>
      <c r="B367" s="123" t="s">
        <v>1649</v>
      </c>
      <c r="C367" s="126">
        <v>341.5</v>
      </c>
      <c r="D367" s="124">
        <v>345.15000000000003</v>
      </c>
      <c r="E367" s="124">
        <v>328.60000000000008</v>
      </c>
      <c r="F367" s="124">
        <v>315.70000000000005</v>
      </c>
      <c r="G367" s="124">
        <v>299.15000000000009</v>
      </c>
      <c r="H367" s="124">
        <v>358.05000000000007</v>
      </c>
      <c r="I367" s="124">
        <v>374.6</v>
      </c>
      <c r="J367" s="124">
        <v>387.50000000000006</v>
      </c>
      <c r="K367" s="123">
        <v>361.7</v>
      </c>
      <c r="L367" s="123">
        <v>332.25</v>
      </c>
      <c r="M367" s="123">
        <v>47.783639999999998</v>
      </c>
    </row>
    <row r="368" spans="1:13">
      <c r="A368" s="65">
        <v>358</v>
      </c>
      <c r="B368" s="123" t="s">
        <v>1651</v>
      </c>
      <c r="C368" s="126">
        <v>418.8</v>
      </c>
      <c r="D368" s="124">
        <v>427.43333333333339</v>
      </c>
      <c r="E368" s="124">
        <v>400.46666666666681</v>
      </c>
      <c r="F368" s="124">
        <v>382.13333333333344</v>
      </c>
      <c r="G368" s="124">
        <v>355.16666666666686</v>
      </c>
      <c r="H368" s="124">
        <v>445.76666666666677</v>
      </c>
      <c r="I368" s="124">
        <v>472.73333333333335</v>
      </c>
      <c r="J368" s="124">
        <v>491.06666666666672</v>
      </c>
      <c r="K368" s="123">
        <v>454.4</v>
      </c>
      <c r="L368" s="123">
        <v>409.1</v>
      </c>
      <c r="M368" s="123">
        <v>38.50553</v>
      </c>
    </row>
    <row r="369" spans="1:13">
      <c r="A369" s="65">
        <v>359</v>
      </c>
      <c r="B369" s="123" t="s">
        <v>1654</v>
      </c>
      <c r="C369" s="126">
        <v>830.9</v>
      </c>
      <c r="D369" s="124">
        <v>833.26666666666677</v>
      </c>
      <c r="E369" s="124">
        <v>812.53333333333353</v>
      </c>
      <c r="F369" s="124">
        <v>794.16666666666674</v>
      </c>
      <c r="G369" s="124">
        <v>773.43333333333351</v>
      </c>
      <c r="H369" s="124">
        <v>851.63333333333355</v>
      </c>
      <c r="I369" s="124">
        <v>872.3666666666669</v>
      </c>
      <c r="J369" s="124">
        <v>890.73333333333358</v>
      </c>
      <c r="K369" s="123">
        <v>854</v>
      </c>
      <c r="L369" s="123">
        <v>814.9</v>
      </c>
      <c r="M369" s="123">
        <v>5.9096399999999996</v>
      </c>
    </row>
    <row r="370" spans="1:13">
      <c r="A370" s="65">
        <v>360</v>
      </c>
      <c r="B370" s="123" t="s">
        <v>1660</v>
      </c>
      <c r="C370" s="126">
        <v>265.45</v>
      </c>
      <c r="D370" s="124">
        <v>270.05</v>
      </c>
      <c r="E370" s="124">
        <v>258.40000000000003</v>
      </c>
      <c r="F370" s="124">
        <v>251.35000000000002</v>
      </c>
      <c r="G370" s="124">
        <v>239.70000000000005</v>
      </c>
      <c r="H370" s="124">
        <v>277.10000000000002</v>
      </c>
      <c r="I370" s="124">
        <v>288.75</v>
      </c>
      <c r="J370" s="124">
        <v>295.8</v>
      </c>
      <c r="K370" s="123">
        <v>281.7</v>
      </c>
      <c r="L370" s="123">
        <v>263</v>
      </c>
      <c r="M370" s="123">
        <v>9.2675099999999997</v>
      </c>
    </row>
    <row r="371" spans="1:13">
      <c r="A371" s="65">
        <v>361</v>
      </c>
      <c r="B371" s="123" t="s">
        <v>214</v>
      </c>
      <c r="C371" s="126">
        <v>789.65</v>
      </c>
      <c r="D371" s="124">
        <v>793.55000000000007</v>
      </c>
      <c r="E371" s="124">
        <v>778.10000000000014</v>
      </c>
      <c r="F371" s="124">
        <v>766.55000000000007</v>
      </c>
      <c r="G371" s="124">
        <v>751.10000000000014</v>
      </c>
      <c r="H371" s="124">
        <v>805.10000000000014</v>
      </c>
      <c r="I371" s="124">
        <v>820.55000000000018</v>
      </c>
      <c r="J371" s="124">
        <v>832.10000000000014</v>
      </c>
      <c r="K371" s="123">
        <v>809</v>
      </c>
      <c r="L371" s="123">
        <v>782</v>
      </c>
      <c r="M371" s="123">
        <v>2.5766300000000002</v>
      </c>
    </row>
    <row r="372" spans="1:13">
      <c r="A372" s="65">
        <v>362</v>
      </c>
      <c r="B372" s="123" t="s">
        <v>1667</v>
      </c>
      <c r="C372" s="126">
        <v>517.29999999999995</v>
      </c>
      <c r="D372" s="124">
        <v>526.11666666666667</v>
      </c>
      <c r="E372" s="124">
        <v>503.2833333333333</v>
      </c>
      <c r="F372" s="124">
        <v>489.26666666666665</v>
      </c>
      <c r="G372" s="124">
        <v>466.43333333333328</v>
      </c>
      <c r="H372" s="124">
        <v>540.13333333333333</v>
      </c>
      <c r="I372" s="124">
        <v>562.96666666666658</v>
      </c>
      <c r="J372" s="124">
        <v>576.98333333333335</v>
      </c>
      <c r="K372" s="123">
        <v>548.95000000000005</v>
      </c>
      <c r="L372" s="123">
        <v>512.1</v>
      </c>
      <c r="M372" s="123">
        <v>0.37444</v>
      </c>
    </row>
    <row r="373" spans="1:13">
      <c r="A373" s="65">
        <v>363</v>
      </c>
      <c r="B373" s="123" t="s">
        <v>1677</v>
      </c>
      <c r="C373" s="126">
        <v>1057.5999999999999</v>
      </c>
      <c r="D373" s="124">
        <v>1058.2166666666665</v>
      </c>
      <c r="E373" s="124">
        <v>1045.4333333333329</v>
      </c>
      <c r="F373" s="124">
        <v>1033.2666666666664</v>
      </c>
      <c r="G373" s="124">
        <v>1020.4833333333329</v>
      </c>
      <c r="H373" s="124">
        <v>1070.383333333333</v>
      </c>
      <c r="I373" s="124">
        <v>1083.1666666666663</v>
      </c>
      <c r="J373" s="124">
        <v>1095.333333333333</v>
      </c>
      <c r="K373" s="123">
        <v>1071</v>
      </c>
      <c r="L373" s="123">
        <v>1046.05</v>
      </c>
      <c r="M373" s="123">
        <v>0.23662</v>
      </c>
    </row>
    <row r="374" spans="1:13">
      <c r="A374" s="65">
        <v>364</v>
      </c>
      <c r="B374" s="123" t="s">
        <v>1679</v>
      </c>
      <c r="C374" s="126">
        <v>1062</v>
      </c>
      <c r="D374" s="124">
        <v>1073.3833333333334</v>
      </c>
      <c r="E374" s="124">
        <v>1035.7666666666669</v>
      </c>
      <c r="F374" s="124">
        <v>1009.5333333333335</v>
      </c>
      <c r="G374" s="124">
        <v>971.91666666666697</v>
      </c>
      <c r="H374" s="124">
        <v>1099.6166666666668</v>
      </c>
      <c r="I374" s="124">
        <v>1137.2333333333331</v>
      </c>
      <c r="J374" s="124">
        <v>1163.4666666666667</v>
      </c>
      <c r="K374" s="123">
        <v>1111</v>
      </c>
      <c r="L374" s="123">
        <v>1047.1500000000001</v>
      </c>
      <c r="M374" s="123">
        <v>3.23759</v>
      </c>
    </row>
    <row r="375" spans="1:13">
      <c r="A375" s="65">
        <v>365</v>
      </c>
      <c r="B375" s="123" t="s">
        <v>2264</v>
      </c>
      <c r="C375" s="126">
        <v>526.29999999999995</v>
      </c>
      <c r="D375" s="124">
        <v>529.73333333333323</v>
      </c>
      <c r="E375" s="124">
        <v>519.46666666666647</v>
      </c>
      <c r="F375" s="124">
        <v>512.63333333333321</v>
      </c>
      <c r="G375" s="124">
        <v>502.36666666666645</v>
      </c>
      <c r="H375" s="124">
        <v>536.56666666666649</v>
      </c>
      <c r="I375" s="124">
        <v>546.83333333333314</v>
      </c>
      <c r="J375" s="124">
        <v>553.66666666666652</v>
      </c>
      <c r="K375" s="123">
        <v>540</v>
      </c>
      <c r="L375" s="123">
        <v>522.9</v>
      </c>
      <c r="M375" s="123">
        <v>10.11562</v>
      </c>
    </row>
    <row r="376" spans="1:13">
      <c r="A376" s="65">
        <v>366</v>
      </c>
      <c r="B376" s="123" t="s">
        <v>1683</v>
      </c>
      <c r="C376" s="126">
        <v>101.95</v>
      </c>
      <c r="D376" s="124">
        <v>103.3</v>
      </c>
      <c r="E376" s="124">
        <v>99.399999999999991</v>
      </c>
      <c r="F376" s="124">
        <v>96.85</v>
      </c>
      <c r="G376" s="124">
        <v>92.949999999999989</v>
      </c>
      <c r="H376" s="124">
        <v>105.85</v>
      </c>
      <c r="I376" s="124">
        <v>109.75</v>
      </c>
      <c r="J376" s="124">
        <v>112.3</v>
      </c>
      <c r="K376" s="123">
        <v>107.2</v>
      </c>
      <c r="L376" s="123">
        <v>100.75</v>
      </c>
      <c r="M376" s="123">
        <v>47.701830000000001</v>
      </c>
    </row>
    <row r="377" spans="1:13">
      <c r="A377" s="65">
        <v>367</v>
      </c>
      <c r="B377" s="123" t="s">
        <v>131</v>
      </c>
      <c r="C377" s="126">
        <v>29.35</v>
      </c>
      <c r="D377" s="124">
        <v>30.05</v>
      </c>
      <c r="E377" s="124">
        <v>26.9</v>
      </c>
      <c r="F377" s="124">
        <v>24.45</v>
      </c>
      <c r="G377" s="124">
        <v>21.299999999999997</v>
      </c>
      <c r="H377" s="124">
        <v>32.5</v>
      </c>
      <c r="I377" s="124">
        <v>35.65</v>
      </c>
      <c r="J377" s="124">
        <v>38.1</v>
      </c>
      <c r="K377" s="123">
        <v>33.200000000000003</v>
      </c>
      <c r="L377" s="123">
        <v>27.6</v>
      </c>
      <c r="M377" s="123">
        <v>1264.54099</v>
      </c>
    </row>
    <row r="378" spans="1:13">
      <c r="A378" s="65">
        <v>368</v>
      </c>
      <c r="B378" s="123" t="s">
        <v>2740</v>
      </c>
      <c r="C378" s="126">
        <v>50.1</v>
      </c>
      <c r="D378" s="124">
        <v>51.216666666666669</v>
      </c>
      <c r="E378" s="124">
        <v>47.63333333333334</v>
      </c>
      <c r="F378" s="124">
        <v>45.166666666666671</v>
      </c>
      <c r="G378" s="124">
        <v>41.583333333333343</v>
      </c>
      <c r="H378" s="124">
        <v>53.683333333333337</v>
      </c>
      <c r="I378" s="124">
        <v>57.266666666666666</v>
      </c>
      <c r="J378" s="124">
        <v>59.733333333333334</v>
      </c>
      <c r="K378" s="123">
        <v>54.8</v>
      </c>
      <c r="L378" s="123">
        <v>48.75</v>
      </c>
      <c r="M378" s="123">
        <v>88.330259999999996</v>
      </c>
    </row>
    <row r="379" spans="1:13">
      <c r="A379" s="65">
        <v>369</v>
      </c>
      <c r="B379" s="123" t="s">
        <v>132</v>
      </c>
      <c r="C379" s="126">
        <v>152.94999999999999</v>
      </c>
      <c r="D379" s="124">
        <v>153.6</v>
      </c>
      <c r="E379" s="124">
        <v>150.35</v>
      </c>
      <c r="F379" s="124">
        <v>147.75</v>
      </c>
      <c r="G379" s="124">
        <v>144.5</v>
      </c>
      <c r="H379" s="124">
        <v>156.19999999999999</v>
      </c>
      <c r="I379" s="124">
        <v>159.44999999999999</v>
      </c>
      <c r="J379" s="124">
        <v>162.04999999999998</v>
      </c>
      <c r="K379" s="123">
        <v>156.85</v>
      </c>
      <c r="L379" s="123">
        <v>151</v>
      </c>
      <c r="M379" s="123">
        <v>42.362540000000003</v>
      </c>
    </row>
    <row r="380" spans="1:13">
      <c r="A380" s="65">
        <v>370</v>
      </c>
      <c r="B380" s="123" t="s">
        <v>1688</v>
      </c>
      <c r="C380" s="126">
        <v>189.6</v>
      </c>
      <c r="D380" s="124">
        <v>190.01666666666665</v>
      </c>
      <c r="E380" s="124">
        <v>187.1333333333333</v>
      </c>
      <c r="F380" s="124">
        <v>184.66666666666666</v>
      </c>
      <c r="G380" s="124">
        <v>181.7833333333333</v>
      </c>
      <c r="H380" s="124">
        <v>192.48333333333329</v>
      </c>
      <c r="I380" s="124">
        <v>195.36666666666662</v>
      </c>
      <c r="J380" s="124">
        <v>197.83333333333329</v>
      </c>
      <c r="K380" s="123">
        <v>192.9</v>
      </c>
      <c r="L380" s="123">
        <v>187.55</v>
      </c>
      <c r="M380" s="123">
        <v>8.04237</v>
      </c>
    </row>
    <row r="381" spans="1:13">
      <c r="A381" s="65">
        <v>371</v>
      </c>
      <c r="B381" s="123" t="s">
        <v>1692</v>
      </c>
      <c r="C381" s="126">
        <v>650.4</v>
      </c>
      <c r="D381" s="124">
        <v>654.48333333333323</v>
      </c>
      <c r="E381" s="124">
        <v>640.91666666666652</v>
      </c>
      <c r="F381" s="124">
        <v>631.43333333333328</v>
      </c>
      <c r="G381" s="124">
        <v>617.86666666666656</v>
      </c>
      <c r="H381" s="124">
        <v>663.96666666666647</v>
      </c>
      <c r="I381" s="124">
        <v>677.5333333333333</v>
      </c>
      <c r="J381" s="124">
        <v>687.01666666666642</v>
      </c>
      <c r="K381" s="123">
        <v>668.05</v>
      </c>
      <c r="L381" s="123">
        <v>645</v>
      </c>
      <c r="M381" s="123">
        <v>8.2570000000000005E-2</v>
      </c>
    </row>
    <row r="382" spans="1:13">
      <c r="A382" s="65">
        <v>372</v>
      </c>
      <c r="B382" s="123" t="s">
        <v>133</v>
      </c>
      <c r="C382" s="126">
        <v>526.15</v>
      </c>
      <c r="D382" s="124">
        <v>540.38333333333333</v>
      </c>
      <c r="E382" s="124">
        <v>504.36666666666667</v>
      </c>
      <c r="F382" s="124">
        <v>482.58333333333337</v>
      </c>
      <c r="G382" s="124">
        <v>446.56666666666672</v>
      </c>
      <c r="H382" s="124">
        <v>562.16666666666663</v>
      </c>
      <c r="I382" s="124">
        <v>598.18333333333328</v>
      </c>
      <c r="J382" s="124">
        <v>619.96666666666658</v>
      </c>
      <c r="K382" s="123">
        <v>576.4</v>
      </c>
      <c r="L382" s="123">
        <v>518.6</v>
      </c>
      <c r="M382" s="123">
        <v>87.587620000000001</v>
      </c>
    </row>
    <row r="383" spans="1:13">
      <c r="A383" s="65">
        <v>373</v>
      </c>
      <c r="B383" s="123" t="s">
        <v>134</v>
      </c>
      <c r="C383" s="126">
        <v>919.7</v>
      </c>
      <c r="D383" s="124">
        <v>921.4666666666667</v>
      </c>
      <c r="E383" s="124">
        <v>913.33333333333337</v>
      </c>
      <c r="F383" s="124">
        <v>906.9666666666667</v>
      </c>
      <c r="G383" s="124">
        <v>898.83333333333337</v>
      </c>
      <c r="H383" s="124">
        <v>927.83333333333337</v>
      </c>
      <c r="I383" s="124">
        <v>935.96666666666658</v>
      </c>
      <c r="J383" s="124">
        <v>942.33333333333337</v>
      </c>
      <c r="K383" s="123">
        <v>929.6</v>
      </c>
      <c r="L383" s="123">
        <v>915.1</v>
      </c>
      <c r="M383" s="123">
        <v>42.890529999999998</v>
      </c>
    </row>
    <row r="384" spans="1:13">
      <c r="A384" s="65">
        <v>374</v>
      </c>
      <c r="B384" s="123" t="s">
        <v>1696</v>
      </c>
      <c r="C384" s="126">
        <v>54.95</v>
      </c>
      <c r="D384" s="124">
        <v>56.133333333333333</v>
      </c>
      <c r="E384" s="124">
        <v>53.766666666666666</v>
      </c>
      <c r="F384" s="124">
        <v>52.583333333333336</v>
      </c>
      <c r="G384" s="124">
        <v>50.216666666666669</v>
      </c>
      <c r="H384" s="124">
        <v>57.316666666666663</v>
      </c>
      <c r="I384" s="124">
        <v>59.683333333333323</v>
      </c>
      <c r="J384" s="124">
        <v>60.86666666666666</v>
      </c>
      <c r="K384" s="123">
        <v>58.5</v>
      </c>
      <c r="L384" s="123">
        <v>54.95</v>
      </c>
      <c r="M384" s="123">
        <v>26.755030000000001</v>
      </c>
    </row>
    <row r="385" spans="1:13">
      <c r="A385" s="65">
        <v>375</v>
      </c>
      <c r="B385" s="123" t="s">
        <v>135</v>
      </c>
      <c r="C385" s="126">
        <v>506.5</v>
      </c>
      <c r="D385" s="124">
        <v>520.05000000000007</v>
      </c>
      <c r="E385" s="124">
        <v>487.95000000000016</v>
      </c>
      <c r="F385" s="124">
        <v>469.40000000000009</v>
      </c>
      <c r="G385" s="124">
        <v>437.30000000000018</v>
      </c>
      <c r="H385" s="124">
        <v>538.60000000000014</v>
      </c>
      <c r="I385" s="124">
        <v>570.70000000000005</v>
      </c>
      <c r="J385" s="124">
        <v>589.25000000000011</v>
      </c>
      <c r="K385" s="123">
        <v>552.15</v>
      </c>
      <c r="L385" s="123">
        <v>501.5</v>
      </c>
      <c r="M385" s="123">
        <v>42.590499999999999</v>
      </c>
    </row>
    <row r="386" spans="1:13">
      <c r="A386" s="65">
        <v>376</v>
      </c>
      <c r="B386" s="123" t="s">
        <v>1699</v>
      </c>
      <c r="C386" s="126">
        <v>15.85</v>
      </c>
      <c r="D386" s="124">
        <v>16</v>
      </c>
      <c r="E386" s="124">
        <v>15.600000000000001</v>
      </c>
      <c r="F386" s="124">
        <v>15.350000000000001</v>
      </c>
      <c r="G386" s="124">
        <v>14.950000000000003</v>
      </c>
      <c r="H386" s="124">
        <v>16.25</v>
      </c>
      <c r="I386" s="124">
        <v>16.649999999999999</v>
      </c>
      <c r="J386" s="124">
        <v>16.899999999999999</v>
      </c>
      <c r="K386" s="123">
        <v>16.399999999999999</v>
      </c>
      <c r="L386" s="123">
        <v>15.75</v>
      </c>
      <c r="M386" s="123">
        <v>25.081800000000001</v>
      </c>
    </row>
    <row r="387" spans="1:13">
      <c r="A387" s="65">
        <v>377</v>
      </c>
      <c r="B387" s="123" t="s">
        <v>1701</v>
      </c>
      <c r="C387" s="126">
        <v>670.75</v>
      </c>
      <c r="D387" s="124">
        <v>676.41666666666663</v>
      </c>
      <c r="E387" s="124">
        <v>659.83333333333326</v>
      </c>
      <c r="F387" s="124">
        <v>648.91666666666663</v>
      </c>
      <c r="G387" s="124">
        <v>632.33333333333326</v>
      </c>
      <c r="H387" s="124">
        <v>687.33333333333326</v>
      </c>
      <c r="I387" s="124">
        <v>703.91666666666652</v>
      </c>
      <c r="J387" s="124">
        <v>714.83333333333326</v>
      </c>
      <c r="K387" s="123">
        <v>693</v>
      </c>
      <c r="L387" s="123">
        <v>665.5</v>
      </c>
      <c r="M387" s="123">
        <v>2.3174800000000002</v>
      </c>
    </row>
    <row r="388" spans="1:13">
      <c r="A388" s="65">
        <v>378</v>
      </c>
      <c r="B388" s="123" t="s">
        <v>1707</v>
      </c>
      <c r="C388" s="126">
        <v>559.75</v>
      </c>
      <c r="D388" s="124">
        <v>572.65</v>
      </c>
      <c r="E388" s="124">
        <v>542.84999999999991</v>
      </c>
      <c r="F388" s="124">
        <v>525.94999999999993</v>
      </c>
      <c r="G388" s="124">
        <v>496.14999999999986</v>
      </c>
      <c r="H388" s="124">
        <v>589.54999999999995</v>
      </c>
      <c r="I388" s="124">
        <v>619.34999999999991</v>
      </c>
      <c r="J388" s="124">
        <v>636.25</v>
      </c>
      <c r="K388" s="123">
        <v>602.45000000000005</v>
      </c>
      <c r="L388" s="123">
        <v>555.75</v>
      </c>
      <c r="M388" s="123">
        <v>6.2617000000000003</v>
      </c>
    </row>
    <row r="389" spans="1:13">
      <c r="A389" s="65">
        <v>379</v>
      </c>
      <c r="B389" s="123" t="s">
        <v>1711</v>
      </c>
      <c r="C389" s="126">
        <v>801.15</v>
      </c>
      <c r="D389" s="124">
        <v>806.58333333333337</v>
      </c>
      <c r="E389" s="124">
        <v>774.66666666666674</v>
      </c>
      <c r="F389" s="124">
        <v>748.18333333333339</v>
      </c>
      <c r="G389" s="124">
        <v>716.26666666666677</v>
      </c>
      <c r="H389" s="124">
        <v>833.06666666666672</v>
      </c>
      <c r="I389" s="124">
        <v>864.98333333333346</v>
      </c>
      <c r="J389" s="124">
        <v>891.4666666666667</v>
      </c>
      <c r="K389" s="123">
        <v>838.5</v>
      </c>
      <c r="L389" s="123">
        <v>780.1</v>
      </c>
      <c r="M389" s="123">
        <v>0.12667</v>
      </c>
    </row>
    <row r="390" spans="1:13">
      <c r="A390" s="65">
        <v>380</v>
      </c>
      <c r="B390" s="123" t="s">
        <v>1717</v>
      </c>
      <c r="C390" s="126">
        <v>70.7</v>
      </c>
      <c r="D390" s="124">
        <v>72.149999999999991</v>
      </c>
      <c r="E390" s="124">
        <v>68.09999999999998</v>
      </c>
      <c r="F390" s="124">
        <v>65.499999999999986</v>
      </c>
      <c r="G390" s="124">
        <v>61.449999999999974</v>
      </c>
      <c r="H390" s="124">
        <v>74.749999999999986</v>
      </c>
      <c r="I390" s="124">
        <v>78.8</v>
      </c>
      <c r="J390" s="124">
        <v>81.399999999999991</v>
      </c>
      <c r="K390" s="123">
        <v>76.2</v>
      </c>
      <c r="L390" s="123">
        <v>69.55</v>
      </c>
      <c r="M390" s="123">
        <v>18.683389999999999</v>
      </c>
    </row>
    <row r="391" spans="1:13">
      <c r="A391" s="65">
        <v>381</v>
      </c>
      <c r="B391" s="123" t="s">
        <v>136</v>
      </c>
      <c r="C391" s="126">
        <v>48.7</v>
      </c>
      <c r="D391" s="124">
        <v>50</v>
      </c>
      <c r="E391" s="124">
        <v>46.7</v>
      </c>
      <c r="F391" s="124">
        <v>44.7</v>
      </c>
      <c r="G391" s="124">
        <v>41.400000000000006</v>
      </c>
      <c r="H391" s="124">
        <v>52</v>
      </c>
      <c r="I391" s="124">
        <v>55.3</v>
      </c>
      <c r="J391" s="124">
        <v>57.3</v>
      </c>
      <c r="K391" s="123">
        <v>53.3</v>
      </c>
      <c r="L391" s="123">
        <v>48</v>
      </c>
      <c r="M391" s="123">
        <v>211.39554999999999</v>
      </c>
    </row>
    <row r="392" spans="1:13">
      <c r="A392" s="65">
        <v>382</v>
      </c>
      <c r="B392" s="123" t="s">
        <v>1730</v>
      </c>
      <c r="C392" s="126">
        <v>7.45</v>
      </c>
      <c r="D392" s="124">
        <v>7.6166666666666671</v>
      </c>
      <c r="E392" s="124">
        <v>7.0833333333333339</v>
      </c>
      <c r="F392" s="124">
        <v>6.7166666666666668</v>
      </c>
      <c r="G392" s="124">
        <v>6.1833333333333336</v>
      </c>
      <c r="H392" s="124">
        <v>7.9833333333333343</v>
      </c>
      <c r="I392" s="124">
        <v>8.5166666666666675</v>
      </c>
      <c r="J392" s="124">
        <v>8.8833333333333346</v>
      </c>
      <c r="K392" s="123">
        <v>8.15</v>
      </c>
      <c r="L392" s="123">
        <v>7.25</v>
      </c>
      <c r="M392" s="123">
        <v>189.68956</v>
      </c>
    </row>
    <row r="393" spans="1:13">
      <c r="A393" s="65">
        <v>383</v>
      </c>
      <c r="B393" s="123" t="s">
        <v>1736</v>
      </c>
      <c r="C393" s="126">
        <v>19.2</v>
      </c>
      <c r="D393" s="124">
        <v>19.433333333333334</v>
      </c>
      <c r="E393" s="124">
        <v>18.616666666666667</v>
      </c>
      <c r="F393" s="124">
        <v>18.033333333333335</v>
      </c>
      <c r="G393" s="124">
        <v>17.216666666666669</v>
      </c>
      <c r="H393" s="124">
        <v>20.016666666666666</v>
      </c>
      <c r="I393" s="124">
        <v>20.833333333333336</v>
      </c>
      <c r="J393" s="124">
        <v>21.416666666666664</v>
      </c>
      <c r="K393" s="123">
        <v>20.25</v>
      </c>
      <c r="L393" s="123">
        <v>18.850000000000001</v>
      </c>
      <c r="M393" s="123">
        <v>101.93321</v>
      </c>
    </row>
    <row r="394" spans="1:13">
      <c r="A394" s="65">
        <v>384</v>
      </c>
      <c r="B394" s="123" t="s">
        <v>1742</v>
      </c>
      <c r="C394" s="126">
        <v>408.4</v>
      </c>
      <c r="D394" s="124">
        <v>409.75</v>
      </c>
      <c r="E394" s="124">
        <v>399.5</v>
      </c>
      <c r="F394" s="124">
        <v>390.6</v>
      </c>
      <c r="G394" s="124">
        <v>380.35</v>
      </c>
      <c r="H394" s="124">
        <v>418.65</v>
      </c>
      <c r="I394" s="124">
        <v>428.9</v>
      </c>
      <c r="J394" s="124">
        <v>437.79999999999995</v>
      </c>
      <c r="K394" s="123">
        <v>420</v>
      </c>
      <c r="L394" s="123">
        <v>400.85</v>
      </c>
      <c r="M394" s="123">
        <v>1.5254700000000001</v>
      </c>
    </row>
    <row r="395" spans="1:13">
      <c r="A395" s="65">
        <v>385</v>
      </c>
      <c r="B395" s="123" t="s">
        <v>137</v>
      </c>
      <c r="C395" s="126">
        <v>92.3</v>
      </c>
      <c r="D395" s="124">
        <v>93.8</v>
      </c>
      <c r="E395" s="124">
        <v>90.149999999999991</v>
      </c>
      <c r="F395" s="124">
        <v>88</v>
      </c>
      <c r="G395" s="124">
        <v>84.35</v>
      </c>
      <c r="H395" s="124">
        <v>95.949999999999989</v>
      </c>
      <c r="I395" s="124">
        <v>99.6</v>
      </c>
      <c r="J395" s="124">
        <v>101.74999999999999</v>
      </c>
      <c r="K395" s="123">
        <v>97.45</v>
      </c>
      <c r="L395" s="123">
        <v>91.65</v>
      </c>
      <c r="M395" s="123">
        <v>162.45856000000001</v>
      </c>
    </row>
    <row r="396" spans="1:13">
      <c r="A396" s="65">
        <v>386</v>
      </c>
      <c r="B396" s="123" t="s">
        <v>211</v>
      </c>
      <c r="C396" s="126">
        <v>4677.8999999999996</v>
      </c>
      <c r="D396" s="124">
        <v>4709.3</v>
      </c>
      <c r="E396" s="124">
        <v>4634.6000000000004</v>
      </c>
      <c r="F396" s="124">
        <v>4591.3</v>
      </c>
      <c r="G396" s="124">
        <v>4516.6000000000004</v>
      </c>
      <c r="H396" s="124">
        <v>4752.6000000000004</v>
      </c>
      <c r="I396" s="124">
        <v>4827.2999999999993</v>
      </c>
      <c r="J396" s="124">
        <v>4870.6000000000004</v>
      </c>
      <c r="K396" s="123">
        <v>4784</v>
      </c>
      <c r="L396" s="123">
        <v>4666</v>
      </c>
      <c r="M396" s="123">
        <v>7.5329999999999994E-2</v>
      </c>
    </row>
    <row r="397" spans="1:13">
      <c r="A397" s="65">
        <v>387</v>
      </c>
      <c r="B397" s="123" t="s">
        <v>138</v>
      </c>
      <c r="C397" s="126">
        <v>303.25</v>
      </c>
      <c r="D397" s="124">
        <v>307.18333333333334</v>
      </c>
      <c r="E397" s="124">
        <v>296.56666666666666</v>
      </c>
      <c r="F397" s="124">
        <v>289.88333333333333</v>
      </c>
      <c r="G397" s="124">
        <v>279.26666666666665</v>
      </c>
      <c r="H397" s="124">
        <v>313.86666666666667</v>
      </c>
      <c r="I397" s="124">
        <v>324.48333333333335</v>
      </c>
      <c r="J397" s="124">
        <v>331.16666666666669</v>
      </c>
      <c r="K397" s="123">
        <v>317.8</v>
      </c>
      <c r="L397" s="123">
        <v>300.5</v>
      </c>
      <c r="M397" s="123">
        <v>400.00110999999998</v>
      </c>
    </row>
    <row r="398" spans="1:13">
      <c r="A398" s="65">
        <v>388</v>
      </c>
      <c r="B398" s="123" t="s">
        <v>2610</v>
      </c>
      <c r="C398" s="126">
        <v>5680.95</v>
      </c>
      <c r="D398" s="124">
        <v>5691.9666666666672</v>
      </c>
      <c r="E398" s="124">
        <v>5638.9833333333345</v>
      </c>
      <c r="F398" s="124">
        <v>5597.0166666666673</v>
      </c>
      <c r="G398" s="124">
        <v>5544.0333333333347</v>
      </c>
      <c r="H398" s="124">
        <v>5733.9333333333343</v>
      </c>
      <c r="I398" s="124">
        <v>5786.9166666666679</v>
      </c>
      <c r="J398" s="124">
        <v>5828.8833333333341</v>
      </c>
      <c r="K398" s="123">
        <v>5744.95</v>
      </c>
      <c r="L398" s="123">
        <v>5650</v>
      </c>
      <c r="M398" s="123">
        <v>0.13986999999999999</v>
      </c>
    </row>
    <row r="399" spans="1:13">
      <c r="A399" s="65">
        <v>389</v>
      </c>
      <c r="B399" s="123" t="s">
        <v>1779</v>
      </c>
      <c r="C399" s="126">
        <v>122.65</v>
      </c>
      <c r="D399" s="124">
        <v>124.58333333333333</v>
      </c>
      <c r="E399" s="124">
        <v>119.81666666666666</v>
      </c>
      <c r="F399" s="124">
        <v>116.98333333333333</v>
      </c>
      <c r="G399" s="124">
        <v>112.21666666666667</v>
      </c>
      <c r="H399" s="124">
        <v>127.41666666666666</v>
      </c>
      <c r="I399" s="124">
        <v>132.18333333333334</v>
      </c>
      <c r="J399" s="124">
        <v>135.01666666666665</v>
      </c>
      <c r="K399" s="123">
        <v>129.35</v>
      </c>
      <c r="L399" s="123">
        <v>121.75</v>
      </c>
      <c r="M399" s="123">
        <v>1.45814</v>
      </c>
    </row>
    <row r="400" spans="1:13">
      <c r="A400" s="65">
        <v>390</v>
      </c>
      <c r="B400" s="123" t="s">
        <v>1781</v>
      </c>
      <c r="C400" s="126">
        <v>90.55</v>
      </c>
      <c r="D400" s="124">
        <v>92.016666666666666</v>
      </c>
      <c r="E400" s="124">
        <v>88.533333333333331</v>
      </c>
      <c r="F400" s="124">
        <v>86.516666666666666</v>
      </c>
      <c r="G400" s="124">
        <v>83.033333333333331</v>
      </c>
      <c r="H400" s="124">
        <v>94.033333333333331</v>
      </c>
      <c r="I400" s="124">
        <v>97.516666666666652</v>
      </c>
      <c r="J400" s="124">
        <v>99.533333333333331</v>
      </c>
      <c r="K400" s="123">
        <v>95.5</v>
      </c>
      <c r="L400" s="123">
        <v>90</v>
      </c>
      <c r="M400" s="123">
        <v>10.80166</v>
      </c>
    </row>
    <row r="401" spans="1:13">
      <c r="A401" s="65">
        <v>391</v>
      </c>
      <c r="B401" s="123" t="s">
        <v>1801</v>
      </c>
      <c r="C401" s="126">
        <v>440.25</v>
      </c>
      <c r="D401" s="124">
        <v>445.05</v>
      </c>
      <c r="E401" s="124">
        <v>433.20000000000005</v>
      </c>
      <c r="F401" s="124">
        <v>426.15000000000003</v>
      </c>
      <c r="G401" s="124">
        <v>414.30000000000007</v>
      </c>
      <c r="H401" s="124">
        <v>452.1</v>
      </c>
      <c r="I401" s="124">
        <v>463.95000000000005</v>
      </c>
      <c r="J401" s="124">
        <v>471</v>
      </c>
      <c r="K401" s="123">
        <v>456.9</v>
      </c>
      <c r="L401" s="123">
        <v>438</v>
      </c>
      <c r="M401" s="123">
        <v>0.13636999999999999</v>
      </c>
    </row>
    <row r="402" spans="1:13">
      <c r="A402" s="65">
        <v>392</v>
      </c>
      <c r="B402" s="123" t="s">
        <v>1807</v>
      </c>
      <c r="C402" s="126">
        <v>581</v>
      </c>
      <c r="D402" s="124">
        <v>585.66666666666663</v>
      </c>
      <c r="E402" s="124">
        <v>571.33333333333326</v>
      </c>
      <c r="F402" s="124">
        <v>561.66666666666663</v>
      </c>
      <c r="G402" s="124">
        <v>547.33333333333326</v>
      </c>
      <c r="H402" s="124">
        <v>595.33333333333326</v>
      </c>
      <c r="I402" s="124">
        <v>609.66666666666652</v>
      </c>
      <c r="J402" s="124">
        <v>619.33333333333326</v>
      </c>
      <c r="K402" s="123">
        <v>600</v>
      </c>
      <c r="L402" s="123">
        <v>576</v>
      </c>
      <c r="M402" s="123">
        <v>0.35277999999999998</v>
      </c>
    </row>
    <row r="403" spans="1:13">
      <c r="A403" s="65">
        <v>393</v>
      </c>
      <c r="B403" s="123" t="s">
        <v>1813</v>
      </c>
      <c r="C403" s="126">
        <v>290.3</v>
      </c>
      <c r="D403" s="124">
        <v>292.75</v>
      </c>
      <c r="E403" s="124">
        <v>286.55</v>
      </c>
      <c r="F403" s="124">
        <v>282.8</v>
      </c>
      <c r="G403" s="124">
        <v>276.60000000000002</v>
      </c>
      <c r="H403" s="124">
        <v>296.5</v>
      </c>
      <c r="I403" s="124">
        <v>302.70000000000005</v>
      </c>
      <c r="J403" s="124">
        <v>306.45</v>
      </c>
      <c r="K403" s="123">
        <v>298.95</v>
      </c>
      <c r="L403" s="123">
        <v>289</v>
      </c>
      <c r="M403" s="123">
        <v>3.09978</v>
      </c>
    </row>
    <row r="404" spans="1:13">
      <c r="A404" s="65">
        <v>394</v>
      </c>
      <c r="B404" s="123" t="s">
        <v>212</v>
      </c>
      <c r="C404" s="126">
        <v>18421.599999999999</v>
      </c>
      <c r="D404" s="124">
        <v>18520.766666666666</v>
      </c>
      <c r="E404" s="124">
        <v>18050.883333333331</v>
      </c>
      <c r="F404" s="124">
        <v>17680.166666666664</v>
      </c>
      <c r="G404" s="124">
        <v>17210.283333333329</v>
      </c>
      <c r="H404" s="124">
        <v>18891.483333333334</v>
      </c>
      <c r="I404" s="124">
        <v>19361.366666666672</v>
      </c>
      <c r="J404" s="124">
        <v>19732.083333333336</v>
      </c>
      <c r="K404" s="123">
        <v>18990.650000000001</v>
      </c>
      <c r="L404" s="123">
        <v>18150.05</v>
      </c>
      <c r="M404" s="123">
        <v>0.17598</v>
      </c>
    </row>
    <row r="405" spans="1:13">
      <c r="A405" s="65">
        <v>395</v>
      </c>
      <c r="B405" s="123" t="s">
        <v>1824</v>
      </c>
      <c r="C405" s="126">
        <v>2071.4</v>
      </c>
      <c r="D405" s="124">
        <v>2069.4166666666665</v>
      </c>
      <c r="E405" s="124">
        <v>2046.9833333333331</v>
      </c>
      <c r="F405" s="124">
        <v>2022.5666666666666</v>
      </c>
      <c r="G405" s="124">
        <v>2000.1333333333332</v>
      </c>
      <c r="H405" s="124">
        <v>2093.833333333333</v>
      </c>
      <c r="I405" s="124">
        <v>2116.2666666666664</v>
      </c>
      <c r="J405" s="124">
        <v>2140.6833333333329</v>
      </c>
      <c r="K405" s="123">
        <v>2091.85</v>
      </c>
      <c r="L405" s="123">
        <v>2045</v>
      </c>
      <c r="M405" s="123">
        <v>5.8529999999999999E-2</v>
      </c>
    </row>
    <row r="406" spans="1:13">
      <c r="A406" s="65">
        <v>396</v>
      </c>
      <c r="B406" s="123" t="s">
        <v>139</v>
      </c>
      <c r="C406" s="126">
        <v>1297.4000000000001</v>
      </c>
      <c r="D406" s="124">
        <v>1298.8666666666668</v>
      </c>
      <c r="E406" s="124">
        <v>1280.2333333333336</v>
      </c>
      <c r="F406" s="124">
        <v>1263.0666666666668</v>
      </c>
      <c r="G406" s="124">
        <v>1244.4333333333336</v>
      </c>
      <c r="H406" s="124">
        <v>1316.0333333333335</v>
      </c>
      <c r="I406" s="124">
        <v>1334.6666666666667</v>
      </c>
      <c r="J406" s="124">
        <v>1351.8333333333335</v>
      </c>
      <c r="K406" s="123">
        <v>1317.5</v>
      </c>
      <c r="L406" s="123">
        <v>1281.7</v>
      </c>
      <c r="M406" s="123">
        <v>1.4053500000000001</v>
      </c>
    </row>
    <row r="407" spans="1:13">
      <c r="A407" s="65">
        <v>397</v>
      </c>
      <c r="B407" s="123" t="s">
        <v>1839</v>
      </c>
      <c r="C407" s="126">
        <v>35.4</v>
      </c>
      <c r="D407" s="124">
        <v>35.833333333333336</v>
      </c>
      <c r="E407" s="124">
        <v>34.666666666666671</v>
      </c>
      <c r="F407" s="124">
        <v>33.933333333333337</v>
      </c>
      <c r="G407" s="124">
        <v>32.766666666666673</v>
      </c>
      <c r="H407" s="124">
        <v>36.56666666666667</v>
      </c>
      <c r="I407" s="124">
        <v>37.733333333333341</v>
      </c>
      <c r="J407" s="124">
        <v>38.466666666666669</v>
      </c>
      <c r="K407" s="123">
        <v>37</v>
      </c>
      <c r="L407" s="123">
        <v>35.1</v>
      </c>
      <c r="M407" s="123">
        <v>11.52749</v>
      </c>
    </row>
    <row r="408" spans="1:13">
      <c r="A408" s="65">
        <v>398</v>
      </c>
      <c r="B408" s="123" t="s">
        <v>1841</v>
      </c>
      <c r="C408" s="126">
        <v>1837.25</v>
      </c>
      <c r="D408" s="124">
        <v>1844.0166666666667</v>
      </c>
      <c r="E408" s="124">
        <v>1813.2333333333333</v>
      </c>
      <c r="F408" s="124">
        <v>1789.2166666666667</v>
      </c>
      <c r="G408" s="124">
        <v>1758.4333333333334</v>
      </c>
      <c r="H408" s="124">
        <v>1868.0333333333333</v>
      </c>
      <c r="I408" s="124">
        <v>1898.8166666666666</v>
      </c>
      <c r="J408" s="124">
        <v>1922.8333333333333</v>
      </c>
      <c r="K408" s="123">
        <v>1874.8</v>
      </c>
      <c r="L408" s="123">
        <v>1820</v>
      </c>
      <c r="M408" s="123">
        <v>9.1719999999999996E-2</v>
      </c>
    </row>
    <row r="409" spans="1:13">
      <c r="A409" s="65">
        <v>399</v>
      </c>
      <c r="B409" s="123" t="s">
        <v>1848</v>
      </c>
      <c r="C409" s="126">
        <v>864.95</v>
      </c>
      <c r="D409" s="124">
        <v>873.53333333333342</v>
      </c>
      <c r="E409" s="124">
        <v>852.71666666666681</v>
      </c>
      <c r="F409" s="124">
        <v>840.48333333333335</v>
      </c>
      <c r="G409" s="124">
        <v>819.66666666666674</v>
      </c>
      <c r="H409" s="124">
        <v>885.76666666666688</v>
      </c>
      <c r="I409" s="124">
        <v>906.58333333333348</v>
      </c>
      <c r="J409" s="124">
        <v>918.81666666666695</v>
      </c>
      <c r="K409" s="123">
        <v>894.35</v>
      </c>
      <c r="L409" s="123">
        <v>861.3</v>
      </c>
      <c r="M409" s="123">
        <v>0.22752</v>
      </c>
    </row>
    <row r="410" spans="1:13">
      <c r="A410" s="65">
        <v>400</v>
      </c>
      <c r="B410" s="123" t="s">
        <v>1850</v>
      </c>
      <c r="C410" s="126">
        <v>60</v>
      </c>
      <c r="D410" s="124">
        <v>61.383333333333333</v>
      </c>
      <c r="E410" s="124">
        <v>57.966666666666669</v>
      </c>
      <c r="F410" s="124">
        <v>55.933333333333337</v>
      </c>
      <c r="G410" s="124">
        <v>52.516666666666673</v>
      </c>
      <c r="H410" s="124">
        <v>63.416666666666664</v>
      </c>
      <c r="I410" s="124">
        <v>66.833333333333343</v>
      </c>
      <c r="J410" s="124">
        <v>68.86666666666666</v>
      </c>
      <c r="K410" s="123">
        <v>64.8</v>
      </c>
      <c r="L410" s="123">
        <v>59.35</v>
      </c>
      <c r="M410" s="123">
        <v>29.21829</v>
      </c>
    </row>
    <row r="411" spans="1:13">
      <c r="A411" s="65">
        <v>401</v>
      </c>
      <c r="B411" s="123" t="s">
        <v>1852</v>
      </c>
      <c r="C411" s="126">
        <v>545.45000000000005</v>
      </c>
      <c r="D411" s="124">
        <v>554.63333333333333</v>
      </c>
      <c r="E411" s="124">
        <v>529.26666666666665</v>
      </c>
      <c r="F411" s="124">
        <v>513.08333333333337</v>
      </c>
      <c r="G411" s="124">
        <v>487.7166666666667</v>
      </c>
      <c r="H411" s="124">
        <v>570.81666666666661</v>
      </c>
      <c r="I411" s="124">
        <v>596.18333333333317</v>
      </c>
      <c r="J411" s="124">
        <v>612.36666666666656</v>
      </c>
      <c r="K411" s="123">
        <v>580</v>
      </c>
      <c r="L411" s="123">
        <v>538.45000000000005</v>
      </c>
      <c r="M411" s="123">
        <v>2.4415499999999999</v>
      </c>
    </row>
    <row r="412" spans="1:13">
      <c r="A412" s="65">
        <v>402</v>
      </c>
      <c r="B412" s="123" t="s">
        <v>1854</v>
      </c>
      <c r="C412" s="126">
        <v>1134.1500000000001</v>
      </c>
      <c r="D412" s="124">
        <v>1138.0666666666666</v>
      </c>
      <c r="E412" s="124">
        <v>1121.2833333333333</v>
      </c>
      <c r="F412" s="124">
        <v>1108.4166666666667</v>
      </c>
      <c r="G412" s="124">
        <v>1091.6333333333334</v>
      </c>
      <c r="H412" s="124">
        <v>1150.9333333333332</v>
      </c>
      <c r="I412" s="124">
        <v>1167.7166666666665</v>
      </c>
      <c r="J412" s="124">
        <v>1180.583333333333</v>
      </c>
      <c r="K412" s="123">
        <v>1154.8499999999999</v>
      </c>
      <c r="L412" s="123">
        <v>1125.2</v>
      </c>
      <c r="M412" s="123">
        <v>0.19605</v>
      </c>
    </row>
    <row r="413" spans="1:13">
      <c r="A413" s="65">
        <v>403</v>
      </c>
      <c r="B413" s="123" t="s">
        <v>1855</v>
      </c>
      <c r="C413" s="126">
        <v>877.6</v>
      </c>
      <c r="D413" s="124">
        <v>878.19999999999993</v>
      </c>
      <c r="E413" s="124">
        <v>859.64999999999986</v>
      </c>
      <c r="F413" s="124">
        <v>841.69999999999993</v>
      </c>
      <c r="G413" s="124">
        <v>823.14999999999986</v>
      </c>
      <c r="H413" s="124">
        <v>896.14999999999986</v>
      </c>
      <c r="I413" s="124">
        <v>914.69999999999982</v>
      </c>
      <c r="J413" s="124">
        <v>932.64999999999986</v>
      </c>
      <c r="K413" s="123">
        <v>896.75</v>
      </c>
      <c r="L413" s="123">
        <v>860.25</v>
      </c>
      <c r="M413" s="123">
        <v>7.1760000000000004E-2</v>
      </c>
    </row>
    <row r="414" spans="1:13">
      <c r="A414" s="65">
        <v>404</v>
      </c>
      <c r="B414" s="123" t="s">
        <v>1859</v>
      </c>
      <c r="C414" s="126">
        <v>291.14999999999998</v>
      </c>
      <c r="D414" s="124">
        <v>296.58333333333331</v>
      </c>
      <c r="E414" s="124">
        <v>279.71666666666664</v>
      </c>
      <c r="F414" s="124">
        <v>268.2833333333333</v>
      </c>
      <c r="G414" s="124">
        <v>251.41666666666663</v>
      </c>
      <c r="H414" s="124">
        <v>308.01666666666665</v>
      </c>
      <c r="I414" s="124">
        <v>324.88333333333333</v>
      </c>
      <c r="J414" s="124">
        <v>336.31666666666666</v>
      </c>
      <c r="K414" s="123">
        <v>313.45</v>
      </c>
      <c r="L414" s="123">
        <v>285.14999999999998</v>
      </c>
      <c r="M414" s="123">
        <v>7.2083199999999996</v>
      </c>
    </row>
    <row r="415" spans="1:13">
      <c r="A415" s="65">
        <v>405</v>
      </c>
      <c r="B415" s="123" t="s">
        <v>213</v>
      </c>
      <c r="C415" s="126">
        <v>31.8</v>
      </c>
      <c r="D415" s="124">
        <v>32.300000000000004</v>
      </c>
      <c r="E415" s="124">
        <v>31.000000000000007</v>
      </c>
      <c r="F415" s="124">
        <v>30.200000000000003</v>
      </c>
      <c r="G415" s="124">
        <v>28.900000000000006</v>
      </c>
      <c r="H415" s="124">
        <v>33.100000000000009</v>
      </c>
      <c r="I415" s="124">
        <v>34.400000000000006</v>
      </c>
      <c r="J415" s="124">
        <v>35.20000000000001</v>
      </c>
      <c r="K415" s="123">
        <v>33.6</v>
      </c>
      <c r="L415" s="123">
        <v>31.5</v>
      </c>
      <c r="M415" s="123">
        <v>234.7586</v>
      </c>
    </row>
    <row r="416" spans="1:13">
      <c r="A416" s="65">
        <v>406</v>
      </c>
      <c r="B416" s="123" t="s">
        <v>1864</v>
      </c>
      <c r="C416" s="126">
        <v>494.9</v>
      </c>
      <c r="D416" s="124">
        <v>502.2833333333333</v>
      </c>
      <c r="E416" s="124">
        <v>481.61666666666656</v>
      </c>
      <c r="F416" s="124">
        <v>468.33333333333326</v>
      </c>
      <c r="G416" s="124">
        <v>447.66666666666652</v>
      </c>
      <c r="H416" s="124">
        <v>515.56666666666661</v>
      </c>
      <c r="I416" s="124">
        <v>536.23333333333335</v>
      </c>
      <c r="J416" s="124">
        <v>549.51666666666665</v>
      </c>
      <c r="K416" s="123">
        <v>522.95000000000005</v>
      </c>
      <c r="L416" s="123">
        <v>489</v>
      </c>
      <c r="M416" s="123">
        <v>4.3590799999999996</v>
      </c>
    </row>
    <row r="417" spans="1:13">
      <c r="A417" s="65">
        <v>407</v>
      </c>
      <c r="B417" s="123" t="s">
        <v>1874</v>
      </c>
      <c r="C417" s="126">
        <v>99.5</v>
      </c>
      <c r="D417" s="124">
        <v>101.56666666666666</v>
      </c>
      <c r="E417" s="124">
        <v>96.133333333333326</v>
      </c>
      <c r="F417" s="124">
        <v>92.766666666666666</v>
      </c>
      <c r="G417" s="124">
        <v>87.333333333333329</v>
      </c>
      <c r="H417" s="124">
        <v>104.93333333333332</v>
      </c>
      <c r="I417" s="124">
        <v>110.36666666666666</v>
      </c>
      <c r="J417" s="124">
        <v>113.73333333333332</v>
      </c>
      <c r="K417" s="123">
        <v>107</v>
      </c>
      <c r="L417" s="123">
        <v>98.2</v>
      </c>
      <c r="M417" s="123">
        <v>59.68721</v>
      </c>
    </row>
    <row r="418" spans="1:13">
      <c r="A418" s="65">
        <v>408</v>
      </c>
      <c r="B418" s="123" t="s">
        <v>230</v>
      </c>
      <c r="C418" s="126">
        <v>1921.05</v>
      </c>
      <c r="D418" s="124">
        <v>1933.2333333333333</v>
      </c>
      <c r="E418" s="124">
        <v>1883.3666666666668</v>
      </c>
      <c r="F418" s="124">
        <v>1845.6833333333334</v>
      </c>
      <c r="G418" s="124">
        <v>1795.8166666666668</v>
      </c>
      <c r="H418" s="124">
        <v>1970.9166666666667</v>
      </c>
      <c r="I418" s="124">
        <v>2020.7833333333331</v>
      </c>
      <c r="J418" s="124">
        <v>2058.4666666666667</v>
      </c>
      <c r="K418" s="123">
        <v>1983.1</v>
      </c>
      <c r="L418" s="123">
        <v>1895.55</v>
      </c>
      <c r="M418" s="123">
        <v>1.51986</v>
      </c>
    </row>
    <row r="419" spans="1:13">
      <c r="A419" s="65">
        <v>409</v>
      </c>
      <c r="B419" s="123" t="s">
        <v>140</v>
      </c>
      <c r="C419" s="126">
        <v>1456.3</v>
      </c>
      <c r="D419" s="124">
        <v>1472.4166666666667</v>
      </c>
      <c r="E419" s="124">
        <v>1429.3833333333334</v>
      </c>
      <c r="F419" s="124">
        <v>1402.4666666666667</v>
      </c>
      <c r="G419" s="124">
        <v>1359.4333333333334</v>
      </c>
      <c r="H419" s="124">
        <v>1499.3333333333335</v>
      </c>
      <c r="I419" s="124">
        <v>1542.3666666666668</v>
      </c>
      <c r="J419" s="124">
        <v>1569.2833333333335</v>
      </c>
      <c r="K419" s="123">
        <v>1515.45</v>
      </c>
      <c r="L419" s="123">
        <v>1445.5</v>
      </c>
      <c r="M419" s="123">
        <v>7.9676</v>
      </c>
    </row>
    <row r="420" spans="1:13">
      <c r="A420" s="65">
        <v>410</v>
      </c>
      <c r="B420" s="123" t="s">
        <v>141</v>
      </c>
      <c r="C420" s="126">
        <v>802</v>
      </c>
      <c r="D420" s="124">
        <v>804.80000000000007</v>
      </c>
      <c r="E420" s="124">
        <v>791.60000000000014</v>
      </c>
      <c r="F420" s="124">
        <v>781.2</v>
      </c>
      <c r="G420" s="124">
        <v>768.00000000000011</v>
      </c>
      <c r="H420" s="124">
        <v>815.20000000000016</v>
      </c>
      <c r="I420" s="124">
        <v>828.4000000000002</v>
      </c>
      <c r="J420" s="124">
        <v>838.80000000000018</v>
      </c>
      <c r="K420" s="123">
        <v>818</v>
      </c>
      <c r="L420" s="123">
        <v>794.4</v>
      </c>
      <c r="M420" s="123">
        <v>2.2911000000000001</v>
      </c>
    </row>
    <row r="421" spans="1:13">
      <c r="A421" s="65">
        <v>411</v>
      </c>
      <c r="B421" s="123" t="s">
        <v>380</v>
      </c>
      <c r="C421" s="126">
        <v>389.45</v>
      </c>
      <c r="D421" s="124">
        <v>389.5333333333333</v>
      </c>
      <c r="E421" s="124">
        <v>374.06666666666661</v>
      </c>
      <c r="F421" s="124">
        <v>358.68333333333328</v>
      </c>
      <c r="G421" s="124">
        <v>343.21666666666658</v>
      </c>
      <c r="H421" s="124">
        <v>404.91666666666663</v>
      </c>
      <c r="I421" s="124">
        <v>420.38333333333333</v>
      </c>
      <c r="J421" s="124">
        <v>435.76666666666665</v>
      </c>
      <c r="K421" s="123">
        <v>405</v>
      </c>
      <c r="L421" s="123">
        <v>374.15</v>
      </c>
      <c r="M421" s="123">
        <v>72.774119999999996</v>
      </c>
    </row>
    <row r="422" spans="1:13">
      <c r="A422" s="65">
        <v>412</v>
      </c>
      <c r="B422" s="123" t="s">
        <v>1893</v>
      </c>
      <c r="C422" s="126">
        <v>443.7</v>
      </c>
      <c r="D422" s="124">
        <v>444.34999999999997</v>
      </c>
      <c r="E422" s="124">
        <v>433.79999999999995</v>
      </c>
      <c r="F422" s="124">
        <v>423.9</v>
      </c>
      <c r="G422" s="124">
        <v>413.34999999999997</v>
      </c>
      <c r="H422" s="124">
        <v>454.24999999999994</v>
      </c>
      <c r="I422" s="124">
        <v>464.8</v>
      </c>
      <c r="J422" s="124">
        <v>474.69999999999993</v>
      </c>
      <c r="K422" s="123">
        <v>454.9</v>
      </c>
      <c r="L422" s="123">
        <v>434.45</v>
      </c>
      <c r="M422" s="123">
        <v>3.1985199999999998</v>
      </c>
    </row>
    <row r="423" spans="1:13">
      <c r="A423" s="65">
        <v>413</v>
      </c>
      <c r="B423" s="123" t="s">
        <v>1903</v>
      </c>
      <c r="C423" s="126">
        <v>1989.4</v>
      </c>
      <c r="D423" s="124">
        <v>1981.4666666666665</v>
      </c>
      <c r="E423" s="124">
        <v>1957.9333333333329</v>
      </c>
      <c r="F423" s="124">
        <v>1926.4666666666665</v>
      </c>
      <c r="G423" s="124">
        <v>1902.9333333333329</v>
      </c>
      <c r="H423" s="124">
        <v>2012.9333333333329</v>
      </c>
      <c r="I423" s="124">
        <v>2036.4666666666662</v>
      </c>
      <c r="J423" s="124">
        <v>2067.9333333333329</v>
      </c>
      <c r="K423" s="123">
        <v>2005</v>
      </c>
      <c r="L423" s="123">
        <v>1950</v>
      </c>
      <c r="M423" s="123">
        <v>0.77232999999999996</v>
      </c>
    </row>
    <row r="424" spans="1:13">
      <c r="A424" s="65">
        <v>414</v>
      </c>
      <c r="B424" s="123" t="s">
        <v>1905</v>
      </c>
      <c r="C424" s="126">
        <v>542.5</v>
      </c>
      <c r="D424" s="124">
        <v>549.7166666666667</v>
      </c>
      <c r="E424" s="124">
        <v>531.98333333333335</v>
      </c>
      <c r="F424" s="124">
        <v>521.4666666666667</v>
      </c>
      <c r="G424" s="124">
        <v>503.73333333333335</v>
      </c>
      <c r="H424" s="124">
        <v>560.23333333333335</v>
      </c>
      <c r="I424" s="124">
        <v>577.9666666666667</v>
      </c>
      <c r="J424" s="124">
        <v>588.48333333333335</v>
      </c>
      <c r="K424" s="123">
        <v>567.45000000000005</v>
      </c>
      <c r="L424" s="123">
        <v>539.20000000000005</v>
      </c>
      <c r="M424" s="123">
        <v>0.98087999999999997</v>
      </c>
    </row>
    <row r="425" spans="1:13">
      <c r="A425" s="65">
        <v>415</v>
      </c>
      <c r="B425" s="123" t="s">
        <v>142</v>
      </c>
      <c r="C425" s="126">
        <v>576.70000000000005</v>
      </c>
      <c r="D425" s="124">
        <v>580.15</v>
      </c>
      <c r="E425" s="124">
        <v>570.84999999999991</v>
      </c>
      <c r="F425" s="124">
        <v>564.99999999999989</v>
      </c>
      <c r="G425" s="124">
        <v>555.69999999999982</v>
      </c>
      <c r="H425" s="124">
        <v>586</v>
      </c>
      <c r="I425" s="124">
        <v>595.29999999999995</v>
      </c>
      <c r="J425" s="124">
        <v>601.15000000000009</v>
      </c>
      <c r="K425" s="123">
        <v>589.45000000000005</v>
      </c>
      <c r="L425" s="123">
        <v>574.29999999999995</v>
      </c>
      <c r="M425" s="123">
        <v>36.796869999999998</v>
      </c>
    </row>
    <row r="426" spans="1:13">
      <c r="A426" s="65">
        <v>416</v>
      </c>
      <c r="B426" s="123" t="s">
        <v>1911</v>
      </c>
      <c r="C426" s="126">
        <v>404.35</v>
      </c>
      <c r="D426" s="124">
        <v>403.7833333333333</v>
      </c>
      <c r="E426" s="124">
        <v>399.31666666666661</v>
      </c>
      <c r="F426" s="124">
        <v>394.2833333333333</v>
      </c>
      <c r="G426" s="124">
        <v>389.81666666666661</v>
      </c>
      <c r="H426" s="124">
        <v>408.81666666666661</v>
      </c>
      <c r="I426" s="124">
        <v>413.2833333333333</v>
      </c>
      <c r="J426" s="124">
        <v>418.31666666666661</v>
      </c>
      <c r="K426" s="123">
        <v>408.25</v>
      </c>
      <c r="L426" s="123">
        <v>398.75</v>
      </c>
      <c r="M426" s="123">
        <v>0.88956000000000002</v>
      </c>
    </row>
    <row r="427" spans="1:13">
      <c r="A427" s="65">
        <v>417</v>
      </c>
      <c r="B427" s="123" t="s">
        <v>143</v>
      </c>
      <c r="C427" s="126">
        <v>1039</v>
      </c>
      <c r="D427" s="124">
        <v>1054.0333333333333</v>
      </c>
      <c r="E427" s="124">
        <v>1018.0666666666666</v>
      </c>
      <c r="F427" s="124">
        <v>997.13333333333321</v>
      </c>
      <c r="G427" s="124">
        <v>961.16666666666652</v>
      </c>
      <c r="H427" s="124">
        <v>1074.9666666666667</v>
      </c>
      <c r="I427" s="124">
        <v>1110.9333333333334</v>
      </c>
      <c r="J427" s="124">
        <v>1131.8666666666668</v>
      </c>
      <c r="K427" s="123">
        <v>1090</v>
      </c>
      <c r="L427" s="123">
        <v>1033.0999999999999</v>
      </c>
      <c r="M427" s="123">
        <v>6.4690799999999999</v>
      </c>
    </row>
    <row r="428" spans="1:13">
      <c r="A428" s="65">
        <v>418</v>
      </c>
      <c r="B428" s="123" t="s">
        <v>1919</v>
      </c>
      <c r="C428" s="126">
        <v>1406.75</v>
      </c>
      <c r="D428" s="124">
        <v>1396.5</v>
      </c>
      <c r="E428" s="124">
        <v>1365.25</v>
      </c>
      <c r="F428" s="124">
        <v>1323.75</v>
      </c>
      <c r="G428" s="124">
        <v>1292.5</v>
      </c>
      <c r="H428" s="124">
        <v>1438</v>
      </c>
      <c r="I428" s="124">
        <v>1469.25</v>
      </c>
      <c r="J428" s="124">
        <v>1510.75</v>
      </c>
      <c r="K428" s="123">
        <v>1427.75</v>
      </c>
      <c r="L428" s="123">
        <v>1355</v>
      </c>
      <c r="M428" s="123">
        <v>1.11944</v>
      </c>
    </row>
    <row r="429" spans="1:13">
      <c r="A429" s="65">
        <v>419</v>
      </c>
      <c r="B429" s="123" t="s">
        <v>384</v>
      </c>
      <c r="C429" s="126">
        <v>200.7</v>
      </c>
      <c r="D429" s="124">
        <v>203.31666666666669</v>
      </c>
      <c r="E429" s="124">
        <v>195.63333333333338</v>
      </c>
      <c r="F429" s="124">
        <v>190.56666666666669</v>
      </c>
      <c r="G429" s="124">
        <v>182.88333333333338</v>
      </c>
      <c r="H429" s="124">
        <v>208.38333333333338</v>
      </c>
      <c r="I429" s="124">
        <v>216.06666666666672</v>
      </c>
      <c r="J429" s="124">
        <v>221.13333333333338</v>
      </c>
      <c r="K429" s="123">
        <v>211</v>
      </c>
      <c r="L429" s="123">
        <v>198.25</v>
      </c>
      <c r="M429" s="123">
        <v>6.1915300000000002</v>
      </c>
    </row>
    <row r="430" spans="1:13">
      <c r="A430" s="65">
        <v>420</v>
      </c>
      <c r="B430" s="123" t="s">
        <v>1927</v>
      </c>
      <c r="C430" s="126">
        <v>14.85</v>
      </c>
      <c r="D430" s="124">
        <v>15.033333333333333</v>
      </c>
      <c r="E430" s="124">
        <v>14.466666666666667</v>
      </c>
      <c r="F430" s="124">
        <v>14.083333333333334</v>
      </c>
      <c r="G430" s="124">
        <v>13.516666666666667</v>
      </c>
      <c r="H430" s="124">
        <v>15.416666666666666</v>
      </c>
      <c r="I430" s="124">
        <v>15.983333333333333</v>
      </c>
      <c r="J430" s="124">
        <v>16.366666666666667</v>
      </c>
      <c r="K430" s="123">
        <v>15.6</v>
      </c>
      <c r="L430" s="123">
        <v>14.65</v>
      </c>
      <c r="M430" s="123">
        <v>406.10390999999998</v>
      </c>
    </row>
    <row r="431" spans="1:13">
      <c r="A431" s="65">
        <v>421</v>
      </c>
      <c r="B431" s="123" t="s">
        <v>1929</v>
      </c>
      <c r="C431" s="126">
        <v>213</v>
      </c>
      <c r="D431" s="124">
        <v>214.56666666666669</v>
      </c>
      <c r="E431" s="124">
        <v>205.53333333333339</v>
      </c>
      <c r="F431" s="124">
        <v>198.06666666666669</v>
      </c>
      <c r="G431" s="124">
        <v>189.03333333333339</v>
      </c>
      <c r="H431" s="124">
        <v>222.03333333333339</v>
      </c>
      <c r="I431" s="124">
        <v>231.06666666666669</v>
      </c>
      <c r="J431" s="124">
        <v>238.53333333333339</v>
      </c>
      <c r="K431" s="123">
        <v>223.6</v>
      </c>
      <c r="L431" s="123">
        <v>207.1</v>
      </c>
      <c r="M431" s="123">
        <v>13.048450000000001</v>
      </c>
    </row>
    <row r="432" spans="1:13">
      <c r="A432" s="65">
        <v>422</v>
      </c>
      <c r="B432" s="123" t="s">
        <v>1935</v>
      </c>
      <c r="C432" s="126">
        <v>1967.45</v>
      </c>
      <c r="D432" s="124">
        <v>1981.1499999999999</v>
      </c>
      <c r="E432" s="124">
        <v>1943.2999999999997</v>
      </c>
      <c r="F432" s="124">
        <v>1919.1499999999999</v>
      </c>
      <c r="G432" s="124">
        <v>1881.2999999999997</v>
      </c>
      <c r="H432" s="124">
        <v>2005.2999999999997</v>
      </c>
      <c r="I432" s="124">
        <v>2043.1499999999996</v>
      </c>
      <c r="J432" s="124">
        <v>2067.2999999999997</v>
      </c>
      <c r="K432" s="123">
        <v>2019</v>
      </c>
      <c r="L432" s="123">
        <v>1957</v>
      </c>
      <c r="M432" s="123">
        <v>0.11808</v>
      </c>
    </row>
    <row r="433" spans="1:13">
      <c r="A433" s="65">
        <v>423</v>
      </c>
      <c r="B433" s="123" t="s">
        <v>144</v>
      </c>
      <c r="C433" s="126">
        <v>77.150000000000006</v>
      </c>
      <c r="D433" s="124">
        <v>78.316666666666677</v>
      </c>
      <c r="E433" s="124">
        <v>74.733333333333348</v>
      </c>
      <c r="F433" s="124">
        <v>72.316666666666677</v>
      </c>
      <c r="G433" s="124">
        <v>68.733333333333348</v>
      </c>
      <c r="H433" s="124">
        <v>80.733333333333348</v>
      </c>
      <c r="I433" s="124">
        <v>84.316666666666691</v>
      </c>
      <c r="J433" s="124">
        <v>86.733333333333348</v>
      </c>
      <c r="K433" s="123">
        <v>81.900000000000006</v>
      </c>
      <c r="L433" s="123">
        <v>75.900000000000006</v>
      </c>
      <c r="M433" s="123">
        <v>57.314720000000001</v>
      </c>
    </row>
    <row r="434" spans="1:13">
      <c r="A434" s="65">
        <v>424</v>
      </c>
      <c r="B434" s="123" t="s">
        <v>1940</v>
      </c>
      <c r="C434" s="126">
        <v>591.6</v>
      </c>
      <c r="D434" s="124">
        <v>590.1</v>
      </c>
      <c r="E434" s="124">
        <v>582.5</v>
      </c>
      <c r="F434" s="124">
        <v>573.4</v>
      </c>
      <c r="G434" s="124">
        <v>565.79999999999995</v>
      </c>
      <c r="H434" s="124">
        <v>599.20000000000005</v>
      </c>
      <c r="I434" s="124">
        <v>606.80000000000018</v>
      </c>
      <c r="J434" s="124">
        <v>615.90000000000009</v>
      </c>
      <c r="K434" s="123">
        <v>597.70000000000005</v>
      </c>
      <c r="L434" s="123">
        <v>581</v>
      </c>
      <c r="M434" s="123">
        <v>0.61753000000000002</v>
      </c>
    </row>
    <row r="435" spans="1:13">
      <c r="A435" s="65">
        <v>425</v>
      </c>
      <c r="B435" s="123" t="s">
        <v>1944</v>
      </c>
      <c r="C435" s="126">
        <v>161.44999999999999</v>
      </c>
      <c r="D435" s="124">
        <v>163.23333333333332</v>
      </c>
      <c r="E435" s="124">
        <v>158.46666666666664</v>
      </c>
      <c r="F435" s="124">
        <v>155.48333333333332</v>
      </c>
      <c r="G435" s="124">
        <v>150.71666666666664</v>
      </c>
      <c r="H435" s="124">
        <v>166.21666666666664</v>
      </c>
      <c r="I435" s="124">
        <v>170.98333333333335</v>
      </c>
      <c r="J435" s="124">
        <v>173.96666666666664</v>
      </c>
      <c r="K435" s="123">
        <v>168</v>
      </c>
      <c r="L435" s="123">
        <v>160.25</v>
      </c>
      <c r="M435" s="123">
        <v>3.77068</v>
      </c>
    </row>
    <row r="436" spans="1:13">
      <c r="A436" s="65">
        <v>426</v>
      </c>
      <c r="B436" s="123" t="s">
        <v>145</v>
      </c>
      <c r="C436" s="126">
        <v>728.65</v>
      </c>
      <c r="D436" s="124">
        <v>734.4</v>
      </c>
      <c r="E436" s="124">
        <v>710.8</v>
      </c>
      <c r="F436" s="124">
        <v>692.94999999999993</v>
      </c>
      <c r="G436" s="124">
        <v>669.34999999999991</v>
      </c>
      <c r="H436" s="124">
        <v>752.25</v>
      </c>
      <c r="I436" s="124">
        <v>775.85000000000014</v>
      </c>
      <c r="J436" s="124">
        <v>793.7</v>
      </c>
      <c r="K436" s="123">
        <v>758</v>
      </c>
      <c r="L436" s="123">
        <v>716.55</v>
      </c>
      <c r="M436" s="123">
        <v>10.19204</v>
      </c>
    </row>
    <row r="437" spans="1:13">
      <c r="A437" s="65">
        <v>427</v>
      </c>
      <c r="B437" s="123" t="s">
        <v>1955</v>
      </c>
      <c r="C437" s="126">
        <v>156.4</v>
      </c>
      <c r="D437" s="124">
        <v>157.81666666666669</v>
      </c>
      <c r="E437" s="124">
        <v>152.68333333333339</v>
      </c>
      <c r="F437" s="124">
        <v>148.9666666666667</v>
      </c>
      <c r="G437" s="124">
        <v>143.8333333333334</v>
      </c>
      <c r="H437" s="124">
        <v>161.53333333333339</v>
      </c>
      <c r="I437" s="124">
        <v>166.66666666666666</v>
      </c>
      <c r="J437" s="124">
        <v>170.38333333333338</v>
      </c>
      <c r="K437" s="123">
        <v>162.94999999999999</v>
      </c>
      <c r="L437" s="123">
        <v>154.1</v>
      </c>
      <c r="M437" s="123">
        <v>7.7443499999999998</v>
      </c>
    </row>
    <row r="438" spans="1:13">
      <c r="A438" s="65">
        <v>428</v>
      </c>
      <c r="B438" s="123" t="s">
        <v>146</v>
      </c>
      <c r="C438" s="126">
        <v>634.1</v>
      </c>
      <c r="D438" s="124">
        <v>637.94999999999993</v>
      </c>
      <c r="E438" s="124">
        <v>624.54999999999984</v>
      </c>
      <c r="F438" s="124">
        <v>614.99999999999989</v>
      </c>
      <c r="G438" s="124">
        <v>601.5999999999998</v>
      </c>
      <c r="H438" s="124">
        <v>647.49999999999989</v>
      </c>
      <c r="I438" s="124">
        <v>660.9</v>
      </c>
      <c r="J438" s="124">
        <v>670.44999999999993</v>
      </c>
      <c r="K438" s="123">
        <v>651.35</v>
      </c>
      <c r="L438" s="123">
        <v>628.4</v>
      </c>
      <c r="M438" s="123">
        <v>4.7124199999999998</v>
      </c>
    </row>
    <row r="439" spans="1:13">
      <c r="A439" s="65">
        <v>429</v>
      </c>
      <c r="B439" s="123" t="s">
        <v>359</v>
      </c>
      <c r="C439" s="126">
        <v>1033.3</v>
      </c>
      <c r="D439" s="124">
        <v>1041.1000000000001</v>
      </c>
      <c r="E439" s="124">
        <v>1017.9000000000003</v>
      </c>
      <c r="F439" s="124">
        <v>1002.5000000000002</v>
      </c>
      <c r="G439" s="124">
        <v>979.30000000000041</v>
      </c>
      <c r="H439" s="124">
        <v>1056.5000000000002</v>
      </c>
      <c r="I439" s="124">
        <v>1079.7</v>
      </c>
      <c r="J439" s="124">
        <v>1095.1000000000001</v>
      </c>
      <c r="K439" s="123">
        <v>1064.3</v>
      </c>
      <c r="L439" s="123">
        <v>1025.7</v>
      </c>
      <c r="M439" s="123">
        <v>5.2813100000000004</v>
      </c>
    </row>
    <row r="440" spans="1:13">
      <c r="A440" s="65">
        <v>430</v>
      </c>
      <c r="B440" s="123" t="s">
        <v>147</v>
      </c>
      <c r="C440" s="126">
        <v>305.45</v>
      </c>
      <c r="D440" s="124">
        <v>307.53333333333336</v>
      </c>
      <c r="E440" s="124">
        <v>299.31666666666672</v>
      </c>
      <c r="F440" s="124">
        <v>293.18333333333334</v>
      </c>
      <c r="G440" s="124">
        <v>284.9666666666667</v>
      </c>
      <c r="H440" s="124">
        <v>313.66666666666674</v>
      </c>
      <c r="I440" s="124">
        <v>321.88333333333333</v>
      </c>
      <c r="J440" s="124">
        <v>328.01666666666677</v>
      </c>
      <c r="K440" s="123">
        <v>315.75</v>
      </c>
      <c r="L440" s="123">
        <v>301.39999999999998</v>
      </c>
      <c r="M440" s="123">
        <v>34.085929999999998</v>
      </c>
    </row>
    <row r="441" spans="1:13">
      <c r="A441" s="65">
        <v>431</v>
      </c>
      <c r="B441" s="123" t="s">
        <v>1960</v>
      </c>
      <c r="C441" s="126">
        <v>860.2</v>
      </c>
      <c r="D441" s="124">
        <v>873.06666666666661</v>
      </c>
      <c r="E441" s="124">
        <v>842.23333333333323</v>
      </c>
      <c r="F441" s="124">
        <v>824.26666666666665</v>
      </c>
      <c r="G441" s="124">
        <v>793.43333333333328</v>
      </c>
      <c r="H441" s="124">
        <v>891.03333333333319</v>
      </c>
      <c r="I441" s="124">
        <v>921.86666666666667</v>
      </c>
      <c r="J441" s="124">
        <v>939.83333333333314</v>
      </c>
      <c r="K441" s="123">
        <v>903.9</v>
      </c>
      <c r="L441" s="123">
        <v>855.1</v>
      </c>
      <c r="M441" s="123">
        <v>0.71199999999999997</v>
      </c>
    </row>
    <row r="442" spans="1:13">
      <c r="A442" s="65">
        <v>432</v>
      </c>
      <c r="B442" s="123" t="s">
        <v>148</v>
      </c>
      <c r="C442" s="126">
        <v>418.95</v>
      </c>
      <c r="D442" s="124">
        <v>420.56666666666666</v>
      </c>
      <c r="E442" s="124">
        <v>412.83333333333331</v>
      </c>
      <c r="F442" s="124">
        <v>406.71666666666664</v>
      </c>
      <c r="G442" s="124">
        <v>398.98333333333329</v>
      </c>
      <c r="H442" s="124">
        <v>426.68333333333334</v>
      </c>
      <c r="I442" s="124">
        <v>434.41666666666669</v>
      </c>
      <c r="J442" s="124">
        <v>440.53333333333336</v>
      </c>
      <c r="K442" s="123">
        <v>428.3</v>
      </c>
      <c r="L442" s="123">
        <v>414.45</v>
      </c>
      <c r="M442" s="123">
        <v>95.798299999999998</v>
      </c>
    </row>
    <row r="443" spans="1:13">
      <c r="A443" s="65">
        <v>433</v>
      </c>
      <c r="B443" s="123" t="s">
        <v>149</v>
      </c>
      <c r="C443" s="126">
        <v>242.6</v>
      </c>
      <c r="D443" s="124">
        <v>244.29999999999998</v>
      </c>
      <c r="E443" s="124">
        <v>238.79999999999995</v>
      </c>
      <c r="F443" s="124">
        <v>234.99999999999997</v>
      </c>
      <c r="G443" s="124">
        <v>229.49999999999994</v>
      </c>
      <c r="H443" s="124">
        <v>248.09999999999997</v>
      </c>
      <c r="I443" s="124">
        <v>253.60000000000002</v>
      </c>
      <c r="J443" s="124">
        <v>257.39999999999998</v>
      </c>
      <c r="K443" s="123">
        <v>249.8</v>
      </c>
      <c r="L443" s="123">
        <v>240.5</v>
      </c>
      <c r="M443" s="123">
        <v>30.632259999999999</v>
      </c>
    </row>
    <row r="444" spans="1:13">
      <c r="A444" s="65">
        <v>434</v>
      </c>
      <c r="B444" s="123" t="s">
        <v>150</v>
      </c>
      <c r="C444" s="126">
        <v>90.6</v>
      </c>
      <c r="D444" s="124">
        <v>91.633333333333326</v>
      </c>
      <c r="E444" s="124">
        <v>89.016666666666652</v>
      </c>
      <c r="F444" s="124">
        <v>87.433333333333323</v>
      </c>
      <c r="G444" s="124">
        <v>84.816666666666649</v>
      </c>
      <c r="H444" s="124">
        <v>93.216666666666654</v>
      </c>
      <c r="I444" s="124">
        <v>95.833333333333329</v>
      </c>
      <c r="J444" s="124">
        <v>97.416666666666657</v>
      </c>
      <c r="K444" s="123">
        <v>94.25</v>
      </c>
      <c r="L444" s="123">
        <v>90.05</v>
      </c>
      <c r="M444" s="123">
        <v>81.882949999999994</v>
      </c>
    </row>
    <row r="445" spans="1:13">
      <c r="A445" s="65">
        <v>435</v>
      </c>
      <c r="B445" s="123" t="s">
        <v>1967</v>
      </c>
      <c r="C445" s="126">
        <v>1139.45</v>
      </c>
      <c r="D445" s="124">
        <v>1166.8166666666666</v>
      </c>
      <c r="E445" s="124">
        <v>1093.6333333333332</v>
      </c>
      <c r="F445" s="124">
        <v>1047.8166666666666</v>
      </c>
      <c r="G445" s="124">
        <v>974.63333333333321</v>
      </c>
      <c r="H445" s="124">
        <v>1212.6333333333332</v>
      </c>
      <c r="I445" s="124">
        <v>1285.8166666666666</v>
      </c>
      <c r="J445" s="124">
        <v>1331.6333333333332</v>
      </c>
      <c r="K445" s="123">
        <v>1240</v>
      </c>
      <c r="L445" s="123">
        <v>1121</v>
      </c>
      <c r="M445" s="123">
        <v>8.1666600000000003</v>
      </c>
    </row>
    <row r="446" spans="1:13">
      <c r="A446" s="65">
        <v>436</v>
      </c>
      <c r="B446" s="123" t="s">
        <v>151</v>
      </c>
      <c r="C446" s="126">
        <v>751.75</v>
      </c>
      <c r="D446" s="124">
        <v>759.26666666666677</v>
      </c>
      <c r="E446" s="124">
        <v>738.68333333333351</v>
      </c>
      <c r="F446" s="124">
        <v>725.61666666666679</v>
      </c>
      <c r="G446" s="124">
        <v>705.03333333333353</v>
      </c>
      <c r="H446" s="124">
        <v>772.33333333333348</v>
      </c>
      <c r="I446" s="124">
        <v>792.91666666666674</v>
      </c>
      <c r="J446" s="124">
        <v>805.98333333333346</v>
      </c>
      <c r="K446" s="123">
        <v>779.85</v>
      </c>
      <c r="L446" s="123">
        <v>746.2</v>
      </c>
      <c r="M446" s="123">
        <v>46.168140000000001</v>
      </c>
    </row>
    <row r="447" spans="1:13">
      <c r="A447" s="65">
        <v>437</v>
      </c>
      <c r="B447" s="123" t="s">
        <v>152</v>
      </c>
      <c r="C447" s="126">
        <v>2918.2</v>
      </c>
      <c r="D447" s="124">
        <v>2906.4166666666665</v>
      </c>
      <c r="E447" s="124">
        <v>2879.833333333333</v>
      </c>
      <c r="F447" s="124">
        <v>2841.4666666666667</v>
      </c>
      <c r="G447" s="124">
        <v>2814.8833333333332</v>
      </c>
      <c r="H447" s="124">
        <v>2944.7833333333328</v>
      </c>
      <c r="I447" s="124">
        <v>2971.3666666666659</v>
      </c>
      <c r="J447" s="124">
        <v>3009.7333333333327</v>
      </c>
      <c r="K447" s="123">
        <v>2933</v>
      </c>
      <c r="L447" s="123">
        <v>2868.05</v>
      </c>
      <c r="M447" s="123">
        <v>11.04739</v>
      </c>
    </row>
    <row r="448" spans="1:13">
      <c r="A448" s="65">
        <v>438</v>
      </c>
      <c r="B448" s="123" t="s">
        <v>153</v>
      </c>
      <c r="C448" s="126">
        <v>552.65</v>
      </c>
      <c r="D448" s="124">
        <v>554.30000000000007</v>
      </c>
      <c r="E448" s="124">
        <v>548.60000000000014</v>
      </c>
      <c r="F448" s="124">
        <v>544.55000000000007</v>
      </c>
      <c r="G448" s="124">
        <v>538.85000000000014</v>
      </c>
      <c r="H448" s="124">
        <v>558.35000000000014</v>
      </c>
      <c r="I448" s="124">
        <v>564.05000000000018</v>
      </c>
      <c r="J448" s="124">
        <v>568.10000000000014</v>
      </c>
      <c r="K448" s="123">
        <v>560</v>
      </c>
      <c r="L448" s="123">
        <v>550.25</v>
      </c>
      <c r="M448" s="123">
        <v>21.58972</v>
      </c>
    </row>
    <row r="449" spans="1:13">
      <c r="A449" s="65">
        <v>439</v>
      </c>
      <c r="B449" s="123" t="s">
        <v>1980</v>
      </c>
      <c r="C449" s="126">
        <v>390.05</v>
      </c>
      <c r="D449" s="124">
        <v>391.18333333333334</v>
      </c>
      <c r="E449" s="124">
        <v>384.36666666666667</v>
      </c>
      <c r="F449" s="124">
        <v>378.68333333333334</v>
      </c>
      <c r="G449" s="124">
        <v>371.86666666666667</v>
      </c>
      <c r="H449" s="124">
        <v>396.86666666666667</v>
      </c>
      <c r="I449" s="124">
        <v>403.68333333333339</v>
      </c>
      <c r="J449" s="124">
        <v>409.36666666666667</v>
      </c>
      <c r="K449" s="123">
        <v>398</v>
      </c>
      <c r="L449" s="123">
        <v>385.5</v>
      </c>
      <c r="M449" s="123">
        <v>0.47508</v>
      </c>
    </row>
    <row r="450" spans="1:13">
      <c r="A450" s="65">
        <v>440</v>
      </c>
      <c r="B450" s="123" t="s">
        <v>1984</v>
      </c>
      <c r="C450" s="126">
        <v>109.25</v>
      </c>
      <c r="D450" s="124">
        <v>111.31666666666666</v>
      </c>
      <c r="E450" s="124">
        <v>105.53333333333333</v>
      </c>
      <c r="F450" s="124">
        <v>101.81666666666666</v>
      </c>
      <c r="G450" s="124">
        <v>96.033333333333331</v>
      </c>
      <c r="H450" s="124">
        <v>115.03333333333333</v>
      </c>
      <c r="I450" s="124">
        <v>120.81666666666666</v>
      </c>
      <c r="J450" s="124">
        <v>124.53333333333333</v>
      </c>
      <c r="K450" s="123">
        <v>117.1</v>
      </c>
      <c r="L450" s="123">
        <v>107.6</v>
      </c>
      <c r="M450" s="123">
        <v>12.11107</v>
      </c>
    </row>
    <row r="451" spans="1:13">
      <c r="A451" s="65">
        <v>441</v>
      </c>
      <c r="B451" s="123" t="s">
        <v>215</v>
      </c>
      <c r="C451" s="126">
        <v>1288</v>
      </c>
      <c r="D451" s="124">
        <v>1303.7666666666667</v>
      </c>
      <c r="E451" s="124">
        <v>1259.5333333333333</v>
      </c>
      <c r="F451" s="124">
        <v>1231.0666666666666</v>
      </c>
      <c r="G451" s="124">
        <v>1186.8333333333333</v>
      </c>
      <c r="H451" s="124">
        <v>1332.2333333333333</v>
      </c>
      <c r="I451" s="124">
        <v>1376.4666666666665</v>
      </c>
      <c r="J451" s="124">
        <v>1404.9333333333334</v>
      </c>
      <c r="K451" s="123">
        <v>1348</v>
      </c>
      <c r="L451" s="123">
        <v>1275.3</v>
      </c>
      <c r="M451" s="123">
        <v>1.0351600000000001</v>
      </c>
    </row>
    <row r="452" spans="1:13">
      <c r="A452" s="65">
        <v>442</v>
      </c>
      <c r="B452" s="123" t="s">
        <v>1993</v>
      </c>
      <c r="C452" s="126">
        <v>247.2</v>
      </c>
      <c r="D452" s="124">
        <v>249.65</v>
      </c>
      <c r="E452" s="124">
        <v>242.75</v>
      </c>
      <c r="F452" s="124">
        <v>238.29999999999998</v>
      </c>
      <c r="G452" s="124">
        <v>231.39999999999998</v>
      </c>
      <c r="H452" s="124">
        <v>254.10000000000002</v>
      </c>
      <c r="I452" s="124">
        <v>261.00000000000006</v>
      </c>
      <c r="J452" s="124">
        <v>265.45000000000005</v>
      </c>
      <c r="K452" s="123">
        <v>256.55</v>
      </c>
      <c r="L452" s="123">
        <v>245.2</v>
      </c>
      <c r="M452" s="123">
        <v>6.4379499999999998</v>
      </c>
    </row>
    <row r="453" spans="1:13">
      <c r="A453" s="65">
        <v>443</v>
      </c>
      <c r="B453" s="123" t="s">
        <v>1995</v>
      </c>
      <c r="C453" s="126">
        <v>702.45</v>
      </c>
      <c r="D453" s="124">
        <v>704.16666666666663</v>
      </c>
      <c r="E453" s="124">
        <v>693.43333333333328</v>
      </c>
      <c r="F453" s="124">
        <v>684.41666666666663</v>
      </c>
      <c r="G453" s="124">
        <v>673.68333333333328</v>
      </c>
      <c r="H453" s="124">
        <v>713.18333333333328</v>
      </c>
      <c r="I453" s="124">
        <v>723.91666666666663</v>
      </c>
      <c r="J453" s="124">
        <v>732.93333333333328</v>
      </c>
      <c r="K453" s="123">
        <v>714.9</v>
      </c>
      <c r="L453" s="123">
        <v>695.15</v>
      </c>
      <c r="M453" s="123">
        <v>0.21890999999999999</v>
      </c>
    </row>
    <row r="454" spans="1:13">
      <c r="A454" s="65">
        <v>444</v>
      </c>
      <c r="B454" s="123" t="s">
        <v>1997</v>
      </c>
      <c r="C454" s="126">
        <v>7080.65</v>
      </c>
      <c r="D454" s="124">
        <v>7155.2166666666672</v>
      </c>
      <c r="E454" s="124">
        <v>6965.4333333333343</v>
      </c>
      <c r="F454" s="124">
        <v>6850.2166666666672</v>
      </c>
      <c r="G454" s="124">
        <v>6660.4333333333343</v>
      </c>
      <c r="H454" s="124">
        <v>7270.4333333333343</v>
      </c>
      <c r="I454" s="124">
        <v>7460.2166666666672</v>
      </c>
      <c r="J454" s="124">
        <v>7575.4333333333343</v>
      </c>
      <c r="K454" s="123">
        <v>7345</v>
      </c>
      <c r="L454" s="123">
        <v>7040</v>
      </c>
      <c r="M454" s="123">
        <v>1.8239999999999999E-2</v>
      </c>
    </row>
    <row r="455" spans="1:13">
      <c r="A455" s="65">
        <v>445</v>
      </c>
      <c r="B455" s="123" t="s">
        <v>2005</v>
      </c>
      <c r="C455" s="126">
        <v>907.65</v>
      </c>
      <c r="D455" s="124">
        <v>918.58333333333337</v>
      </c>
      <c r="E455" s="124">
        <v>889.16666666666674</v>
      </c>
      <c r="F455" s="124">
        <v>870.68333333333339</v>
      </c>
      <c r="G455" s="124">
        <v>841.26666666666677</v>
      </c>
      <c r="H455" s="124">
        <v>937.06666666666672</v>
      </c>
      <c r="I455" s="124">
        <v>966.48333333333346</v>
      </c>
      <c r="J455" s="124">
        <v>984.9666666666667</v>
      </c>
      <c r="K455" s="123">
        <v>948</v>
      </c>
      <c r="L455" s="123">
        <v>900.1</v>
      </c>
      <c r="M455" s="123">
        <v>0.16666</v>
      </c>
    </row>
    <row r="456" spans="1:13">
      <c r="A456" s="65">
        <v>446</v>
      </c>
      <c r="B456" s="123" t="s">
        <v>154</v>
      </c>
      <c r="C456" s="126">
        <v>885.85</v>
      </c>
      <c r="D456" s="124">
        <v>888.15</v>
      </c>
      <c r="E456" s="124">
        <v>872.69999999999993</v>
      </c>
      <c r="F456" s="124">
        <v>859.55</v>
      </c>
      <c r="G456" s="124">
        <v>844.09999999999991</v>
      </c>
      <c r="H456" s="124">
        <v>901.3</v>
      </c>
      <c r="I456" s="124">
        <v>916.75</v>
      </c>
      <c r="J456" s="124">
        <v>929.9</v>
      </c>
      <c r="K456" s="123">
        <v>903.6</v>
      </c>
      <c r="L456" s="123">
        <v>875</v>
      </c>
      <c r="M456" s="123">
        <v>12.85534</v>
      </c>
    </row>
    <row r="457" spans="1:13">
      <c r="A457" s="65">
        <v>447</v>
      </c>
      <c r="B457" s="123" t="s">
        <v>2014</v>
      </c>
      <c r="C457" s="126">
        <v>441.8</v>
      </c>
      <c r="D457" s="124">
        <v>448.65000000000003</v>
      </c>
      <c r="E457" s="124">
        <v>429.15000000000009</v>
      </c>
      <c r="F457" s="124">
        <v>416.50000000000006</v>
      </c>
      <c r="G457" s="124">
        <v>397.00000000000011</v>
      </c>
      <c r="H457" s="124">
        <v>461.30000000000007</v>
      </c>
      <c r="I457" s="124">
        <v>480.79999999999995</v>
      </c>
      <c r="J457" s="124">
        <v>493.45000000000005</v>
      </c>
      <c r="K457" s="123">
        <v>468.15</v>
      </c>
      <c r="L457" s="123">
        <v>436</v>
      </c>
      <c r="M457" s="123">
        <v>1.37134</v>
      </c>
    </row>
    <row r="458" spans="1:13">
      <c r="A458" s="65">
        <v>448</v>
      </c>
      <c r="B458" s="123" t="s">
        <v>216</v>
      </c>
      <c r="C458" s="126">
        <v>1430.9</v>
      </c>
      <c r="D458" s="124">
        <v>1425.7833333333335</v>
      </c>
      <c r="E458" s="124">
        <v>1403.5666666666671</v>
      </c>
      <c r="F458" s="124">
        <v>1376.2333333333336</v>
      </c>
      <c r="G458" s="124">
        <v>1354.0166666666671</v>
      </c>
      <c r="H458" s="124">
        <v>1453.116666666667</v>
      </c>
      <c r="I458" s="124">
        <v>1475.3333333333337</v>
      </c>
      <c r="J458" s="124">
        <v>1502.666666666667</v>
      </c>
      <c r="K458" s="123">
        <v>1448</v>
      </c>
      <c r="L458" s="123">
        <v>1398.45</v>
      </c>
      <c r="M458" s="123">
        <v>1.6556900000000001</v>
      </c>
    </row>
    <row r="459" spans="1:13">
      <c r="A459" s="65">
        <v>449</v>
      </c>
      <c r="B459" s="123" t="s">
        <v>217</v>
      </c>
      <c r="C459" s="126">
        <v>292.95</v>
      </c>
      <c r="D459" s="124">
        <v>290.2833333333333</v>
      </c>
      <c r="E459" s="124">
        <v>284.86666666666662</v>
      </c>
      <c r="F459" s="124">
        <v>276.7833333333333</v>
      </c>
      <c r="G459" s="124">
        <v>271.36666666666662</v>
      </c>
      <c r="H459" s="124">
        <v>298.36666666666662</v>
      </c>
      <c r="I459" s="124">
        <v>303.78333333333336</v>
      </c>
      <c r="J459" s="124">
        <v>311.86666666666662</v>
      </c>
      <c r="K459" s="123">
        <v>295.7</v>
      </c>
      <c r="L459" s="123">
        <v>282.2</v>
      </c>
      <c r="M459" s="123">
        <v>29.727250000000002</v>
      </c>
    </row>
    <row r="460" spans="1:13">
      <c r="A460" s="65">
        <v>450</v>
      </c>
      <c r="B460" s="123" t="s">
        <v>2022</v>
      </c>
      <c r="C460" s="126">
        <v>331.15</v>
      </c>
      <c r="D460" s="124">
        <v>332.96666666666664</v>
      </c>
      <c r="E460" s="124">
        <v>325.18333333333328</v>
      </c>
      <c r="F460" s="124">
        <v>319.21666666666664</v>
      </c>
      <c r="G460" s="124">
        <v>311.43333333333328</v>
      </c>
      <c r="H460" s="124">
        <v>338.93333333333328</v>
      </c>
      <c r="I460" s="124">
        <v>346.7166666666667</v>
      </c>
      <c r="J460" s="124">
        <v>352.68333333333328</v>
      </c>
      <c r="K460" s="123">
        <v>340.75</v>
      </c>
      <c r="L460" s="123">
        <v>327</v>
      </c>
      <c r="M460" s="123">
        <v>3.53308</v>
      </c>
    </row>
    <row r="461" spans="1:13">
      <c r="A461" s="65">
        <v>451</v>
      </c>
      <c r="B461" s="123" t="s">
        <v>2023</v>
      </c>
      <c r="C461" s="126">
        <v>85.1</v>
      </c>
      <c r="D461" s="124">
        <v>86.066666666666663</v>
      </c>
      <c r="E461" s="124">
        <v>83.633333333333326</v>
      </c>
      <c r="F461" s="124">
        <v>82.166666666666657</v>
      </c>
      <c r="G461" s="124">
        <v>79.73333333333332</v>
      </c>
      <c r="H461" s="124">
        <v>87.533333333333331</v>
      </c>
      <c r="I461" s="124">
        <v>89.966666666666669</v>
      </c>
      <c r="J461" s="124">
        <v>91.433333333333337</v>
      </c>
      <c r="K461" s="123">
        <v>88.5</v>
      </c>
      <c r="L461" s="123">
        <v>84.6</v>
      </c>
      <c r="M461" s="123">
        <v>6.0766</v>
      </c>
    </row>
    <row r="462" spans="1:13">
      <c r="A462" s="65">
        <v>452</v>
      </c>
      <c r="B462" s="123" t="s">
        <v>387</v>
      </c>
      <c r="C462" s="126">
        <v>134</v>
      </c>
      <c r="D462" s="124">
        <v>134.13333333333333</v>
      </c>
      <c r="E462" s="124">
        <v>133.36666666666665</v>
      </c>
      <c r="F462" s="124">
        <v>132.73333333333332</v>
      </c>
      <c r="G462" s="124">
        <v>131.96666666666664</v>
      </c>
      <c r="H462" s="124">
        <v>134.76666666666665</v>
      </c>
      <c r="I462" s="124">
        <v>135.5333333333333</v>
      </c>
      <c r="J462" s="124">
        <v>136.16666666666666</v>
      </c>
      <c r="K462" s="123">
        <v>134.9</v>
      </c>
      <c r="L462" s="123">
        <v>133.5</v>
      </c>
      <c r="M462" s="123">
        <v>1.0286999999999999</v>
      </c>
    </row>
    <row r="463" spans="1:13">
      <c r="A463" s="65">
        <v>453</v>
      </c>
      <c r="B463" s="123" t="s">
        <v>2031</v>
      </c>
      <c r="C463" s="126">
        <v>8505.6</v>
      </c>
      <c r="D463" s="124">
        <v>8459.5333333333328</v>
      </c>
      <c r="E463" s="124">
        <v>8296.0666666666657</v>
      </c>
      <c r="F463" s="124">
        <v>8086.5333333333328</v>
      </c>
      <c r="G463" s="124">
        <v>7923.0666666666657</v>
      </c>
      <c r="H463" s="124">
        <v>8669.0666666666657</v>
      </c>
      <c r="I463" s="124">
        <v>8832.5333333333328</v>
      </c>
      <c r="J463" s="124">
        <v>9042.0666666666657</v>
      </c>
      <c r="K463" s="123">
        <v>8623</v>
      </c>
      <c r="L463" s="123">
        <v>8250</v>
      </c>
      <c r="M463" s="123">
        <v>0.26007999999999998</v>
      </c>
    </row>
    <row r="464" spans="1:13">
      <c r="A464" s="65">
        <v>454</v>
      </c>
      <c r="B464" s="123" t="s">
        <v>244</v>
      </c>
      <c r="C464" s="126">
        <v>59.7</v>
      </c>
      <c r="D464" s="124">
        <v>60.683333333333337</v>
      </c>
      <c r="E464" s="124">
        <v>58.066666666666677</v>
      </c>
      <c r="F464" s="124">
        <v>56.433333333333337</v>
      </c>
      <c r="G464" s="124">
        <v>53.816666666666677</v>
      </c>
      <c r="H464" s="124">
        <v>62.316666666666677</v>
      </c>
      <c r="I464" s="124">
        <v>64.933333333333337</v>
      </c>
      <c r="J464" s="124">
        <v>66.566666666666677</v>
      </c>
      <c r="K464" s="123">
        <v>63.3</v>
      </c>
      <c r="L464" s="123">
        <v>59.05</v>
      </c>
      <c r="M464" s="123">
        <v>84.712490000000003</v>
      </c>
    </row>
    <row r="465" spans="1:13">
      <c r="A465" s="65">
        <v>455</v>
      </c>
      <c r="B465" s="123" t="s">
        <v>155</v>
      </c>
      <c r="C465" s="126">
        <v>719.95</v>
      </c>
      <c r="D465" s="124">
        <v>721.30000000000007</v>
      </c>
      <c r="E465" s="124">
        <v>702.60000000000014</v>
      </c>
      <c r="F465" s="124">
        <v>685.25000000000011</v>
      </c>
      <c r="G465" s="124">
        <v>666.55000000000018</v>
      </c>
      <c r="H465" s="124">
        <v>738.65000000000009</v>
      </c>
      <c r="I465" s="124">
        <v>757.35000000000014</v>
      </c>
      <c r="J465" s="124">
        <v>774.7</v>
      </c>
      <c r="K465" s="123">
        <v>740</v>
      </c>
      <c r="L465" s="123">
        <v>703.95</v>
      </c>
      <c r="M465" s="123">
        <v>10.16503</v>
      </c>
    </row>
    <row r="466" spans="1:13">
      <c r="A466" s="65">
        <v>456</v>
      </c>
      <c r="B466" s="123" t="s">
        <v>2037</v>
      </c>
      <c r="C466" s="126">
        <v>3646.25</v>
      </c>
      <c r="D466" s="124">
        <v>3670.0666666666671</v>
      </c>
      <c r="E466" s="124">
        <v>3591.1833333333343</v>
      </c>
      <c r="F466" s="124">
        <v>3536.1166666666672</v>
      </c>
      <c r="G466" s="124">
        <v>3457.2333333333345</v>
      </c>
      <c r="H466" s="124">
        <v>3725.1333333333341</v>
      </c>
      <c r="I466" s="124">
        <v>3804.0166666666664</v>
      </c>
      <c r="J466" s="124">
        <v>3859.0833333333339</v>
      </c>
      <c r="K466" s="123">
        <v>3748.95</v>
      </c>
      <c r="L466" s="123">
        <v>3615</v>
      </c>
      <c r="M466" s="123">
        <v>9.9830000000000002E-2</v>
      </c>
    </row>
    <row r="467" spans="1:13">
      <c r="A467" s="65">
        <v>457</v>
      </c>
      <c r="B467" s="123" t="s">
        <v>2039</v>
      </c>
      <c r="C467" s="126">
        <v>450.5</v>
      </c>
      <c r="D467" s="124">
        <v>455.11666666666662</v>
      </c>
      <c r="E467" s="124">
        <v>438.38333333333321</v>
      </c>
      <c r="F467" s="124">
        <v>426.26666666666659</v>
      </c>
      <c r="G467" s="124">
        <v>409.53333333333319</v>
      </c>
      <c r="H467" s="124">
        <v>467.23333333333323</v>
      </c>
      <c r="I467" s="124">
        <v>483.9666666666667</v>
      </c>
      <c r="J467" s="124">
        <v>496.08333333333326</v>
      </c>
      <c r="K467" s="123">
        <v>471.85</v>
      </c>
      <c r="L467" s="123">
        <v>443</v>
      </c>
      <c r="M467" s="123">
        <v>2.5068800000000002</v>
      </c>
    </row>
    <row r="468" spans="1:13">
      <c r="A468" s="65">
        <v>458</v>
      </c>
      <c r="B468" s="123" t="s">
        <v>156</v>
      </c>
      <c r="C468" s="126">
        <v>1081.1500000000001</v>
      </c>
      <c r="D468" s="124">
        <v>1095.25</v>
      </c>
      <c r="E468" s="124">
        <v>1045.75</v>
      </c>
      <c r="F468" s="124">
        <v>1010.3499999999999</v>
      </c>
      <c r="G468" s="124">
        <v>960.84999999999991</v>
      </c>
      <c r="H468" s="124">
        <v>1130.6500000000001</v>
      </c>
      <c r="I468" s="124">
        <v>1180.1500000000001</v>
      </c>
      <c r="J468" s="124">
        <v>1215.5500000000002</v>
      </c>
      <c r="K468" s="123">
        <v>1144.75</v>
      </c>
      <c r="L468" s="123">
        <v>1059.8499999999999</v>
      </c>
      <c r="M468" s="123">
        <v>2.7778399999999999</v>
      </c>
    </row>
    <row r="469" spans="1:13">
      <c r="A469" s="65">
        <v>459</v>
      </c>
      <c r="B469" s="123" t="s">
        <v>157</v>
      </c>
      <c r="C469" s="126">
        <v>31.05</v>
      </c>
      <c r="D469" s="124">
        <v>31.400000000000002</v>
      </c>
      <c r="E469" s="124">
        <v>30.35</v>
      </c>
      <c r="F469" s="124">
        <v>29.65</v>
      </c>
      <c r="G469" s="124">
        <v>28.599999999999998</v>
      </c>
      <c r="H469" s="124">
        <v>32.100000000000009</v>
      </c>
      <c r="I469" s="124">
        <v>33.150000000000006</v>
      </c>
      <c r="J469" s="124">
        <v>33.850000000000009</v>
      </c>
      <c r="K469" s="123">
        <v>32.450000000000003</v>
      </c>
      <c r="L469" s="123">
        <v>30.7</v>
      </c>
      <c r="M469" s="123">
        <v>10.780480000000001</v>
      </c>
    </row>
    <row r="470" spans="1:13">
      <c r="A470" s="65">
        <v>460</v>
      </c>
      <c r="B470" s="123" t="s">
        <v>2047</v>
      </c>
      <c r="C470" s="126">
        <v>464.1</v>
      </c>
      <c r="D470" s="124">
        <v>470.11666666666662</v>
      </c>
      <c r="E470" s="124">
        <v>456.78333333333325</v>
      </c>
      <c r="F470" s="124">
        <v>449.46666666666664</v>
      </c>
      <c r="G470" s="124">
        <v>436.13333333333327</v>
      </c>
      <c r="H470" s="124">
        <v>477.43333333333322</v>
      </c>
      <c r="I470" s="124">
        <v>490.76666666666659</v>
      </c>
      <c r="J470" s="124">
        <v>498.0833333333332</v>
      </c>
      <c r="K470" s="123">
        <v>483.45</v>
      </c>
      <c r="L470" s="123">
        <v>462.8</v>
      </c>
      <c r="M470" s="123">
        <v>1.02213</v>
      </c>
    </row>
    <row r="471" spans="1:13">
      <c r="A471" s="65">
        <v>461</v>
      </c>
      <c r="B471" s="123" t="s">
        <v>2055</v>
      </c>
      <c r="C471" s="126">
        <v>395</v>
      </c>
      <c r="D471" s="124">
        <v>401.73333333333335</v>
      </c>
      <c r="E471" s="124">
        <v>384.7166666666667</v>
      </c>
      <c r="F471" s="124">
        <v>374.43333333333334</v>
      </c>
      <c r="G471" s="124">
        <v>357.41666666666669</v>
      </c>
      <c r="H471" s="124">
        <v>412.01666666666671</v>
      </c>
      <c r="I471" s="124">
        <v>429.03333333333336</v>
      </c>
      <c r="J471" s="124">
        <v>439.31666666666672</v>
      </c>
      <c r="K471" s="123">
        <v>418.75</v>
      </c>
      <c r="L471" s="123">
        <v>391.45</v>
      </c>
      <c r="M471" s="123">
        <v>19.77732</v>
      </c>
    </row>
    <row r="472" spans="1:13">
      <c r="A472" s="65">
        <v>462</v>
      </c>
      <c r="B472" s="123" t="s">
        <v>158</v>
      </c>
      <c r="C472" s="126">
        <v>4408.6499999999996</v>
      </c>
      <c r="D472" s="124">
        <v>4445.4666666666662</v>
      </c>
      <c r="E472" s="124">
        <v>4333.1833333333325</v>
      </c>
      <c r="F472" s="124">
        <v>4257.7166666666662</v>
      </c>
      <c r="G472" s="124">
        <v>4145.4333333333325</v>
      </c>
      <c r="H472" s="124">
        <v>4520.9333333333325</v>
      </c>
      <c r="I472" s="124">
        <v>4633.2166666666672</v>
      </c>
      <c r="J472" s="124">
        <v>4708.6833333333325</v>
      </c>
      <c r="K472" s="123">
        <v>4557.75</v>
      </c>
      <c r="L472" s="123">
        <v>4370</v>
      </c>
      <c r="M472" s="123">
        <v>6.26579</v>
      </c>
    </row>
    <row r="473" spans="1:13">
      <c r="A473" s="65">
        <v>463</v>
      </c>
      <c r="B473" s="123" t="s">
        <v>2060</v>
      </c>
      <c r="C473" s="126">
        <v>361.35</v>
      </c>
      <c r="D473" s="124">
        <v>361.93333333333334</v>
      </c>
      <c r="E473" s="124">
        <v>359.86666666666667</v>
      </c>
      <c r="F473" s="124">
        <v>358.38333333333333</v>
      </c>
      <c r="G473" s="124">
        <v>356.31666666666666</v>
      </c>
      <c r="H473" s="124">
        <v>363.41666666666669</v>
      </c>
      <c r="I473" s="124">
        <v>365.48333333333341</v>
      </c>
      <c r="J473" s="124">
        <v>366.9666666666667</v>
      </c>
      <c r="K473" s="123">
        <v>364</v>
      </c>
      <c r="L473" s="123">
        <v>360.45</v>
      </c>
      <c r="M473" s="123">
        <v>2.4718100000000001</v>
      </c>
    </row>
    <row r="474" spans="1:13">
      <c r="A474" s="65">
        <v>464</v>
      </c>
      <c r="B474" s="123" t="s">
        <v>159</v>
      </c>
      <c r="C474" s="126">
        <v>137.9</v>
      </c>
      <c r="D474" s="124">
        <v>139.83333333333334</v>
      </c>
      <c r="E474" s="124">
        <v>134.86666666666667</v>
      </c>
      <c r="F474" s="124">
        <v>131.83333333333334</v>
      </c>
      <c r="G474" s="124">
        <v>126.86666666666667</v>
      </c>
      <c r="H474" s="124">
        <v>142.86666666666667</v>
      </c>
      <c r="I474" s="124">
        <v>147.83333333333331</v>
      </c>
      <c r="J474" s="124">
        <v>150.86666666666667</v>
      </c>
      <c r="K474" s="123">
        <v>144.80000000000001</v>
      </c>
      <c r="L474" s="123">
        <v>136.80000000000001</v>
      </c>
      <c r="M474" s="123">
        <v>53.965139999999998</v>
      </c>
    </row>
    <row r="475" spans="1:13">
      <c r="A475" s="65">
        <v>465</v>
      </c>
      <c r="B475" s="123" t="s">
        <v>160</v>
      </c>
      <c r="C475" s="126">
        <v>8.8000000000000007</v>
      </c>
      <c r="D475" s="124">
        <v>9.1</v>
      </c>
      <c r="E475" s="124">
        <v>8.3999999999999986</v>
      </c>
      <c r="F475" s="124">
        <v>7.9999999999999982</v>
      </c>
      <c r="G475" s="124">
        <v>7.2999999999999972</v>
      </c>
      <c r="H475" s="124">
        <v>9.5</v>
      </c>
      <c r="I475" s="124">
        <v>10.199999999999999</v>
      </c>
      <c r="J475" s="124">
        <v>10.600000000000001</v>
      </c>
      <c r="K475" s="123">
        <v>9.8000000000000007</v>
      </c>
      <c r="L475" s="123">
        <v>8.6999999999999993</v>
      </c>
      <c r="M475" s="123">
        <v>638.70172000000002</v>
      </c>
    </row>
    <row r="476" spans="1:13">
      <c r="A476" s="65">
        <v>466</v>
      </c>
      <c r="B476" s="123" t="s">
        <v>161</v>
      </c>
      <c r="C476" s="126">
        <v>800.5</v>
      </c>
      <c r="D476" s="124">
        <v>800.55000000000007</v>
      </c>
      <c r="E476" s="124">
        <v>786.20000000000016</v>
      </c>
      <c r="F476" s="124">
        <v>771.90000000000009</v>
      </c>
      <c r="G476" s="124">
        <v>757.55000000000018</v>
      </c>
      <c r="H476" s="124">
        <v>814.85000000000014</v>
      </c>
      <c r="I476" s="124">
        <v>829.2</v>
      </c>
      <c r="J476" s="124">
        <v>843.50000000000011</v>
      </c>
      <c r="K476" s="123">
        <v>814.9</v>
      </c>
      <c r="L476" s="123">
        <v>786.25</v>
      </c>
      <c r="M476" s="123">
        <v>52.037750000000003</v>
      </c>
    </row>
    <row r="477" spans="1:13">
      <c r="A477" s="65">
        <v>467</v>
      </c>
      <c r="B477" s="123" t="s">
        <v>2077</v>
      </c>
      <c r="C477" s="126">
        <v>436.6</v>
      </c>
      <c r="D477" s="124">
        <v>443.23333333333335</v>
      </c>
      <c r="E477" s="124">
        <v>428.4666666666667</v>
      </c>
      <c r="F477" s="124">
        <v>420.33333333333337</v>
      </c>
      <c r="G477" s="124">
        <v>405.56666666666672</v>
      </c>
      <c r="H477" s="124">
        <v>451.36666666666667</v>
      </c>
      <c r="I477" s="124">
        <v>466.13333333333333</v>
      </c>
      <c r="J477" s="124">
        <v>474.26666666666665</v>
      </c>
      <c r="K477" s="123">
        <v>458</v>
      </c>
      <c r="L477" s="123">
        <v>435.1</v>
      </c>
      <c r="M477" s="123">
        <v>10.07352</v>
      </c>
    </row>
    <row r="478" spans="1:13">
      <c r="A478" s="65">
        <v>468</v>
      </c>
      <c r="B478" s="123" t="s">
        <v>228</v>
      </c>
      <c r="C478" s="126">
        <v>326.7</v>
      </c>
      <c r="D478" s="124">
        <v>328.56666666666666</v>
      </c>
      <c r="E478" s="124">
        <v>321.13333333333333</v>
      </c>
      <c r="F478" s="124">
        <v>315.56666666666666</v>
      </c>
      <c r="G478" s="124">
        <v>308.13333333333333</v>
      </c>
      <c r="H478" s="124">
        <v>334.13333333333333</v>
      </c>
      <c r="I478" s="124">
        <v>341.56666666666661</v>
      </c>
      <c r="J478" s="124">
        <v>347.13333333333333</v>
      </c>
      <c r="K478" s="123">
        <v>336</v>
      </c>
      <c r="L478" s="123">
        <v>323</v>
      </c>
      <c r="M478" s="123">
        <v>139.16936999999999</v>
      </c>
    </row>
    <row r="479" spans="1:13">
      <c r="A479" s="65">
        <v>469</v>
      </c>
      <c r="B479" s="123" t="s">
        <v>2095</v>
      </c>
      <c r="C479" s="126">
        <v>235.15</v>
      </c>
      <c r="D479" s="124">
        <v>238.43333333333331</v>
      </c>
      <c r="E479" s="124">
        <v>228.91666666666663</v>
      </c>
      <c r="F479" s="124">
        <v>222.68333333333331</v>
      </c>
      <c r="G479" s="124">
        <v>213.16666666666663</v>
      </c>
      <c r="H479" s="124">
        <v>244.66666666666663</v>
      </c>
      <c r="I479" s="124">
        <v>254.18333333333334</v>
      </c>
      <c r="J479" s="124">
        <v>260.41666666666663</v>
      </c>
      <c r="K479" s="123">
        <v>247.95</v>
      </c>
      <c r="L479" s="123">
        <v>232.2</v>
      </c>
      <c r="M479" s="123">
        <v>15.1028</v>
      </c>
    </row>
    <row r="480" spans="1:13">
      <c r="A480" s="65">
        <v>470</v>
      </c>
      <c r="B480" s="123" t="s">
        <v>2098</v>
      </c>
      <c r="C480" s="126">
        <v>22.55</v>
      </c>
      <c r="D480" s="124">
        <v>23.100000000000005</v>
      </c>
      <c r="E480" s="124">
        <v>21.800000000000011</v>
      </c>
      <c r="F480" s="124">
        <v>21.050000000000008</v>
      </c>
      <c r="G480" s="124">
        <v>19.750000000000014</v>
      </c>
      <c r="H480" s="124">
        <v>23.850000000000009</v>
      </c>
      <c r="I480" s="124">
        <v>25.15</v>
      </c>
      <c r="J480" s="124">
        <v>25.900000000000006</v>
      </c>
      <c r="K480" s="123">
        <v>24.4</v>
      </c>
      <c r="L480" s="123">
        <v>22.35</v>
      </c>
      <c r="M480" s="123">
        <v>20.379300000000001</v>
      </c>
    </row>
    <row r="481" spans="1:13">
      <c r="A481" s="65">
        <v>471</v>
      </c>
      <c r="B481" s="123" t="s">
        <v>2101</v>
      </c>
      <c r="C481" s="126">
        <v>65.099999999999994</v>
      </c>
      <c r="D481" s="124">
        <v>66.400000000000006</v>
      </c>
      <c r="E481" s="124">
        <v>63.600000000000009</v>
      </c>
      <c r="F481" s="124">
        <v>62.100000000000009</v>
      </c>
      <c r="G481" s="124">
        <v>59.300000000000011</v>
      </c>
      <c r="H481" s="124">
        <v>67.900000000000006</v>
      </c>
      <c r="I481" s="124">
        <v>70.700000000000017</v>
      </c>
      <c r="J481" s="124">
        <v>72.2</v>
      </c>
      <c r="K481" s="123">
        <v>69.2</v>
      </c>
      <c r="L481" s="123">
        <v>64.900000000000006</v>
      </c>
      <c r="M481" s="123">
        <v>20.2197</v>
      </c>
    </row>
    <row r="482" spans="1:13">
      <c r="A482" s="65">
        <v>472</v>
      </c>
      <c r="B482" s="123" t="s">
        <v>2109</v>
      </c>
      <c r="C482" s="126">
        <v>981.85</v>
      </c>
      <c r="D482" s="124">
        <v>982.78333333333342</v>
      </c>
      <c r="E482" s="124">
        <v>969.01666666666688</v>
      </c>
      <c r="F482" s="124">
        <v>956.18333333333351</v>
      </c>
      <c r="G482" s="124">
        <v>942.41666666666697</v>
      </c>
      <c r="H482" s="124">
        <v>995.61666666666679</v>
      </c>
      <c r="I482" s="124">
        <v>1009.3833333333334</v>
      </c>
      <c r="J482" s="124">
        <v>1022.2166666666667</v>
      </c>
      <c r="K482" s="123">
        <v>996.55</v>
      </c>
      <c r="L482" s="123">
        <v>969.95</v>
      </c>
      <c r="M482" s="123">
        <v>0.13850000000000001</v>
      </c>
    </row>
    <row r="483" spans="1:13">
      <c r="A483" s="65">
        <v>473</v>
      </c>
      <c r="B483" s="123" t="s">
        <v>2115</v>
      </c>
      <c r="C483" s="126">
        <v>362.3</v>
      </c>
      <c r="D483" s="124">
        <v>367.84999999999997</v>
      </c>
      <c r="E483" s="124">
        <v>354.49999999999994</v>
      </c>
      <c r="F483" s="124">
        <v>346.7</v>
      </c>
      <c r="G483" s="124">
        <v>333.34999999999997</v>
      </c>
      <c r="H483" s="124">
        <v>375.64999999999992</v>
      </c>
      <c r="I483" s="124">
        <v>388.99999999999994</v>
      </c>
      <c r="J483" s="124">
        <v>396.7999999999999</v>
      </c>
      <c r="K483" s="123">
        <v>381.2</v>
      </c>
      <c r="L483" s="123">
        <v>360.05</v>
      </c>
      <c r="M483" s="123">
        <v>5.68485</v>
      </c>
    </row>
    <row r="484" spans="1:13">
      <c r="A484" s="65">
        <v>474</v>
      </c>
      <c r="B484" s="125" t="s">
        <v>162</v>
      </c>
      <c r="C484" s="127">
        <v>600.45000000000005</v>
      </c>
      <c r="D484" s="128">
        <v>608.88333333333333</v>
      </c>
      <c r="E484" s="128">
        <v>586.7166666666667</v>
      </c>
      <c r="F484" s="128">
        <v>572.98333333333335</v>
      </c>
      <c r="G484" s="128">
        <v>550.81666666666672</v>
      </c>
      <c r="H484" s="128">
        <v>622.61666666666667</v>
      </c>
      <c r="I484" s="128">
        <v>644.78333333333342</v>
      </c>
      <c r="J484" s="128">
        <v>658.51666666666665</v>
      </c>
      <c r="K484" s="125">
        <v>631.04999999999995</v>
      </c>
      <c r="L484" s="125">
        <v>595.15</v>
      </c>
      <c r="M484" s="125">
        <v>14.001300000000001</v>
      </c>
    </row>
    <row r="485" spans="1:13">
      <c r="A485" s="65">
        <v>475</v>
      </c>
      <c r="B485" s="123" t="s">
        <v>2132</v>
      </c>
      <c r="C485" s="136">
        <v>408.6</v>
      </c>
      <c r="D485" s="124">
        <v>411.8</v>
      </c>
      <c r="E485" s="124">
        <v>393.8</v>
      </c>
      <c r="F485" s="124">
        <v>379</v>
      </c>
      <c r="G485" s="124">
        <v>361</v>
      </c>
      <c r="H485" s="124">
        <v>426.6</v>
      </c>
      <c r="I485" s="124">
        <v>444.6</v>
      </c>
      <c r="J485" s="124">
        <v>459.40000000000003</v>
      </c>
      <c r="K485" s="123">
        <v>429.8</v>
      </c>
      <c r="L485" s="123">
        <v>397</v>
      </c>
      <c r="M485" s="123">
        <v>0.92159000000000002</v>
      </c>
    </row>
    <row r="486" spans="1:13">
      <c r="A486" s="65">
        <v>476</v>
      </c>
      <c r="B486" s="136" t="s">
        <v>2136</v>
      </c>
      <c r="C486" s="136">
        <v>3028.5</v>
      </c>
      <c r="D486" s="131">
        <v>3065.1666666666665</v>
      </c>
      <c r="E486" s="131">
        <v>2953.333333333333</v>
      </c>
      <c r="F486" s="131">
        <v>2878.1666666666665</v>
      </c>
      <c r="G486" s="131">
        <v>2766.333333333333</v>
      </c>
      <c r="H486" s="131">
        <v>3140.333333333333</v>
      </c>
      <c r="I486" s="131">
        <v>3252.1666666666661</v>
      </c>
      <c r="J486" s="131">
        <v>3327.333333333333</v>
      </c>
      <c r="K486" s="136">
        <v>3177</v>
      </c>
      <c r="L486" s="136">
        <v>2990</v>
      </c>
      <c r="M486" s="136">
        <v>3.1379999999999998E-2</v>
      </c>
    </row>
    <row r="487" spans="1:13">
      <c r="A487" s="65">
        <v>477</v>
      </c>
      <c r="B487" s="136" t="s">
        <v>2140</v>
      </c>
      <c r="C487" s="136">
        <v>1457.05</v>
      </c>
      <c r="D487" s="131">
        <v>1447.8166666666666</v>
      </c>
      <c r="E487" s="131">
        <v>1414.2333333333331</v>
      </c>
      <c r="F487" s="131">
        <v>1371.4166666666665</v>
      </c>
      <c r="G487" s="131">
        <v>1337.833333333333</v>
      </c>
      <c r="H487" s="131">
        <v>1490.6333333333332</v>
      </c>
      <c r="I487" s="131">
        <v>1524.2166666666667</v>
      </c>
      <c r="J487" s="131">
        <v>1567.0333333333333</v>
      </c>
      <c r="K487" s="136">
        <v>1481.4</v>
      </c>
      <c r="L487" s="136">
        <v>1405</v>
      </c>
      <c r="M487" s="136">
        <v>1.61338</v>
      </c>
    </row>
    <row r="488" spans="1:13">
      <c r="A488" s="65">
        <v>478</v>
      </c>
      <c r="B488" s="136" t="s">
        <v>2142</v>
      </c>
      <c r="C488" s="136">
        <v>618.5</v>
      </c>
      <c r="D488" s="131">
        <v>619.33333333333337</v>
      </c>
      <c r="E488" s="131">
        <v>608.7166666666667</v>
      </c>
      <c r="F488" s="131">
        <v>598.93333333333328</v>
      </c>
      <c r="G488" s="131">
        <v>588.31666666666661</v>
      </c>
      <c r="H488" s="131">
        <v>629.11666666666679</v>
      </c>
      <c r="I488" s="131">
        <v>639.73333333333335</v>
      </c>
      <c r="J488" s="131">
        <v>649.51666666666688</v>
      </c>
      <c r="K488" s="136">
        <v>629.95000000000005</v>
      </c>
      <c r="L488" s="136">
        <v>609.54999999999995</v>
      </c>
      <c r="M488" s="136">
        <v>0.96650000000000003</v>
      </c>
    </row>
    <row r="489" spans="1:13">
      <c r="A489" s="65">
        <v>479</v>
      </c>
      <c r="B489" s="136" t="s">
        <v>2144</v>
      </c>
      <c r="C489" s="136">
        <v>7700.75</v>
      </c>
      <c r="D489" s="131">
        <v>7608.583333333333</v>
      </c>
      <c r="E489" s="131">
        <v>7437.1666666666661</v>
      </c>
      <c r="F489" s="131">
        <v>7173.583333333333</v>
      </c>
      <c r="G489" s="131">
        <v>7002.1666666666661</v>
      </c>
      <c r="H489" s="131">
        <v>7872.1666666666661</v>
      </c>
      <c r="I489" s="131">
        <v>8043.5833333333321</v>
      </c>
      <c r="J489" s="131">
        <v>8307.1666666666661</v>
      </c>
      <c r="K489" s="136">
        <v>7780</v>
      </c>
      <c r="L489" s="136">
        <v>7345</v>
      </c>
      <c r="M489" s="136">
        <v>0.12963</v>
      </c>
    </row>
    <row r="490" spans="1:13">
      <c r="A490" s="65">
        <v>480</v>
      </c>
      <c r="B490" s="136" t="s">
        <v>2150</v>
      </c>
      <c r="C490" s="136">
        <v>179</v>
      </c>
      <c r="D490" s="131">
        <v>183.5333333333333</v>
      </c>
      <c r="E490" s="131">
        <v>172.1666666666666</v>
      </c>
      <c r="F490" s="131">
        <v>165.33333333333329</v>
      </c>
      <c r="G490" s="131">
        <v>153.96666666666658</v>
      </c>
      <c r="H490" s="131">
        <v>190.36666666666662</v>
      </c>
      <c r="I490" s="131">
        <v>201.73333333333329</v>
      </c>
      <c r="J490" s="131">
        <v>208.56666666666663</v>
      </c>
      <c r="K490" s="136">
        <v>194.9</v>
      </c>
      <c r="L490" s="136">
        <v>176.7</v>
      </c>
      <c r="M490" s="136">
        <v>24.81861</v>
      </c>
    </row>
    <row r="491" spans="1:13">
      <c r="A491" s="65">
        <v>481</v>
      </c>
      <c r="B491" s="136" t="s">
        <v>2154</v>
      </c>
      <c r="C491" s="136">
        <v>72.599999999999994</v>
      </c>
      <c r="D491" s="131">
        <v>73.566666666666663</v>
      </c>
      <c r="E491" s="131">
        <v>70.833333333333329</v>
      </c>
      <c r="F491" s="131">
        <v>69.066666666666663</v>
      </c>
      <c r="G491" s="131">
        <v>66.333333333333329</v>
      </c>
      <c r="H491" s="131">
        <v>75.333333333333329</v>
      </c>
      <c r="I491" s="131">
        <v>78.066666666666677</v>
      </c>
      <c r="J491" s="131">
        <v>79.833333333333329</v>
      </c>
      <c r="K491" s="136">
        <v>76.3</v>
      </c>
      <c r="L491" s="136">
        <v>71.8</v>
      </c>
      <c r="M491" s="136">
        <v>43.969360000000002</v>
      </c>
    </row>
    <row r="492" spans="1:13">
      <c r="A492" s="65">
        <v>482</v>
      </c>
      <c r="B492" s="136" t="s">
        <v>2160</v>
      </c>
      <c r="C492" s="136">
        <v>1478.3</v>
      </c>
      <c r="D492" s="131">
        <v>1488.2833333333331</v>
      </c>
      <c r="E492" s="131">
        <v>1456.7166666666662</v>
      </c>
      <c r="F492" s="131">
        <v>1435.1333333333332</v>
      </c>
      <c r="G492" s="131">
        <v>1403.5666666666664</v>
      </c>
      <c r="H492" s="131">
        <v>1509.8666666666661</v>
      </c>
      <c r="I492" s="131">
        <v>1541.4333333333332</v>
      </c>
      <c r="J492" s="131">
        <v>1563.016666666666</v>
      </c>
      <c r="K492" s="136">
        <v>1519.85</v>
      </c>
      <c r="L492" s="136">
        <v>1466.7</v>
      </c>
      <c r="M492" s="136">
        <v>0.19281999999999999</v>
      </c>
    </row>
    <row r="493" spans="1:13">
      <c r="A493" s="65">
        <v>483</v>
      </c>
      <c r="B493" s="136" t="s">
        <v>163</v>
      </c>
      <c r="C493" s="136">
        <v>325.35000000000002</v>
      </c>
      <c r="D493" s="131">
        <v>325.25</v>
      </c>
      <c r="E493" s="131">
        <v>322.25</v>
      </c>
      <c r="F493" s="131">
        <v>319.14999999999998</v>
      </c>
      <c r="G493" s="131">
        <v>316.14999999999998</v>
      </c>
      <c r="H493" s="131">
        <v>328.35</v>
      </c>
      <c r="I493" s="131">
        <v>331.35</v>
      </c>
      <c r="J493" s="131">
        <v>334.45000000000005</v>
      </c>
      <c r="K493" s="136">
        <v>328.25</v>
      </c>
      <c r="L493" s="136">
        <v>322.14999999999998</v>
      </c>
      <c r="M493" s="136">
        <v>17.707809999999998</v>
      </c>
    </row>
    <row r="494" spans="1:13">
      <c r="A494" s="65">
        <v>484</v>
      </c>
      <c r="B494" s="136" t="s">
        <v>164</v>
      </c>
      <c r="C494" s="136">
        <v>913.25</v>
      </c>
      <c r="D494" s="131">
        <v>929.85</v>
      </c>
      <c r="E494" s="131">
        <v>880.95</v>
      </c>
      <c r="F494" s="131">
        <v>848.65</v>
      </c>
      <c r="G494" s="131">
        <v>799.75</v>
      </c>
      <c r="H494" s="131">
        <v>962.15000000000009</v>
      </c>
      <c r="I494" s="131">
        <v>1011.05</v>
      </c>
      <c r="J494" s="131">
        <v>1043.3500000000001</v>
      </c>
      <c r="K494" s="136">
        <v>978.75</v>
      </c>
      <c r="L494" s="136">
        <v>897.55</v>
      </c>
      <c r="M494" s="136">
        <v>35.249519999999997</v>
      </c>
    </row>
    <row r="495" spans="1:13">
      <c r="A495" s="65">
        <v>485</v>
      </c>
      <c r="B495" s="136" t="s">
        <v>2166</v>
      </c>
      <c r="C495" s="136">
        <v>390.3</v>
      </c>
      <c r="D495" s="131">
        <v>389.59999999999997</v>
      </c>
      <c r="E495" s="131">
        <v>384.19999999999993</v>
      </c>
      <c r="F495" s="131">
        <v>378.09999999999997</v>
      </c>
      <c r="G495" s="131">
        <v>372.69999999999993</v>
      </c>
      <c r="H495" s="131">
        <v>395.69999999999993</v>
      </c>
      <c r="I495" s="131">
        <v>401.09999999999991</v>
      </c>
      <c r="J495" s="131">
        <v>407.19999999999993</v>
      </c>
      <c r="K495" s="136">
        <v>395</v>
      </c>
      <c r="L495" s="136">
        <v>383.5</v>
      </c>
      <c r="M495" s="136">
        <v>0.49715999999999999</v>
      </c>
    </row>
    <row r="496" spans="1:13">
      <c r="A496" s="65">
        <v>486</v>
      </c>
      <c r="B496" s="136" t="s">
        <v>165</v>
      </c>
      <c r="C496" s="136">
        <v>341.2</v>
      </c>
      <c r="D496" s="131">
        <v>343.48333333333329</v>
      </c>
      <c r="E496" s="131">
        <v>330.06666666666661</v>
      </c>
      <c r="F496" s="131">
        <v>318.93333333333334</v>
      </c>
      <c r="G496" s="131">
        <v>305.51666666666665</v>
      </c>
      <c r="H496" s="131">
        <v>354.61666666666656</v>
      </c>
      <c r="I496" s="131">
        <v>368.03333333333319</v>
      </c>
      <c r="J496" s="131">
        <v>379.16666666666652</v>
      </c>
      <c r="K496" s="136">
        <v>356.9</v>
      </c>
      <c r="L496" s="136">
        <v>332.35</v>
      </c>
      <c r="M496" s="136">
        <v>354.65087</v>
      </c>
    </row>
    <row r="497" spans="1:13">
      <c r="A497" s="65">
        <v>487</v>
      </c>
      <c r="B497" s="136" t="s">
        <v>166</v>
      </c>
      <c r="C497" s="136">
        <v>595.85</v>
      </c>
      <c r="D497" s="131">
        <v>596.31666666666672</v>
      </c>
      <c r="E497" s="131">
        <v>588.28333333333342</v>
      </c>
      <c r="F497" s="131">
        <v>580.7166666666667</v>
      </c>
      <c r="G497" s="131">
        <v>572.68333333333339</v>
      </c>
      <c r="H497" s="131">
        <v>603.88333333333344</v>
      </c>
      <c r="I497" s="131">
        <v>611.91666666666674</v>
      </c>
      <c r="J497" s="131">
        <v>619.48333333333346</v>
      </c>
      <c r="K497" s="136">
        <v>604.35</v>
      </c>
      <c r="L497" s="136">
        <v>588.75</v>
      </c>
      <c r="M497" s="136">
        <v>42.295879999999997</v>
      </c>
    </row>
    <row r="498" spans="1:13">
      <c r="A498" s="65">
        <v>488</v>
      </c>
      <c r="B498" s="136" t="s">
        <v>2173</v>
      </c>
      <c r="C498" s="136">
        <v>44.85</v>
      </c>
      <c r="D498" s="131">
        <v>45.65</v>
      </c>
      <c r="E498" s="131">
        <v>43.9</v>
      </c>
      <c r="F498" s="131">
        <v>42.95</v>
      </c>
      <c r="G498" s="131">
        <v>41.2</v>
      </c>
      <c r="H498" s="131">
        <v>46.599999999999994</v>
      </c>
      <c r="I498" s="131">
        <v>48.349999999999994</v>
      </c>
      <c r="J498" s="131">
        <v>49.29999999999999</v>
      </c>
      <c r="K498" s="136">
        <v>47.4</v>
      </c>
      <c r="L498" s="136">
        <v>44.7</v>
      </c>
      <c r="M498" s="136">
        <v>11.387740000000001</v>
      </c>
    </row>
    <row r="499" spans="1:13">
      <c r="A499" s="65">
        <v>489</v>
      </c>
      <c r="B499" s="136" t="s">
        <v>2176</v>
      </c>
      <c r="C499" s="136">
        <v>896.4</v>
      </c>
      <c r="D499" s="131">
        <v>905.48333333333323</v>
      </c>
      <c r="E499" s="131">
        <v>875.96666666666647</v>
      </c>
      <c r="F499" s="131">
        <v>855.53333333333319</v>
      </c>
      <c r="G499" s="131">
        <v>826.01666666666642</v>
      </c>
      <c r="H499" s="131">
        <v>925.91666666666652</v>
      </c>
      <c r="I499" s="131">
        <v>955.43333333333317</v>
      </c>
      <c r="J499" s="131">
        <v>975.86666666666656</v>
      </c>
      <c r="K499" s="136">
        <v>935</v>
      </c>
      <c r="L499" s="136">
        <v>885.05</v>
      </c>
      <c r="M499" s="136">
        <v>0.46315000000000001</v>
      </c>
    </row>
    <row r="500" spans="1:13">
      <c r="A500" s="65">
        <v>490</v>
      </c>
      <c r="B500" s="136" t="s">
        <v>2186</v>
      </c>
      <c r="C500" s="136">
        <v>1112</v>
      </c>
      <c r="D500" s="131">
        <v>1117.3666666666666</v>
      </c>
      <c r="E500" s="131">
        <v>1086.7333333333331</v>
      </c>
      <c r="F500" s="131">
        <v>1061.4666666666665</v>
      </c>
      <c r="G500" s="131">
        <v>1030.833333333333</v>
      </c>
      <c r="H500" s="131">
        <v>1142.6333333333332</v>
      </c>
      <c r="I500" s="131">
        <v>1173.2666666666669</v>
      </c>
      <c r="J500" s="131">
        <v>1198.5333333333333</v>
      </c>
      <c r="K500" s="136">
        <v>1148</v>
      </c>
      <c r="L500" s="136">
        <v>1092.0999999999999</v>
      </c>
      <c r="M500" s="136">
        <v>0.13091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7"/>
      <c r="B5" s="497"/>
      <c r="C5" s="498"/>
      <c r="D5" s="49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9" t="s">
        <v>225</v>
      </c>
      <c r="C7" s="499"/>
      <c r="D7" s="48">
        <f>Main!B10</f>
        <v>43119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43118</v>
      </c>
      <c r="B10" s="144">
        <v>531179</v>
      </c>
      <c r="C10" s="144" t="s">
        <v>3211</v>
      </c>
      <c r="D10" s="144" t="s">
        <v>3212</v>
      </c>
      <c r="E10" s="144" t="s">
        <v>257</v>
      </c>
      <c r="F10" s="145">
        <v>325000</v>
      </c>
      <c r="G10" s="144">
        <v>255.5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43118</v>
      </c>
      <c r="B11" s="144">
        <v>531179</v>
      </c>
      <c r="C11" s="144" t="s">
        <v>3211</v>
      </c>
      <c r="D11" s="144" t="s">
        <v>3213</v>
      </c>
      <c r="E11" s="144" t="s">
        <v>256</v>
      </c>
      <c r="F11" s="145">
        <v>394798</v>
      </c>
      <c r="G11" s="144">
        <v>255.5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43118</v>
      </c>
      <c r="B12" s="144">
        <v>531467</v>
      </c>
      <c r="C12" s="144" t="s">
        <v>3214</v>
      </c>
      <c r="D12" s="144" t="s">
        <v>3160</v>
      </c>
      <c r="E12" s="144" t="s">
        <v>256</v>
      </c>
      <c r="F12" s="145">
        <v>147009</v>
      </c>
      <c r="G12" s="144">
        <v>0.35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43118</v>
      </c>
      <c r="B13" s="144">
        <v>531467</v>
      </c>
      <c r="C13" s="144" t="s">
        <v>3214</v>
      </c>
      <c r="D13" s="144" t="s">
        <v>3160</v>
      </c>
      <c r="E13" s="144" t="s">
        <v>257</v>
      </c>
      <c r="F13" s="145">
        <v>700014</v>
      </c>
      <c r="G13" s="144">
        <v>0.35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43118</v>
      </c>
      <c r="B14" s="144">
        <v>531467</v>
      </c>
      <c r="C14" s="65" t="s">
        <v>3214</v>
      </c>
      <c r="D14" s="65" t="s">
        <v>3215</v>
      </c>
      <c r="E14" s="65" t="s">
        <v>257</v>
      </c>
      <c r="F14" s="145">
        <v>500000</v>
      </c>
      <c r="G14" s="144">
        <v>0.35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43118</v>
      </c>
      <c r="B15" s="144">
        <v>531467</v>
      </c>
      <c r="C15" s="65" t="s">
        <v>3214</v>
      </c>
      <c r="D15" s="65" t="s">
        <v>3216</v>
      </c>
      <c r="E15" s="65" t="s">
        <v>256</v>
      </c>
      <c r="F15" s="145">
        <v>515946</v>
      </c>
      <c r="G15" s="144">
        <v>0.35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43118</v>
      </c>
      <c r="B16" s="144">
        <v>531467</v>
      </c>
      <c r="C16" s="65" t="s">
        <v>3214</v>
      </c>
      <c r="D16" s="65" t="s">
        <v>3217</v>
      </c>
      <c r="E16" s="65" t="s">
        <v>256</v>
      </c>
      <c r="F16" s="145">
        <v>629254</v>
      </c>
      <c r="G16" s="144">
        <v>0.35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43118</v>
      </c>
      <c r="B17" s="144">
        <v>522005</v>
      </c>
      <c r="C17" s="144" t="s">
        <v>3218</v>
      </c>
      <c r="D17" s="144" t="s">
        <v>3219</v>
      </c>
      <c r="E17" s="144" t="s">
        <v>256</v>
      </c>
      <c r="F17" s="145">
        <v>17710</v>
      </c>
      <c r="G17" s="144">
        <v>138.72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43118</v>
      </c>
      <c r="B18" s="144">
        <v>532674</v>
      </c>
      <c r="C18" s="144" t="s">
        <v>2433</v>
      </c>
      <c r="D18" s="144" t="s">
        <v>3220</v>
      </c>
      <c r="E18" s="144" t="s">
        <v>257</v>
      </c>
      <c r="F18" s="145">
        <v>175000</v>
      </c>
      <c r="G18" s="144">
        <v>361.43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43118</v>
      </c>
      <c r="B19" s="144">
        <v>532674</v>
      </c>
      <c r="C19" s="144" t="s">
        <v>2433</v>
      </c>
      <c r="D19" s="144" t="s">
        <v>3221</v>
      </c>
      <c r="E19" s="144" t="s">
        <v>256</v>
      </c>
      <c r="F19" s="145">
        <v>125000</v>
      </c>
      <c r="G19" s="144">
        <v>360.7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43118</v>
      </c>
      <c r="B20" s="144">
        <v>537766</v>
      </c>
      <c r="C20" s="144" t="s">
        <v>3180</v>
      </c>
      <c r="D20" s="144" t="s">
        <v>3181</v>
      </c>
      <c r="E20" s="144" t="s">
        <v>256</v>
      </c>
      <c r="F20" s="145">
        <v>65000</v>
      </c>
      <c r="G20" s="144">
        <v>128.47999999999999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43118</v>
      </c>
      <c r="B21" s="144">
        <v>533321</v>
      </c>
      <c r="C21" s="144" t="s">
        <v>3148</v>
      </c>
      <c r="D21" s="144" t="s">
        <v>3222</v>
      </c>
      <c r="E21" s="144" t="s">
        <v>256</v>
      </c>
      <c r="F21" s="145">
        <v>2080000</v>
      </c>
      <c r="G21" s="144">
        <v>1.62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43118</v>
      </c>
      <c r="B22" s="144">
        <v>533321</v>
      </c>
      <c r="C22" s="144" t="s">
        <v>3148</v>
      </c>
      <c r="D22" s="144" t="s">
        <v>3223</v>
      </c>
      <c r="E22" s="144" t="s">
        <v>257</v>
      </c>
      <c r="F22" s="145">
        <v>600000</v>
      </c>
      <c r="G22" s="144">
        <v>1.62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43118</v>
      </c>
      <c r="B23" s="144">
        <v>539770</v>
      </c>
      <c r="C23" s="144" t="s">
        <v>3224</v>
      </c>
      <c r="D23" s="144" t="s">
        <v>3225</v>
      </c>
      <c r="E23" s="144" t="s">
        <v>256</v>
      </c>
      <c r="F23" s="145">
        <v>20000</v>
      </c>
      <c r="G23" s="144">
        <v>12.87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43118</v>
      </c>
      <c r="B24" s="144">
        <v>539770</v>
      </c>
      <c r="C24" s="144" t="s">
        <v>3224</v>
      </c>
      <c r="D24" s="144" t="s">
        <v>3226</v>
      </c>
      <c r="E24" s="144" t="s">
        <v>256</v>
      </c>
      <c r="F24" s="145">
        <v>40000</v>
      </c>
      <c r="G24" s="144">
        <v>12.9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43118</v>
      </c>
      <c r="B25" s="144">
        <v>539770</v>
      </c>
      <c r="C25" s="144" t="s">
        <v>3224</v>
      </c>
      <c r="D25" s="144" t="s">
        <v>3227</v>
      </c>
      <c r="E25" s="144" t="s">
        <v>257</v>
      </c>
      <c r="F25" s="145">
        <v>45000</v>
      </c>
      <c r="G25" s="144">
        <v>12.87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43118</v>
      </c>
      <c r="B26" s="144">
        <v>539455</v>
      </c>
      <c r="C26" s="144" t="s">
        <v>3228</v>
      </c>
      <c r="D26" s="144" t="s">
        <v>3229</v>
      </c>
      <c r="E26" s="144" t="s">
        <v>257</v>
      </c>
      <c r="F26" s="145">
        <v>35429</v>
      </c>
      <c r="G26" s="144">
        <v>25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43118</v>
      </c>
      <c r="B27" s="144">
        <v>539455</v>
      </c>
      <c r="C27" s="144" t="s">
        <v>3228</v>
      </c>
      <c r="D27" s="144" t="s">
        <v>3230</v>
      </c>
      <c r="E27" s="144" t="s">
        <v>256</v>
      </c>
      <c r="F27" s="145">
        <v>35000</v>
      </c>
      <c r="G27" s="144">
        <v>25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43118</v>
      </c>
      <c r="B28" s="144">
        <v>511451</v>
      </c>
      <c r="C28" s="144" t="s">
        <v>3158</v>
      </c>
      <c r="D28" s="144" t="s">
        <v>3231</v>
      </c>
      <c r="E28" s="144" t="s">
        <v>256</v>
      </c>
      <c r="F28" s="145">
        <v>30329</v>
      </c>
      <c r="G28" s="144">
        <v>17.010000000000002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43118</v>
      </c>
      <c r="B29" s="144">
        <v>511451</v>
      </c>
      <c r="C29" s="144" t="s">
        <v>3158</v>
      </c>
      <c r="D29" s="144" t="s">
        <v>3159</v>
      </c>
      <c r="E29" s="144" t="s">
        <v>257</v>
      </c>
      <c r="F29" s="145">
        <v>40000</v>
      </c>
      <c r="G29" s="144">
        <v>17.07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43118</v>
      </c>
      <c r="B30" s="144">
        <v>533176</v>
      </c>
      <c r="C30" s="144" t="s">
        <v>3232</v>
      </c>
      <c r="D30" s="144" t="s">
        <v>3233</v>
      </c>
      <c r="E30" s="144" t="s">
        <v>257</v>
      </c>
      <c r="F30" s="145">
        <v>500000</v>
      </c>
      <c r="G30" s="144">
        <v>17.899999999999999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43118</v>
      </c>
      <c r="B31" s="144">
        <v>533176</v>
      </c>
      <c r="C31" s="144" t="s">
        <v>3232</v>
      </c>
      <c r="D31" s="144" t="s">
        <v>3234</v>
      </c>
      <c r="E31" s="144" t="s">
        <v>257</v>
      </c>
      <c r="F31" s="145">
        <v>500000</v>
      </c>
      <c r="G31" s="144">
        <v>17.899999999999999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43118</v>
      </c>
      <c r="B32" s="144">
        <v>533176</v>
      </c>
      <c r="C32" s="144" t="s">
        <v>3232</v>
      </c>
      <c r="D32" s="144" t="s">
        <v>3235</v>
      </c>
      <c r="E32" s="144" t="s">
        <v>257</v>
      </c>
      <c r="F32" s="145">
        <v>500000</v>
      </c>
      <c r="G32" s="144">
        <v>17.899999999999999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43118</v>
      </c>
      <c r="B33" s="144">
        <v>533176</v>
      </c>
      <c r="C33" s="144" t="s">
        <v>3232</v>
      </c>
      <c r="D33" s="144" t="s">
        <v>3236</v>
      </c>
      <c r="E33" s="144" t="s">
        <v>256</v>
      </c>
      <c r="F33" s="145">
        <v>2500000</v>
      </c>
      <c r="G33" s="144">
        <v>17.899999999999999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43118</v>
      </c>
      <c r="B34" s="144">
        <v>533176</v>
      </c>
      <c r="C34" s="144" t="s">
        <v>3232</v>
      </c>
      <c r="D34" s="144" t="s">
        <v>3237</v>
      </c>
      <c r="E34" s="144" t="s">
        <v>257</v>
      </c>
      <c r="F34" s="145">
        <v>1000000</v>
      </c>
      <c r="G34" s="144">
        <v>17.899999999999999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43118</v>
      </c>
      <c r="B35" s="144">
        <v>538653</v>
      </c>
      <c r="C35" s="144" t="s">
        <v>3114</v>
      </c>
      <c r="D35" s="144" t="s">
        <v>3160</v>
      </c>
      <c r="E35" s="144" t="s">
        <v>256</v>
      </c>
      <c r="F35" s="145">
        <v>96750</v>
      </c>
      <c r="G35" s="144">
        <v>61.49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43118</v>
      </c>
      <c r="B36" s="144">
        <v>538653</v>
      </c>
      <c r="C36" s="144" t="s">
        <v>3114</v>
      </c>
      <c r="D36" s="144" t="s">
        <v>3160</v>
      </c>
      <c r="E36" s="144" t="s">
        <v>257</v>
      </c>
      <c r="F36" s="145">
        <v>96750</v>
      </c>
      <c r="G36" s="144">
        <v>61.5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43118</v>
      </c>
      <c r="B37" s="144">
        <v>538653</v>
      </c>
      <c r="C37" s="144" t="s">
        <v>3114</v>
      </c>
      <c r="D37" s="144" t="s">
        <v>3149</v>
      </c>
      <c r="E37" s="144" t="s">
        <v>256</v>
      </c>
      <c r="F37" s="145">
        <v>280845</v>
      </c>
      <c r="G37" s="144">
        <v>61.5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43118</v>
      </c>
      <c r="B38" s="144">
        <v>538653</v>
      </c>
      <c r="C38" s="144" t="s">
        <v>3114</v>
      </c>
      <c r="D38" s="144" t="s">
        <v>3149</v>
      </c>
      <c r="E38" s="144" t="s">
        <v>257</v>
      </c>
      <c r="F38" s="145">
        <v>287009</v>
      </c>
      <c r="G38" s="144">
        <v>61.46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43118</v>
      </c>
      <c r="B39" s="144">
        <v>533149</v>
      </c>
      <c r="C39" s="144" t="s">
        <v>3238</v>
      </c>
      <c r="D39" s="144" t="s">
        <v>3239</v>
      </c>
      <c r="E39" s="144" t="s">
        <v>256</v>
      </c>
      <c r="F39" s="145">
        <v>86767</v>
      </c>
      <c r="G39" s="144">
        <v>8.2200000000000006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43118</v>
      </c>
      <c r="B40" s="144">
        <v>514358</v>
      </c>
      <c r="C40" s="144" t="s">
        <v>3240</v>
      </c>
      <c r="D40" s="144" t="s">
        <v>3241</v>
      </c>
      <c r="E40" s="144" t="s">
        <v>256</v>
      </c>
      <c r="F40" s="145">
        <v>28522</v>
      </c>
      <c r="G40" s="144">
        <v>22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43118</v>
      </c>
      <c r="B41" s="144">
        <v>514358</v>
      </c>
      <c r="C41" s="144" t="s">
        <v>3240</v>
      </c>
      <c r="D41" s="144" t="s">
        <v>3242</v>
      </c>
      <c r="E41" s="144" t="s">
        <v>257</v>
      </c>
      <c r="F41" s="145">
        <v>31450</v>
      </c>
      <c r="G41" s="144">
        <v>22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43118</v>
      </c>
      <c r="B42" s="144">
        <v>533213</v>
      </c>
      <c r="C42" s="144" t="s">
        <v>3243</v>
      </c>
      <c r="D42" s="144" t="s">
        <v>3244</v>
      </c>
      <c r="E42" s="144" t="s">
        <v>256</v>
      </c>
      <c r="F42" s="145">
        <v>40000</v>
      </c>
      <c r="G42" s="144">
        <v>67.3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43118</v>
      </c>
      <c r="B43" s="144">
        <v>540266</v>
      </c>
      <c r="C43" s="144" t="s">
        <v>3245</v>
      </c>
      <c r="D43" s="144" t="s">
        <v>3149</v>
      </c>
      <c r="E43" s="144" t="s">
        <v>257</v>
      </c>
      <c r="F43" s="145">
        <v>16000</v>
      </c>
      <c r="G43" s="144">
        <v>26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43118</v>
      </c>
      <c r="B44" s="144">
        <v>532659</v>
      </c>
      <c r="C44" s="144" t="s">
        <v>90</v>
      </c>
      <c r="D44" s="144" t="s">
        <v>3246</v>
      </c>
      <c r="E44" s="144" t="s">
        <v>256</v>
      </c>
      <c r="F44" s="145">
        <v>16672748</v>
      </c>
      <c r="G44" s="144">
        <v>61.09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43118</v>
      </c>
      <c r="B45" s="144">
        <v>532659</v>
      </c>
      <c r="C45" s="144" t="s">
        <v>90</v>
      </c>
      <c r="D45" s="144" t="s">
        <v>3246</v>
      </c>
      <c r="E45" s="144" t="s">
        <v>257</v>
      </c>
      <c r="F45" s="145">
        <v>16672748</v>
      </c>
      <c r="G45" s="144">
        <v>61.09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43118</v>
      </c>
      <c r="B46" s="144">
        <v>540850</v>
      </c>
      <c r="C46" s="144" t="s">
        <v>3247</v>
      </c>
      <c r="D46" s="144" t="s">
        <v>3248</v>
      </c>
      <c r="E46" s="144" t="s">
        <v>256</v>
      </c>
      <c r="F46" s="145">
        <v>100000</v>
      </c>
      <c r="G46" s="144">
        <v>76.78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43118</v>
      </c>
      <c r="B47" s="144">
        <v>540850</v>
      </c>
      <c r="C47" s="144" t="s">
        <v>3247</v>
      </c>
      <c r="D47" s="144" t="s">
        <v>3248</v>
      </c>
      <c r="E47" s="144" t="s">
        <v>257</v>
      </c>
      <c r="F47" s="145">
        <v>64000</v>
      </c>
      <c r="G47" s="144">
        <v>83.07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43118</v>
      </c>
      <c r="B48" s="144">
        <v>539216</v>
      </c>
      <c r="C48" s="144" t="s">
        <v>3249</v>
      </c>
      <c r="D48" s="144" t="s">
        <v>3250</v>
      </c>
      <c r="E48" s="144" t="s">
        <v>257</v>
      </c>
      <c r="F48" s="145">
        <v>16000</v>
      </c>
      <c r="G48" s="144">
        <v>41.48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43118</v>
      </c>
      <c r="B49" s="144">
        <v>539014</v>
      </c>
      <c r="C49" s="144" t="s">
        <v>3124</v>
      </c>
      <c r="D49" s="144" t="s">
        <v>3182</v>
      </c>
      <c r="E49" s="144" t="s">
        <v>256</v>
      </c>
      <c r="F49" s="145">
        <v>60246</v>
      </c>
      <c r="G49" s="144">
        <v>17.399999999999999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43118</v>
      </c>
      <c r="B50" s="144">
        <v>539014</v>
      </c>
      <c r="C50" s="144" t="s">
        <v>3124</v>
      </c>
      <c r="D50" s="144" t="s">
        <v>3182</v>
      </c>
      <c r="E50" s="144" t="s">
        <v>257</v>
      </c>
      <c r="F50" s="145">
        <v>60246</v>
      </c>
      <c r="G50" s="144">
        <v>17.399999999999999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43118</v>
      </c>
      <c r="B51" s="144">
        <v>539014</v>
      </c>
      <c r="C51" s="144" t="s">
        <v>3124</v>
      </c>
      <c r="D51" s="144" t="s">
        <v>3251</v>
      </c>
      <c r="E51" s="144" t="s">
        <v>256</v>
      </c>
      <c r="F51" s="145">
        <v>133893</v>
      </c>
      <c r="G51" s="144">
        <v>17.399999999999999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43118</v>
      </c>
      <c r="B52" s="144">
        <v>539014</v>
      </c>
      <c r="C52" s="144" t="s">
        <v>3124</v>
      </c>
      <c r="D52" s="144" t="s">
        <v>3252</v>
      </c>
      <c r="E52" s="144" t="s">
        <v>256</v>
      </c>
      <c r="F52" s="145">
        <v>109280</v>
      </c>
      <c r="G52" s="144">
        <v>17.399999999999999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43118</v>
      </c>
      <c r="B53" s="144">
        <v>535730</v>
      </c>
      <c r="C53" s="144" t="s">
        <v>3253</v>
      </c>
      <c r="D53" s="144" t="s">
        <v>3254</v>
      </c>
      <c r="E53" s="144" t="s">
        <v>256</v>
      </c>
      <c r="F53" s="145">
        <v>750000</v>
      </c>
      <c r="G53" s="144">
        <v>0.37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43118</v>
      </c>
      <c r="B54" s="144">
        <v>537291</v>
      </c>
      <c r="C54" s="144" t="s">
        <v>1450</v>
      </c>
      <c r="D54" s="144" t="s">
        <v>3255</v>
      </c>
      <c r="E54" s="144" t="s">
        <v>256</v>
      </c>
      <c r="F54" s="145">
        <v>173000</v>
      </c>
      <c r="G54" s="144">
        <v>535.03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43118</v>
      </c>
      <c r="B55" s="144">
        <v>537291</v>
      </c>
      <c r="C55" s="144" t="s">
        <v>1450</v>
      </c>
      <c r="D55" s="144" t="s">
        <v>3256</v>
      </c>
      <c r="E55" s="144" t="s">
        <v>257</v>
      </c>
      <c r="F55" s="145">
        <v>150000</v>
      </c>
      <c r="G55" s="144">
        <v>535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43118</v>
      </c>
      <c r="B56" s="144">
        <v>514330</v>
      </c>
      <c r="C56" s="144" t="s">
        <v>3257</v>
      </c>
      <c r="D56" s="144" t="s">
        <v>3258</v>
      </c>
      <c r="E56" s="144" t="s">
        <v>256</v>
      </c>
      <c r="F56" s="145">
        <v>47645</v>
      </c>
      <c r="G56" s="144">
        <v>7.72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43118</v>
      </c>
      <c r="B57" s="144">
        <v>514330</v>
      </c>
      <c r="C57" s="144" t="s">
        <v>3257</v>
      </c>
      <c r="D57" s="144" t="s">
        <v>3258</v>
      </c>
      <c r="E57" s="144" t="s">
        <v>257</v>
      </c>
      <c r="F57" s="145">
        <v>25304</v>
      </c>
      <c r="G57" s="144">
        <v>7.7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43118</v>
      </c>
      <c r="B58" s="144">
        <v>514330</v>
      </c>
      <c r="C58" s="144" t="s">
        <v>3257</v>
      </c>
      <c r="D58" s="144" t="s">
        <v>3259</v>
      </c>
      <c r="E58" s="144" t="s">
        <v>257</v>
      </c>
      <c r="F58" s="145">
        <v>36145</v>
      </c>
      <c r="G58" s="144">
        <v>7.75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43118</v>
      </c>
      <c r="B59" s="144">
        <v>514330</v>
      </c>
      <c r="C59" s="144" t="s">
        <v>3257</v>
      </c>
      <c r="D59" s="144" t="s">
        <v>3260</v>
      </c>
      <c r="E59" s="144" t="s">
        <v>257</v>
      </c>
      <c r="F59" s="145">
        <v>70000</v>
      </c>
      <c r="G59" s="144">
        <v>7.7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43118</v>
      </c>
      <c r="B60" s="144">
        <v>514330</v>
      </c>
      <c r="C60" s="144" t="s">
        <v>3257</v>
      </c>
      <c r="D60" s="144" t="s">
        <v>3261</v>
      </c>
      <c r="E60" s="144" t="s">
        <v>256</v>
      </c>
      <c r="F60" s="145">
        <v>57600</v>
      </c>
      <c r="G60" s="144">
        <v>7.74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43118</v>
      </c>
      <c r="B61" s="144">
        <v>532340</v>
      </c>
      <c r="C61" s="144" t="s">
        <v>3183</v>
      </c>
      <c r="D61" s="144" t="s">
        <v>3184</v>
      </c>
      <c r="E61" s="144" t="s">
        <v>256</v>
      </c>
      <c r="F61" s="145">
        <v>107000</v>
      </c>
      <c r="G61" s="144">
        <v>1.89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43118</v>
      </c>
      <c r="B62" s="144">
        <v>532340</v>
      </c>
      <c r="C62" s="144" t="s">
        <v>3183</v>
      </c>
      <c r="D62" s="144" t="s">
        <v>3262</v>
      </c>
      <c r="E62" s="144" t="s">
        <v>257</v>
      </c>
      <c r="F62" s="145">
        <v>107000</v>
      </c>
      <c r="G62" s="144">
        <v>1.89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43118</v>
      </c>
      <c r="B63" s="144">
        <v>539007</v>
      </c>
      <c r="C63" s="144" t="s">
        <v>3263</v>
      </c>
      <c r="D63" s="144" t="s">
        <v>3264</v>
      </c>
      <c r="E63" s="144" t="s">
        <v>256</v>
      </c>
      <c r="F63" s="145">
        <v>200000</v>
      </c>
      <c r="G63" s="144">
        <v>16.100000000000001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43118</v>
      </c>
      <c r="B64" s="144">
        <v>531539</v>
      </c>
      <c r="C64" s="144" t="s">
        <v>3185</v>
      </c>
      <c r="D64" s="144" t="s">
        <v>3164</v>
      </c>
      <c r="E64" s="144" t="s">
        <v>256</v>
      </c>
      <c r="F64" s="145">
        <v>33411</v>
      </c>
      <c r="G64" s="144">
        <v>70.099999999999994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43118</v>
      </c>
      <c r="B65" s="144">
        <v>531539</v>
      </c>
      <c r="C65" s="144" t="s">
        <v>3185</v>
      </c>
      <c r="D65" s="144" t="s">
        <v>3164</v>
      </c>
      <c r="E65" s="144" t="s">
        <v>257</v>
      </c>
      <c r="F65" s="145">
        <v>33411</v>
      </c>
      <c r="G65" s="144">
        <v>68.150000000000006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43118</v>
      </c>
      <c r="B66" s="144">
        <v>540843</v>
      </c>
      <c r="C66" s="144" t="s">
        <v>3265</v>
      </c>
      <c r="D66" s="144" t="s">
        <v>3266</v>
      </c>
      <c r="E66" s="144" t="s">
        <v>257</v>
      </c>
      <c r="F66" s="145">
        <v>18000</v>
      </c>
      <c r="G66" s="144">
        <v>40.229999999999997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43118</v>
      </c>
      <c r="B67" s="144">
        <v>540843</v>
      </c>
      <c r="C67" s="144" t="s">
        <v>3265</v>
      </c>
      <c r="D67" s="144" t="s">
        <v>3267</v>
      </c>
      <c r="E67" s="144" t="s">
        <v>257</v>
      </c>
      <c r="F67" s="145">
        <v>18000</v>
      </c>
      <c r="G67" s="144">
        <v>39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43118</v>
      </c>
      <c r="B68" s="144">
        <v>540843</v>
      </c>
      <c r="C68" s="144" t="s">
        <v>3265</v>
      </c>
      <c r="D68" s="144" t="s">
        <v>3268</v>
      </c>
      <c r="E68" s="144" t="s">
        <v>256</v>
      </c>
      <c r="F68" s="145">
        <v>18000</v>
      </c>
      <c r="G68" s="144">
        <v>39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43118</v>
      </c>
      <c r="B69" s="144">
        <v>532923</v>
      </c>
      <c r="C69" s="144" t="s">
        <v>1709</v>
      </c>
      <c r="D69" s="144" t="s">
        <v>3269</v>
      </c>
      <c r="E69" s="144" t="s">
        <v>257</v>
      </c>
      <c r="F69" s="145">
        <v>699898</v>
      </c>
      <c r="G69" s="144">
        <v>300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43118</v>
      </c>
      <c r="B70" s="144">
        <v>532923</v>
      </c>
      <c r="C70" s="144" t="s">
        <v>1709</v>
      </c>
      <c r="D70" s="144" t="s">
        <v>3270</v>
      </c>
      <c r="E70" s="144" t="s">
        <v>256</v>
      </c>
      <c r="F70" s="145">
        <v>650000</v>
      </c>
      <c r="G70" s="144">
        <v>300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43118</v>
      </c>
      <c r="B71" s="144">
        <v>532923</v>
      </c>
      <c r="C71" s="144" t="s">
        <v>1709</v>
      </c>
      <c r="D71" s="144" t="s">
        <v>3271</v>
      </c>
      <c r="E71" s="144" t="s">
        <v>256</v>
      </c>
      <c r="F71" s="145">
        <v>150000</v>
      </c>
      <c r="G71" s="144">
        <v>300.01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43118</v>
      </c>
      <c r="B72" s="144">
        <v>532923</v>
      </c>
      <c r="C72" s="144" t="s">
        <v>1709</v>
      </c>
      <c r="D72" s="144" t="s">
        <v>3272</v>
      </c>
      <c r="E72" s="144" t="s">
        <v>257</v>
      </c>
      <c r="F72" s="145">
        <v>100000</v>
      </c>
      <c r="G72" s="144">
        <v>300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43118</v>
      </c>
      <c r="B73" s="144">
        <v>530525</v>
      </c>
      <c r="C73" s="144" t="s">
        <v>3273</v>
      </c>
      <c r="D73" s="144" t="s">
        <v>3274</v>
      </c>
      <c r="E73" s="144" t="s">
        <v>257</v>
      </c>
      <c r="F73" s="145">
        <v>31600</v>
      </c>
      <c r="G73" s="144">
        <v>4.5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43118</v>
      </c>
      <c r="B74" s="144">
        <v>530525</v>
      </c>
      <c r="C74" s="144" t="s">
        <v>3273</v>
      </c>
      <c r="D74" s="144" t="s">
        <v>3275</v>
      </c>
      <c r="E74" s="144" t="s">
        <v>256</v>
      </c>
      <c r="F74" s="145">
        <v>32416</v>
      </c>
      <c r="G74" s="144">
        <v>4.51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43118</v>
      </c>
      <c r="B75" s="144">
        <v>536738</v>
      </c>
      <c r="C75" s="144" t="s">
        <v>3276</v>
      </c>
      <c r="D75" s="144" t="s">
        <v>3277</v>
      </c>
      <c r="E75" s="144" t="s">
        <v>256</v>
      </c>
      <c r="F75" s="145">
        <v>240000</v>
      </c>
      <c r="G75" s="144">
        <v>4.3499999999999996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43118</v>
      </c>
      <c r="B76" s="144">
        <v>536738</v>
      </c>
      <c r="C76" s="144" t="s">
        <v>3276</v>
      </c>
      <c r="D76" s="144" t="s">
        <v>3278</v>
      </c>
      <c r="E76" s="144" t="s">
        <v>257</v>
      </c>
      <c r="F76" s="145">
        <v>132000</v>
      </c>
      <c r="G76" s="144">
        <v>4.3499999999999996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43118</v>
      </c>
      <c r="B77" s="144">
        <v>526500</v>
      </c>
      <c r="C77" s="144" t="s">
        <v>3279</v>
      </c>
      <c r="D77" s="144" t="s">
        <v>3280</v>
      </c>
      <c r="E77" s="144" t="s">
        <v>257</v>
      </c>
      <c r="F77" s="145">
        <v>32440</v>
      </c>
      <c r="G77" s="144">
        <v>17.95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43118</v>
      </c>
      <c r="B78" s="144">
        <v>530419</v>
      </c>
      <c r="C78" s="144" t="s">
        <v>3161</v>
      </c>
      <c r="D78" s="144" t="s">
        <v>3162</v>
      </c>
      <c r="E78" s="144" t="s">
        <v>256</v>
      </c>
      <c r="F78" s="145">
        <v>51705</v>
      </c>
      <c r="G78" s="144">
        <v>52.66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43118</v>
      </c>
      <c r="B79" s="144">
        <v>530419</v>
      </c>
      <c r="C79" s="144" t="s">
        <v>3161</v>
      </c>
      <c r="D79" s="144" t="s">
        <v>3162</v>
      </c>
      <c r="E79" s="144" t="s">
        <v>257</v>
      </c>
      <c r="F79" s="144">
        <v>51705</v>
      </c>
      <c r="G79" s="144">
        <v>53.33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43118</v>
      </c>
      <c r="B80" s="144">
        <v>534733</v>
      </c>
      <c r="C80" s="144" t="s">
        <v>3186</v>
      </c>
      <c r="D80" s="144" t="s">
        <v>3187</v>
      </c>
      <c r="E80" s="144" t="s">
        <v>257</v>
      </c>
      <c r="F80" s="144">
        <v>280000</v>
      </c>
      <c r="G80" s="144">
        <v>24.45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43118</v>
      </c>
      <c r="B81" s="144" t="s">
        <v>2433</v>
      </c>
      <c r="C81" s="144" t="s">
        <v>3188</v>
      </c>
      <c r="D81" s="144" t="s">
        <v>3281</v>
      </c>
      <c r="E81" s="144" t="s">
        <v>257</v>
      </c>
      <c r="F81" s="144">
        <v>125000</v>
      </c>
      <c r="G81" s="144">
        <v>360.5</v>
      </c>
      <c r="H81" s="144" t="s">
        <v>2479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43118</v>
      </c>
      <c r="B82" s="144" t="s">
        <v>869</v>
      </c>
      <c r="C82" s="144" t="s">
        <v>3282</v>
      </c>
      <c r="D82" s="144" t="s">
        <v>3283</v>
      </c>
      <c r="E82" s="144" t="s">
        <v>257</v>
      </c>
      <c r="F82" s="144">
        <v>9652294</v>
      </c>
      <c r="G82" s="144">
        <v>3.78</v>
      </c>
      <c r="H82" s="144" t="s">
        <v>2479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43118</v>
      </c>
      <c r="B83" s="144" t="s">
        <v>1396</v>
      </c>
      <c r="C83" s="144" t="s">
        <v>3192</v>
      </c>
      <c r="D83" s="144" t="s">
        <v>3193</v>
      </c>
      <c r="E83" s="144" t="s">
        <v>257</v>
      </c>
      <c r="F83" s="144">
        <v>104303</v>
      </c>
      <c r="G83" s="144">
        <v>41.54</v>
      </c>
      <c r="H83" s="144" t="s">
        <v>2479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43118</v>
      </c>
      <c r="B84" s="144" t="s">
        <v>1618</v>
      </c>
      <c r="C84" s="144" t="s">
        <v>3284</v>
      </c>
      <c r="D84" s="144" t="s">
        <v>3160</v>
      </c>
      <c r="E84" s="144" t="s">
        <v>257</v>
      </c>
      <c r="F84" s="144">
        <v>700033</v>
      </c>
      <c r="G84" s="144">
        <v>8.4499999999999993</v>
      </c>
      <c r="H84" s="144" t="s">
        <v>2479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43118</v>
      </c>
      <c r="B85" s="144" t="s">
        <v>1736</v>
      </c>
      <c r="C85" s="144" t="s">
        <v>3285</v>
      </c>
      <c r="D85" s="144" t="s">
        <v>3286</v>
      </c>
      <c r="E85" s="144" t="s">
        <v>257</v>
      </c>
      <c r="F85" s="144">
        <v>2175794</v>
      </c>
      <c r="G85" s="144">
        <v>19.7</v>
      </c>
      <c r="H85" s="144" t="s">
        <v>2479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43118</v>
      </c>
      <c r="B86" s="144" t="s">
        <v>3287</v>
      </c>
      <c r="C86" s="144" t="s">
        <v>3288</v>
      </c>
      <c r="D86" s="144" t="s">
        <v>3289</v>
      </c>
      <c r="E86" s="144" t="s">
        <v>257</v>
      </c>
      <c r="F86" s="144">
        <v>54000</v>
      </c>
      <c r="G86" s="144">
        <v>144</v>
      </c>
      <c r="H86" s="144" t="s">
        <v>2479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43118</v>
      </c>
      <c r="B87" s="144" t="s">
        <v>3287</v>
      </c>
      <c r="C87" s="144" t="s">
        <v>3288</v>
      </c>
      <c r="D87" s="144" t="s">
        <v>3290</v>
      </c>
      <c r="E87" s="144" t="s">
        <v>257</v>
      </c>
      <c r="F87" s="144">
        <v>31200</v>
      </c>
      <c r="G87" s="144">
        <v>144</v>
      </c>
      <c r="H87" s="144" t="s">
        <v>2479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43118</v>
      </c>
      <c r="B88" s="144" t="s">
        <v>2586</v>
      </c>
      <c r="C88" s="144" t="s">
        <v>3291</v>
      </c>
      <c r="D88" s="144" t="s">
        <v>3292</v>
      </c>
      <c r="E88" s="144" t="s">
        <v>257</v>
      </c>
      <c r="F88" s="144">
        <v>15350000</v>
      </c>
      <c r="G88" s="144">
        <v>129.97</v>
      </c>
      <c r="H88" s="144" t="s">
        <v>2479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43118</v>
      </c>
      <c r="B89" s="144" t="s">
        <v>3293</v>
      </c>
      <c r="C89" s="144" t="s">
        <v>3294</v>
      </c>
      <c r="D89" s="144" t="s">
        <v>3295</v>
      </c>
      <c r="E89" s="144" t="s">
        <v>257</v>
      </c>
      <c r="F89" s="144">
        <v>100000</v>
      </c>
      <c r="G89" s="144">
        <v>34.85</v>
      </c>
      <c r="H89" s="144" t="s">
        <v>2479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43118</v>
      </c>
      <c r="B90" s="144" t="s">
        <v>3293</v>
      </c>
      <c r="C90" s="144" t="s">
        <v>3294</v>
      </c>
      <c r="D90" s="144" t="s">
        <v>3194</v>
      </c>
      <c r="E90" s="144" t="s">
        <v>257</v>
      </c>
      <c r="F90" s="144">
        <v>100000</v>
      </c>
      <c r="G90" s="144">
        <v>32.299999999999997</v>
      </c>
      <c r="H90" s="144" t="s">
        <v>2479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43118</v>
      </c>
      <c r="B91" s="144" t="s">
        <v>3293</v>
      </c>
      <c r="C91" s="144" t="s">
        <v>3294</v>
      </c>
      <c r="D91" s="144" t="s">
        <v>3163</v>
      </c>
      <c r="E91" s="144" t="s">
        <v>257</v>
      </c>
      <c r="F91" s="144">
        <v>100000</v>
      </c>
      <c r="G91" s="144">
        <v>32.299999999999997</v>
      </c>
      <c r="H91" s="144" t="s">
        <v>2479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43118</v>
      </c>
      <c r="B92" s="144" t="s">
        <v>160</v>
      </c>
      <c r="C92" s="144" t="s">
        <v>3296</v>
      </c>
      <c r="D92" s="144" t="s">
        <v>3297</v>
      </c>
      <c r="E92" s="144" t="s">
        <v>257</v>
      </c>
      <c r="F92" s="144">
        <v>15127902</v>
      </c>
      <c r="G92" s="144">
        <v>9.1</v>
      </c>
      <c r="H92" s="144" t="s">
        <v>2479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43118</v>
      </c>
      <c r="B93" s="144" t="s">
        <v>2564</v>
      </c>
      <c r="C93" s="144" t="s">
        <v>3298</v>
      </c>
      <c r="D93" s="144" t="s">
        <v>3299</v>
      </c>
      <c r="E93" s="144" t="s">
        <v>257</v>
      </c>
      <c r="F93" s="144">
        <v>140486</v>
      </c>
      <c r="G93" s="144">
        <v>130.62</v>
      </c>
      <c r="H93" s="144" t="s">
        <v>2479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43118</v>
      </c>
      <c r="B94" s="144" t="s">
        <v>3300</v>
      </c>
      <c r="C94" s="144" t="s">
        <v>3301</v>
      </c>
      <c r="D94" s="144" t="s">
        <v>3302</v>
      </c>
      <c r="E94" s="144" t="s">
        <v>256</v>
      </c>
      <c r="F94" s="144">
        <v>135000</v>
      </c>
      <c r="G94" s="144">
        <v>91.5</v>
      </c>
      <c r="H94" s="144" t="s">
        <v>2479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43118</v>
      </c>
      <c r="B95" s="144" t="s">
        <v>869</v>
      </c>
      <c r="C95" s="144" t="s">
        <v>3282</v>
      </c>
      <c r="D95" s="144" t="s">
        <v>3283</v>
      </c>
      <c r="E95" s="144" t="s">
        <v>256</v>
      </c>
      <c r="F95" s="144">
        <v>7028784</v>
      </c>
      <c r="G95" s="144">
        <v>3.98</v>
      </c>
      <c r="H95" s="144" t="s">
        <v>2479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43118</v>
      </c>
      <c r="B96" s="144" t="s">
        <v>869</v>
      </c>
      <c r="C96" s="144" t="s">
        <v>3282</v>
      </c>
      <c r="D96" s="144" t="s">
        <v>3303</v>
      </c>
      <c r="E96" s="144" t="s">
        <v>256</v>
      </c>
      <c r="F96" s="144">
        <v>10000000</v>
      </c>
      <c r="G96" s="144">
        <v>3.75</v>
      </c>
      <c r="H96" s="144" t="s">
        <v>2479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43118</v>
      </c>
      <c r="B97" s="144" t="s">
        <v>3189</v>
      </c>
      <c r="C97" s="144" t="s">
        <v>3190</v>
      </c>
      <c r="D97" s="144" t="s">
        <v>3191</v>
      </c>
      <c r="E97" s="144" t="s">
        <v>256</v>
      </c>
      <c r="F97" s="144">
        <v>30000</v>
      </c>
      <c r="G97" s="144">
        <v>52</v>
      </c>
      <c r="H97" s="144" t="s">
        <v>2479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43118</v>
      </c>
      <c r="B98" s="144" t="s">
        <v>1396</v>
      </c>
      <c r="C98" s="144" t="s">
        <v>3192</v>
      </c>
      <c r="D98" s="144" t="s">
        <v>3193</v>
      </c>
      <c r="E98" s="144" t="s">
        <v>256</v>
      </c>
      <c r="F98" s="144">
        <v>92303</v>
      </c>
      <c r="G98" s="144">
        <v>42.16</v>
      </c>
      <c r="H98" s="144" t="s">
        <v>2479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43118</v>
      </c>
      <c r="B99" s="144" t="s">
        <v>1618</v>
      </c>
      <c r="C99" s="144" t="s">
        <v>3284</v>
      </c>
      <c r="D99" s="144" t="s">
        <v>3160</v>
      </c>
      <c r="E99" s="144" t="s">
        <v>256</v>
      </c>
      <c r="F99" s="144">
        <v>283324</v>
      </c>
      <c r="G99" s="144">
        <v>8.4600000000000009</v>
      </c>
      <c r="H99" s="144" t="s">
        <v>2479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43118</v>
      </c>
      <c r="B100" s="144" t="s">
        <v>1736</v>
      </c>
      <c r="C100" s="144" t="s">
        <v>3285</v>
      </c>
      <c r="D100" s="144" t="s">
        <v>3286</v>
      </c>
      <c r="E100" s="144" t="s">
        <v>256</v>
      </c>
      <c r="F100" s="144">
        <v>2175794</v>
      </c>
      <c r="G100" s="144">
        <v>19.579999999999998</v>
      </c>
      <c r="H100" s="144" t="s">
        <v>2479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43118</v>
      </c>
      <c r="B101" s="144" t="s">
        <v>2548</v>
      </c>
      <c r="C101" s="144" t="s">
        <v>3196</v>
      </c>
      <c r="D101" s="144" t="s">
        <v>3304</v>
      </c>
      <c r="E101" s="144" t="s">
        <v>256</v>
      </c>
      <c r="F101" s="144">
        <v>112189</v>
      </c>
      <c r="G101" s="144">
        <v>18.3</v>
      </c>
      <c r="H101" s="144" t="s">
        <v>2479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43118</v>
      </c>
      <c r="B102" s="144" t="s">
        <v>2548</v>
      </c>
      <c r="C102" s="144" t="s">
        <v>3196</v>
      </c>
      <c r="D102" s="144" t="s">
        <v>3305</v>
      </c>
      <c r="E102" s="144" t="s">
        <v>256</v>
      </c>
      <c r="F102" s="144">
        <v>100000</v>
      </c>
      <c r="G102" s="144">
        <v>18.25</v>
      </c>
      <c r="H102" s="144" t="s">
        <v>2479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43118</v>
      </c>
      <c r="B103" s="144" t="s">
        <v>2586</v>
      </c>
      <c r="C103" s="144" t="s">
        <v>3291</v>
      </c>
      <c r="D103" s="144" t="s">
        <v>3306</v>
      </c>
      <c r="E103" s="144" t="s">
        <v>256</v>
      </c>
      <c r="F103" s="144">
        <v>3000000</v>
      </c>
      <c r="G103" s="144">
        <v>130.16</v>
      </c>
      <c r="H103" s="144" t="s">
        <v>2479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43118</v>
      </c>
      <c r="B104" s="144" t="s">
        <v>2586</v>
      </c>
      <c r="C104" s="144" t="s">
        <v>3291</v>
      </c>
      <c r="D104" s="144" t="s">
        <v>3307</v>
      </c>
      <c r="E104" s="144" t="s">
        <v>256</v>
      </c>
      <c r="F104" s="144">
        <v>4600000</v>
      </c>
      <c r="G104" s="144">
        <v>130</v>
      </c>
      <c r="H104" s="144" t="s">
        <v>2479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43118</v>
      </c>
      <c r="B105" s="144" t="s">
        <v>2586</v>
      </c>
      <c r="C105" s="144" t="s">
        <v>3291</v>
      </c>
      <c r="D105" s="144" t="s">
        <v>3308</v>
      </c>
      <c r="E105" s="144" t="s">
        <v>256</v>
      </c>
      <c r="F105" s="144">
        <v>6400000</v>
      </c>
      <c r="G105" s="144">
        <v>130.01</v>
      </c>
      <c r="H105" s="144" t="s">
        <v>2479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43118</v>
      </c>
      <c r="B106" s="144" t="s">
        <v>3293</v>
      </c>
      <c r="C106" s="144" t="s">
        <v>3294</v>
      </c>
      <c r="D106" s="144" t="s">
        <v>3295</v>
      </c>
      <c r="E106" s="144" t="s">
        <v>256</v>
      </c>
      <c r="F106" s="144">
        <v>100000</v>
      </c>
      <c r="G106" s="144">
        <v>32.299999999999997</v>
      </c>
      <c r="H106" s="144" t="s">
        <v>2479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43118</v>
      </c>
      <c r="B107" s="144" t="s">
        <v>3293</v>
      </c>
      <c r="C107" s="144" t="s">
        <v>3294</v>
      </c>
      <c r="D107" s="144" t="s">
        <v>3194</v>
      </c>
      <c r="E107" s="144" t="s">
        <v>256</v>
      </c>
      <c r="F107" s="144">
        <v>100000</v>
      </c>
      <c r="G107" s="144">
        <v>32.299999999999997</v>
      </c>
      <c r="H107" s="144" t="s">
        <v>2479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43118</v>
      </c>
      <c r="B108" s="144" t="s">
        <v>3293</v>
      </c>
      <c r="C108" s="144" t="s">
        <v>3294</v>
      </c>
      <c r="D108" s="144" t="s">
        <v>3163</v>
      </c>
      <c r="E108" s="144" t="s">
        <v>256</v>
      </c>
      <c r="F108" s="144">
        <v>100000</v>
      </c>
      <c r="G108" s="144">
        <v>34.85</v>
      </c>
      <c r="H108" s="144" t="s">
        <v>2479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43118</v>
      </c>
      <c r="B109" s="144" t="s">
        <v>160</v>
      </c>
      <c r="C109" s="144" t="s">
        <v>3296</v>
      </c>
      <c r="D109" s="144" t="s">
        <v>3297</v>
      </c>
      <c r="E109" s="144" t="s">
        <v>256</v>
      </c>
      <c r="F109" s="144">
        <v>15079829</v>
      </c>
      <c r="G109" s="144">
        <v>9.1199999999999992</v>
      </c>
      <c r="H109" s="144" t="s">
        <v>2479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43118</v>
      </c>
      <c r="B110" s="144" t="s">
        <v>3115</v>
      </c>
      <c r="C110" s="144" t="s">
        <v>3195</v>
      </c>
      <c r="D110" s="144" t="s">
        <v>3309</v>
      </c>
      <c r="E110" s="144" t="s">
        <v>256</v>
      </c>
      <c r="F110" s="144">
        <v>20000000</v>
      </c>
      <c r="G110" s="144">
        <v>0.32</v>
      </c>
      <c r="H110" s="144" t="s">
        <v>2479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6"/>
  <sheetViews>
    <sheetView zoomScale="80" zoomScaleNormal="80" workbookViewId="0">
      <selection activeCell="O7" sqref="O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3032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43119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0" t="s">
        <v>265</v>
      </c>
      <c r="K9" s="541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>
      <c r="A10" s="308">
        <v>1</v>
      </c>
      <c r="B10" s="306">
        <v>43076</v>
      </c>
      <c r="C10" s="306"/>
      <c r="D10" s="307" t="s">
        <v>99</v>
      </c>
      <c r="E10" s="308" t="s">
        <v>2972</v>
      </c>
      <c r="F10" s="308">
        <v>260</v>
      </c>
      <c r="G10" s="396">
        <v>232</v>
      </c>
      <c r="H10" s="397">
        <v>273.75</v>
      </c>
      <c r="I10" s="397">
        <v>300</v>
      </c>
      <c r="J10" s="542" t="s">
        <v>3204</v>
      </c>
      <c r="K10" s="542"/>
      <c r="L10" s="406">
        <f t="shared" ref="L10" si="0">H10-F10</f>
        <v>13.75</v>
      </c>
      <c r="M10" s="452">
        <f t="shared" ref="M10" si="1">L10/F10</f>
        <v>5.2884615384615384E-2</v>
      </c>
      <c r="N10" s="451" t="s">
        <v>272</v>
      </c>
      <c r="O10" s="407">
        <v>43118</v>
      </c>
      <c r="P10" s="309"/>
      <c r="R10" s="204"/>
      <c r="S10" s="208" t="s">
        <v>2489</v>
      </c>
      <c r="T10" s="206"/>
      <c r="U10" s="206"/>
      <c r="V10" s="206"/>
      <c r="W10" s="206"/>
      <c r="X10" s="206"/>
      <c r="Y10" s="206"/>
      <c r="Z10" s="206"/>
    </row>
    <row r="11" spans="1:27" s="148" customFormat="1" ht="15" customHeight="1">
      <c r="A11" s="431">
        <v>2</v>
      </c>
      <c r="B11" s="436">
        <v>43039</v>
      </c>
      <c r="C11" s="436"/>
      <c r="D11" s="437" t="s">
        <v>138</v>
      </c>
      <c r="E11" s="433" t="s">
        <v>2442</v>
      </c>
      <c r="F11" s="433">
        <v>306.5</v>
      </c>
      <c r="G11" s="431">
        <v>336</v>
      </c>
      <c r="H11" s="431">
        <v>296</v>
      </c>
      <c r="I11" s="433">
        <v>240</v>
      </c>
      <c r="J11" s="502" t="s">
        <v>3200</v>
      </c>
      <c r="K11" s="502"/>
      <c r="L11" s="455">
        <f>F11-H11</f>
        <v>10.5</v>
      </c>
      <c r="M11" s="456">
        <f>L11/F11</f>
        <v>3.4257748776508973E-2</v>
      </c>
      <c r="N11" s="457" t="s">
        <v>272</v>
      </c>
      <c r="O11" s="458">
        <v>43116</v>
      </c>
      <c r="P11" s="458"/>
      <c r="R11" s="204"/>
      <c r="S11" s="208" t="s">
        <v>2503</v>
      </c>
      <c r="T11" s="206"/>
      <c r="Z11" s="206"/>
    </row>
    <row r="12" spans="1:27" s="148" customFormat="1">
      <c r="A12" s="198">
        <v>3</v>
      </c>
      <c r="B12" s="199">
        <v>43042</v>
      </c>
      <c r="C12" s="199"/>
      <c r="D12" s="209" t="s">
        <v>43</v>
      </c>
      <c r="E12" s="207" t="s">
        <v>2442</v>
      </c>
      <c r="F12" s="214">
        <v>545</v>
      </c>
      <c r="G12" s="201">
        <v>595</v>
      </c>
      <c r="H12" s="201"/>
      <c r="I12" s="214">
        <v>445</v>
      </c>
      <c r="J12" s="526" t="s">
        <v>271</v>
      </c>
      <c r="K12" s="527"/>
      <c r="L12" s="201"/>
      <c r="M12" s="201"/>
      <c r="N12" s="201"/>
      <c r="O12" s="310"/>
      <c r="P12" s="230">
        <f>VLOOKUP(D12,Sheet2!$A$1:M1953,6,0)</f>
        <v>584.79999999999995</v>
      </c>
      <c r="R12" s="204"/>
      <c r="S12" s="208" t="s">
        <v>2503</v>
      </c>
      <c r="T12" s="206"/>
      <c r="Z12" s="206"/>
    </row>
    <row r="13" spans="1:27" s="148" customFormat="1">
      <c r="A13" s="431">
        <v>4</v>
      </c>
      <c r="B13" s="436">
        <v>43045</v>
      </c>
      <c r="C13" s="436"/>
      <c r="D13" s="437" t="s">
        <v>107</v>
      </c>
      <c r="E13" s="433" t="s">
        <v>270</v>
      </c>
      <c r="F13" s="433">
        <v>1010</v>
      </c>
      <c r="G13" s="431">
        <v>968</v>
      </c>
      <c r="H13" s="431">
        <f>(1024+1041)/2</f>
        <v>1032.5</v>
      </c>
      <c r="I13" s="433" t="s">
        <v>2866</v>
      </c>
      <c r="J13" s="502" t="s">
        <v>3059</v>
      </c>
      <c r="K13" s="502"/>
      <c r="L13" s="455">
        <f t="shared" ref="L13:L14" si="2">H13-F13</f>
        <v>22.5</v>
      </c>
      <c r="M13" s="456">
        <f t="shared" ref="M13:M14" si="3">L13/F13</f>
        <v>2.2277227722772276E-2</v>
      </c>
      <c r="N13" s="457" t="s">
        <v>272</v>
      </c>
      <c r="O13" s="458">
        <v>43112</v>
      </c>
      <c r="P13" s="458"/>
      <c r="R13" s="204"/>
      <c r="S13" s="208" t="s">
        <v>2489</v>
      </c>
      <c r="T13" s="206"/>
      <c r="Z13" s="206"/>
    </row>
    <row r="14" spans="1:27" s="148" customFormat="1">
      <c r="A14" s="431">
        <v>5</v>
      </c>
      <c r="B14" s="436">
        <v>43054</v>
      </c>
      <c r="C14" s="436"/>
      <c r="D14" s="437" t="s">
        <v>1048</v>
      </c>
      <c r="E14" s="433" t="s">
        <v>270</v>
      </c>
      <c r="F14" s="433">
        <v>54.7</v>
      </c>
      <c r="G14" s="431">
        <v>50</v>
      </c>
      <c r="H14" s="431">
        <v>57.1</v>
      </c>
      <c r="I14" s="433">
        <v>62.7</v>
      </c>
      <c r="J14" s="502" t="s">
        <v>3065</v>
      </c>
      <c r="K14" s="502"/>
      <c r="L14" s="455">
        <f t="shared" si="2"/>
        <v>2.3999999999999986</v>
      </c>
      <c r="M14" s="456">
        <f t="shared" si="3"/>
        <v>4.3875685557586808E-2</v>
      </c>
      <c r="N14" s="457" t="s">
        <v>272</v>
      </c>
      <c r="O14" s="458">
        <v>42740</v>
      </c>
      <c r="P14" s="458"/>
      <c r="R14" s="204"/>
      <c r="S14" s="208" t="s">
        <v>2503</v>
      </c>
      <c r="T14" s="206"/>
      <c r="Z14" s="206"/>
    </row>
    <row r="15" spans="1:27" s="148" customFormat="1">
      <c r="A15" s="441">
        <v>6</v>
      </c>
      <c r="B15" s="442">
        <v>43076</v>
      </c>
      <c r="C15" s="442"/>
      <c r="D15" s="443" t="s">
        <v>45</v>
      </c>
      <c r="E15" s="441" t="s">
        <v>270</v>
      </c>
      <c r="F15" s="441">
        <v>167.5</v>
      </c>
      <c r="G15" s="441">
        <v>159</v>
      </c>
      <c r="H15" s="444">
        <f>(173+158.5)/2</f>
        <v>165.75</v>
      </c>
      <c r="I15" s="445" t="s">
        <v>2971</v>
      </c>
      <c r="J15" s="537" t="s">
        <v>3042</v>
      </c>
      <c r="K15" s="537"/>
      <c r="L15" s="446">
        <f t="shared" ref="L15" si="4">H15-F15</f>
        <v>-1.75</v>
      </c>
      <c r="M15" s="447">
        <f t="shared" ref="M15" si="5">L15/F15</f>
        <v>-1.0447761194029851E-2</v>
      </c>
      <c r="N15" s="448" t="s">
        <v>2206</v>
      </c>
      <c r="O15" s="449">
        <v>43103</v>
      </c>
      <c r="P15" s="450"/>
      <c r="R15" s="204"/>
      <c r="S15" s="208" t="s">
        <v>2489</v>
      </c>
      <c r="T15" s="206"/>
      <c r="Z15" s="206"/>
    </row>
    <row r="16" spans="1:27" s="148" customFormat="1" ht="15" customHeight="1">
      <c r="A16" s="441">
        <v>7</v>
      </c>
      <c r="B16" s="442">
        <v>43083</v>
      </c>
      <c r="C16" s="442"/>
      <c r="D16" s="443" t="s">
        <v>2202</v>
      </c>
      <c r="E16" s="441" t="s">
        <v>270</v>
      </c>
      <c r="F16" s="441">
        <v>1110</v>
      </c>
      <c r="G16" s="441">
        <v>1060</v>
      </c>
      <c r="H16" s="444">
        <v>1056</v>
      </c>
      <c r="I16" s="445" t="s">
        <v>2979</v>
      </c>
      <c r="J16" s="537" t="s">
        <v>3207</v>
      </c>
      <c r="K16" s="537"/>
      <c r="L16" s="446">
        <f t="shared" ref="L16" si="6">H16-F16</f>
        <v>-54</v>
      </c>
      <c r="M16" s="447">
        <f t="shared" ref="M16" si="7">L16/F16</f>
        <v>-4.8648648648648651E-2</v>
      </c>
      <c r="N16" s="448" t="s">
        <v>2206</v>
      </c>
      <c r="O16" s="449">
        <v>43118</v>
      </c>
      <c r="P16" s="450"/>
      <c r="R16" s="204"/>
      <c r="S16" s="208" t="s">
        <v>2489</v>
      </c>
      <c r="T16" s="206"/>
      <c r="Z16" s="206"/>
    </row>
    <row r="17" spans="1:26" s="148" customFormat="1" ht="15" customHeight="1">
      <c r="A17" s="431">
        <v>8</v>
      </c>
      <c r="B17" s="436">
        <v>43088</v>
      </c>
      <c r="C17" s="436"/>
      <c r="D17" s="437" t="s">
        <v>378</v>
      </c>
      <c r="E17" s="433" t="s">
        <v>270</v>
      </c>
      <c r="F17" s="433">
        <v>195.5</v>
      </c>
      <c r="G17" s="431">
        <v>188</v>
      </c>
      <c r="H17" s="431">
        <v>202</v>
      </c>
      <c r="I17" s="433">
        <v>210</v>
      </c>
      <c r="J17" s="502" t="s">
        <v>3031</v>
      </c>
      <c r="K17" s="502"/>
      <c r="L17" s="455">
        <f t="shared" ref="L17" si="8">H17-F17</f>
        <v>6.5</v>
      </c>
      <c r="M17" s="456">
        <f t="shared" ref="M17" si="9">L17/F17</f>
        <v>3.3248081841432228E-2</v>
      </c>
      <c r="N17" s="457" t="s">
        <v>272</v>
      </c>
      <c r="O17" s="458">
        <v>42736</v>
      </c>
      <c r="P17" s="458"/>
      <c r="R17" s="204"/>
      <c r="S17" s="208" t="s">
        <v>2489</v>
      </c>
      <c r="T17" s="206"/>
      <c r="Z17" s="206"/>
    </row>
    <row r="18" spans="1:26" s="148" customFormat="1" ht="15" customHeight="1">
      <c r="A18" s="431">
        <v>9</v>
      </c>
      <c r="B18" s="436">
        <v>43090</v>
      </c>
      <c r="C18" s="436"/>
      <c r="D18" s="437" t="s">
        <v>44</v>
      </c>
      <c r="E18" s="433" t="s">
        <v>2442</v>
      </c>
      <c r="F18" s="433">
        <v>3301</v>
      </c>
      <c r="G18" s="431">
        <v>3401</v>
      </c>
      <c r="H18" s="431">
        <v>3205</v>
      </c>
      <c r="I18" s="433">
        <v>3101</v>
      </c>
      <c r="J18" s="502" t="s">
        <v>3100</v>
      </c>
      <c r="K18" s="502"/>
      <c r="L18" s="455">
        <f>F18-H18</f>
        <v>96</v>
      </c>
      <c r="M18" s="456">
        <f>L18/F18</f>
        <v>2.908209633444411E-2</v>
      </c>
      <c r="N18" s="457" t="s">
        <v>272</v>
      </c>
      <c r="O18" s="458">
        <v>43110</v>
      </c>
      <c r="P18" s="458"/>
      <c r="R18" s="204"/>
      <c r="S18" s="208" t="s">
        <v>2503</v>
      </c>
      <c r="T18" s="206"/>
      <c r="Z18" s="206"/>
    </row>
    <row r="19" spans="1:26" s="148" customFormat="1" ht="15" customHeight="1">
      <c r="A19" s="431">
        <v>10</v>
      </c>
      <c r="B19" s="436">
        <v>43090</v>
      </c>
      <c r="C19" s="436"/>
      <c r="D19" s="437" t="s">
        <v>115</v>
      </c>
      <c r="E19" s="433" t="s">
        <v>2442</v>
      </c>
      <c r="F19" s="433">
        <v>9680</v>
      </c>
      <c r="G19" s="431">
        <v>9880</v>
      </c>
      <c r="H19" s="431">
        <f>(9530+9477)/2</f>
        <v>9503.5</v>
      </c>
      <c r="I19" s="433">
        <v>9220</v>
      </c>
      <c r="J19" s="502" t="s">
        <v>3046</v>
      </c>
      <c r="K19" s="502"/>
      <c r="L19" s="455">
        <f>F19-H19</f>
        <v>176.5</v>
      </c>
      <c r="M19" s="456">
        <v>1.8200000000000001E-2</v>
      </c>
      <c r="N19" s="457" t="s">
        <v>272</v>
      </c>
      <c r="O19" s="458">
        <v>43103</v>
      </c>
      <c r="P19" s="458"/>
      <c r="R19" s="204"/>
      <c r="S19" s="208" t="s">
        <v>2503</v>
      </c>
      <c r="T19" s="206"/>
      <c r="Z19" s="206"/>
    </row>
    <row r="20" spans="1:26" s="148" customFormat="1" ht="15" customHeight="1">
      <c r="A20" s="440">
        <v>11</v>
      </c>
      <c r="B20" s="356">
        <v>43090</v>
      </c>
      <c r="C20" s="199"/>
      <c r="D20" s="209" t="s">
        <v>113</v>
      </c>
      <c r="E20" s="207" t="s">
        <v>2442</v>
      </c>
      <c r="F20" s="214">
        <v>750</v>
      </c>
      <c r="G20" s="201">
        <v>825</v>
      </c>
      <c r="H20" s="201"/>
      <c r="I20" s="214">
        <v>600</v>
      </c>
      <c r="J20" s="543" t="s">
        <v>271</v>
      </c>
      <c r="K20" s="544"/>
      <c r="L20" s="274"/>
      <c r="M20" s="201"/>
      <c r="N20" s="201"/>
      <c r="O20" s="310"/>
      <c r="P20" s="230">
        <f>VLOOKUP(D20,Sheet2!$A$1:M2036,6,0)</f>
        <v>759.25</v>
      </c>
      <c r="R20" s="204"/>
      <c r="S20" s="208" t="s">
        <v>2503</v>
      </c>
      <c r="T20" s="206"/>
      <c r="Z20" s="206"/>
    </row>
    <row r="21" spans="1:26" s="148" customFormat="1" ht="15" customHeight="1">
      <c r="A21" s="431">
        <v>12</v>
      </c>
      <c r="B21" s="436">
        <v>43090</v>
      </c>
      <c r="C21" s="436"/>
      <c r="D21" s="437" t="s">
        <v>79</v>
      </c>
      <c r="E21" s="433" t="s">
        <v>2442</v>
      </c>
      <c r="F21" s="433">
        <v>3800</v>
      </c>
      <c r="G21" s="431">
        <v>3900</v>
      </c>
      <c r="H21" s="431">
        <v>3657.5</v>
      </c>
      <c r="I21" s="433">
        <v>3600</v>
      </c>
      <c r="J21" s="502" t="s">
        <v>3133</v>
      </c>
      <c r="K21" s="502"/>
      <c r="L21" s="455">
        <f>F21-H21</f>
        <v>142.5</v>
      </c>
      <c r="M21" s="456">
        <f>L21/F21</f>
        <v>3.7499999999999999E-2</v>
      </c>
      <c r="N21" s="457" t="s">
        <v>272</v>
      </c>
      <c r="O21" s="458">
        <v>43103</v>
      </c>
      <c r="P21" s="458"/>
      <c r="R21" s="204"/>
      <c r="S21" s="208" t="s">
        <v>2503</v>
      </c>
      <c r="T21" s="206"/>
      <c r="Z21" s="206"/>
    </row>
    <row r="22" spans="1:26" s="148" customFormat="1" ht="15" customHeight="1">
      <c r="A22" s="441">
        <v>13</v>
      </c>
      <c r="B22" s="442">
        <v>43090</v>
      </c>
      <c r="C22" s="442"/>
      <c r="D22" s="443" t="s">
        <v>111</v>
      </c>
      <c r="E22" s="441" t="s">
        <v>2442</v>
      </c>
      <c r="F22" s="441">
        <v>1260</v>
      </c>
      <c r="G22" s="441">
        <v>1310</v>
      </c>
      <c r="H22" s="444">
        <v>1325</v>
      </c>
      <c r="I22" s="445" t="s">
        <v>3001</v>
      </c>
      <c r="J22" s="537" t="s">
        <v>3077</v>
      </c>
      <c r="K22" s="537"/>
      <c r="L22" s="446">
        <f>F22-H22</f>
        <v>-65</v>
      </c>
      <c r="M22" s="447">
        <f>L22/F22</f>
        <v>-5.1587301587301584E-2</v>
      </c>
      <c r="N22" s="448" t="s">
        <v>2206</v>
      </c>
      <c r="O22" s="449">
        <v>43108</v>
      </c>
      <c r="P22" s="450"/>
      <c r="R22" s="204"/>
      <c r="S22" s="208" t="s">
        <v>2489</v>
      </c>
      <c r="T22" s="206"/>
      <c r="Z22" s="206"/>
    </row>
    <row r="23" spans="1:26" s="148" customFormat="1" ht="15" customHeight="1">
      <c r="A23" s="431">
        <v>14</v>
      </c>
      <c r="B23" s="436">
        <v>43095</v>
      </c>
      <c r="C23" s="436"/>
      <c r="D23" s="437" t="s">
        <v>81</v>
      </c>
      <c r="E23" s="433" t="s">
        <v>2442</v>
      </c>
      <c r="F23" s="433">
        <v>267.5</v>
      </c>
      <c r="G23" s="431">
        <v>280</v>
      </c>
      <c r="H23" s="431">
        <f>(259.75+256.5)/2</f>
        <v>258.125</v>
      </c>
      <c r="I23" s="433">
        <v>240</v>
      </c>
      <c r="J23" s="502" t="s">
        <v>3168</v>
      </c>
      <c r="K23" s="502"/>
      <c r="L23" s="455">
        <f>F23-H23</f>
        <v>9.375</v>
      </c>
      <c r="M23" s="456">
        <f>L23/F23</f>
        <v>3.5046728971962614E-2</v>
      </c>
      <c r="N23" s="457" t="s">
        <v>272</v>
      </c>
      <c r="O23" s="458">
        <v>43117</v>
      </c>
      <c r="P23" s="458"/>
      <c r="R23" s="204"/>
      <c r="S23" s="208" t="s">
        <v>2490</v>
      </c>
      <c r="T23" s="206"/>
      <c r="Z23" s="206"/>
    </row>
    <row r="24" spans="1:26" s="148" customFormat="1" ht="15" customHeight="1">
      <c r="A24" s="441">
        <v>15</v>
      </c>
      <c r="B24" s="442">
        <v>43096</v>
      </c>
      <c r="C24" s="442"/>
      <c r="D24" s="443" t="s">
        <v>42</v>
      </c>
      <c r="E24" s="441" t="s">
        <v>270</v>
      </c>
      <c r="F24" s="441">
        <v>690.5</v>
      </c>
      <c r="G24" s="441">
        <v>663</v>
      </c>
      <c r="H24" s="444">
        <v>660</v>
      </c>
      <c r="I24" s="445">
        <v>750</v>
      </c>
      <c r="J24" s="537" t="s">
        <v>3132</v>
      </c>
      <c r="K24" s="537"/>
      <c r="L24" s="446">
        <f t="shared" ref="L24" si="10">H24-F24</f>
        <v>-30.5</v>
      </c>
      <c r="M24" s="447">
        <f t="shared" ref="M24" si="11">L24/F24</f>
        <v>-4.4170890658942794E-2</v>
      </c>
      <c r="N24" s="448" t="s">
        <v>2206</v>
      </c>
      <c r="O24" s="449">
        <v>43115</v>
      </c>
      <c r="P24" s="450"/>
      <c r="R24" s="204"/>
      <c r="S24" s="208" t="s">
        <v>2489</v>
      </c>
      <c r="T24" s="206"/>
      <c r="Z24" s="206"/>
    </row>
    <row r="25" spans="1:26" s="148" customFormat="1" ht="15" customHeight="1">
      <c r="A25" s="441">
        <v>16</v>
      </c>
      <c r="B25" s="442">
        <v>43096</v>
      </c>
      <c r="C25" s="442"/>
      <c r="D25" s="443" t="s">
        <v>30</v>
      </c>
      <c r="E25" s="441" t="s">
        <v>2442</v>
      </c>
      <c r="F25" s="441">
        <v>1744</v>
      </c>
      <c r="G25" s="441">
        <v>1794</v>
      </c>
      <c r="H25" s="444">
        <v>1801</v>
      </c>
      <c r="I25" s="445">
        <v>1644</v>
      </c>
      <c r="J25" s="537" t="s">
        <v>3054</v>
      </c>
      <c r="K25" s="537"/>
      <c r="L25" s="446">
        <f>F25-H25</f>
        <v>-57</v>
      </c>
      <c r="M25" s="447">
        <f>L25/F25</f>
        <v>-3.2683486238532108E-2</v>
      </c>
      <c r="N25" s="448" t="s">
        <v>2206</v>
      </c>
      <c r="O25" s="449">
        <v>43104</v>
      </c>
      <c r="P25" s="450"/>
      <c r="R25" s="204"/>
      <c r="S25" s="208" t="s">
        <v>2503</v>
      </c>
      <c r="T25" s="206"/>
      <c r="Z25" s="206"/>
    </row>
    <row r="26" spans="1:26" s="148" customFormat="1" ht="15" customHeight="1">
      <c r="A26" s="440">
        <v>17</v>
      </c>
      <c r="B26" s="356">
        <v>43096</v>
      </c>
      <c r="C26" s="199"/>
      <c r="D26" s="209" t="s">
        <v>35</v>
      </c>
      <c r="E26" s="207" t="s">
        <v>2442</v>
      </c>
      <c r="F26" s="214">
        <v>273</v>
      </c>
      <c r="G26" s="201">
        <v>300</v>
      </c>
      <c r="H26" s="201"/>
      <c r="I26" s="214">
        <v>225</v>
      </c>
      <c r="J26" s="543" t="s">
        <v>271</v>
      </c>
      <c r="K26" s="544"/>
      <c r="L26" s="274"/>
      <c r="M26" s="201"/>
      <c r="N26" s="201"/>
      <c r="O26" s="310"/>
      <c r="P26" s="230">
        <f>VLOOKUP(D26,Sheet2!$A$1:M2044,6,0)</f>
        <v>275.64999999999998</v>
      </c>
      <c r="R26" s="204"/>
      <c r="S26" s="208" t="s">
        <v>2503</v>
      </c>
      <c r="T26" s="206"/>
      <c r="Z26" s="206"/>
    </row>
    <row r="27" spans="1:26" s="148" customFormat="1" ht="15" customHeight="1">
      <c r="A27" s="441">
        <v>18</v>
      </c>
      <c r="B27" s="442">
        <v>43096</v>
      </c>
      <c r="C27" s="442"/>
      <c r="D27" s="443" t="s">
        <v>158</v>
      </c>
      <c r="E27" s="441" t="s">
        <v>2442</v>
      </c>
      <c r="F27" s="441">
        <v>4307</v>
      </c>
      <c r="G27" s="441">
        <v>4407</v>
      </c>
      <c r="H27" s="444">
        <v>4470</v>
      </c>
      <c r="I27" s="445">
        <v>4107</v>
      </c>
      <c r="J27" s="537" t="s">
        <v>3088</v>
      </c>
      <c r="K27" s="537"/>
      <c r="L27" s="446">
        <f>F27-H27</f>
        <v>-163</v>
      </c>
      <c r="M27" s="447">
        <f>L27/F27</f>
        <v>-3.7845368005572325E-2</v>
      </c>
      <c r="N27" s="448" t="s">
        <v>2206</v>
      </c>
      <c r="O27" s="449">
        <v>43109</v>
      </c>
      <c r="P27" s="450"/>
      <c r="R27" s="204"/>
      <c r="S27" s="208" t="s">
        <v>2503</v>
      </c>
      <c r="T27" s="206"/>
      <c r="Z27" s="206"/>
    </row>
    <row r="28" spans="1:26" s="148" customFormat="1" ht="15" customHeight="1">
      <c r="A28" s="441">
        <v>19</v>
      </c>
      <c r="B28" s="442">
        <v>43096</v>
      </c>
      <c r="C28" s="442"/>
      <c r="D28" s="443" t="s">
        <v>151</v>
      </c>
      <c r="E28" s="441" t="s">
        <v>2442</v>
      </c>
      <c r="F28" s="441">
        <v>725</v>
      </c>
      <c r="G28" s="441">
        <v>775</v>
      </c>
      <c r="H28" s="444">
        <v>784.5</v>
      </c>
      <c r="I28" s="445">
        <v>625</v>
      </c>
      <c r="J28" s="537" t="s">
        <v>3131</v>
      </c>
      <c r="K28" s="537"/>
      <c r="L28" s="446">
        <f>F28-H28</f>
        <v>-59.5</v>
      </c>
      <c r="M28" s="447">
        <f>L28/F28</f>
        <v>-8.2068965517241382E-2</v>
      </c>
      <c r="N28" s="448" t="s">
        <v>2206</v>
      </c>
      <c r="O28" s="449">
        <v>43115</v>
      </c>
      <c r="P28" s="450"/>
      <c r="R28" s="204"/>
      <c r="S28" s="208" t="s">
        <v>2503</v>
      </c>
      <c r="T28" s="206"/>
      <c r="Z28" s="206"/>
    </row>
    <row r="29" spans="1:26" s="148" customFormat="1" ht="15" customHeight="1">
      <c r="A29" s="431">
        <v>20</v>
      </c>
      <c r="B29" s="436">
        <v>43096</v>
      </c>
      <c r="C29" s="436"/>
      <c r="D29" s="437" t="s">
        <v>153</v>
      </c>
      <c r="E29" s="433" t="s">
        <v>270</v>
      </c>
      <c r="F29" s="433">
        <v>501.5</v>
      </c>
      <c r="G29" s="431">
        <v>478</v>
      </c>
      <c r="H29" s="431">
        <f>(519.8+524.5)/2</f>
        <v>522.15</v>
      </c>
      <c r="I29" s="433">
        <v>545</v>
      </c>
      <c r="J29" s="502" t="s">
        <v>3041</v>
      </c>
      <c r="K29" s="502"/>
      <c r="L29" s="455">
        <f t="shared" ref="L29" si="12">H29-F29</f>
        <v>20.649999999999977</v>
      </c>
      <c r="M29" s="456">
        <f t="shared" ref="M29" si="13">L29/F29</f>
        <v>4.1176470588235252E-2</v>
      </c>
      <c r="N29" s="457" t="s">
        <v>272</v>
      </c>
      <c r="O29" s="458">
        <v>42738</v>
      </c>
      <c r="P29" s="458"/>
      <c r="R29" s="204"/>
      <c r="S29" s="208" t="s">
        <v>2491</v>
      </c>
      <c r="T29" s="206"/>
      <c r="Z29" s="206"/>
    </row>
    <row r="30" spans="1:26" s="148" customFormat="1" ht="15" customHeight="1">
      <c r="A30" s="441">
        <v>21</v>
      </c>
      <c r="B30" s="442">
        <v>43097</v>
      </c>
      <c r="C30" s="442"/>
      <c r="D30" s="443" t="s">
        <v>104</v>
      </c>
      <c r="E30" s="441" t="s">
        <v>2442</v>
      </c>
      <c r="F30" s="441">
        <v>268</v>
      </c>
      <c r="G30" s="441">
        <v>277</v>
      </c>
      <c r="H30" s="444">
        <v>279</v>
      </c>
      <c r="I30" s="445">
        <v>250</v>
      </c>
      <c r="J30" s="537" t="s">
        <v>3053</v>
      </c>
      <c r="K30" s="537"/>
      <c r="L30" s="446">
        <f>F30-H30</f>
        <v>-11</v>
      </c>
      <c r="M30" s="447">
        <f>L30/F30</f>
        <v>-4.1044776119402986E-2</v>
      </c>
      <c r="N30" s="448" t="s">
        <v>2206</v>
      </c>
      <c r="O30" s="449">
        <v>43104</v>
      </c>
      <c r="P30" s="450"/>
      <c r="R30" s="204"/>
      <c r="S30" s="208" t="s">
        <v>2489</v>
      </c>
      <c r="T30" s="206"/>
      <c r="Z30" s="206"/>
    </row>
    <row r="31" spans="1:26" s="148" customFormat="1" ht="15" customHeight="1">
      <c r="A31" s="431">
        <v>22</v>
      </c>
      <c r="B31" s="436">
        <v>43098</v>
      </c>
      <c r="C31" s="436"/>
      <c r="D31" s="437" t="s">
        <v>810</v>
      </c>
      <c r="E31" s="433" t="s">
        <v>270</v>
      </c>
      <c r="F31" s="433">
        <v>148.5</v>
      </c>
      <c r="G31" s="431">
        <v>140</v>
      </c>
      <c r="H31" s="431">
        <f>(155.5+158)/2</f>
        <v>156.75</v>
      </c>
      <c r="I31" s="433">
        <v>170</v>
      </c>
      <c r="J31" s="502" t="s">
        <v>3068</v>
      </c>
      <c r="K31" s="502"/>
      <c r="L31" s="455">
        <f t="shared" ref="L31" si="14">H31-F31</f>
        <v>8.25</v>
      </c>
      <c r="M31" s="456">
        <f t="shared" ref="M31" si="15">L31/F31</f>
        <v>5.5555555555555552E-2</v>
      </c>
      <c r="N31" s="457" t="s">
        <v>272</v>
      </c>
      <c r="O31" s="458">
        <v>42740</v>
      </c>
      <c r="P31" s="458"/>
      <c r="R31" s="204"/>
      <c r="S31" s="208" t="s">
        <v>2491</v>
      </c>
      <c r="T31" s="206"/>
      <c r="Z31" s="206"/>
    </row>
    <row r="32" spans="1:26" s="148" customFormat="1" ht="15" customHeight="1">
      <c r="A32" s="431">
        <v>23</v>
      </c>
      <c r="B32" s="436">
        <v>43098</v>
      </c>
      <c r="C32" s="436"/>
      <c r="D32" s="437" t="s">
        <v>63</v>
      </c>
      <c r="E32" s="433" t="s">
        <v>2442</v>
      </c>
      <c r="F32" s="433">
        <v>259</v>
      </c>
      <c r="G32" s="431">
        <v>272</v>
      </c>
      <c r="H32" s="431">
        <f>(252+250.5)/2</f>
        <v>251.25</v>
      </c>
      <c r="I32" s="433" t="s">
        <v>3018</v>
      </c>
      <c r="J32" s="502" t="s">
        <v>3127</v>
      </c>
      <c r="K32" s="502"/>
      <c r="L32" s="455">
        <f>F32-H32</f>
        <v>7.75</v>
      </c>
      <c r="M32" s="456">
        <f>L32/F32</f>
        <v>2.9922779922779922E-2</v>
      </c>
      <c r="N32" s="457" t="s">
        <v>272</v>
      </c>
      <c r="O32" s="458">
        <v>43117</v>
      </c>
      <c r="P32" s="458"/>
      <c r="R32" s="204"/>
      <c r="S32" s="208" t="s">
        <v>2489</v>
      </c>
      <c r="T32" s="206"/>
      <c r="Z32" s="206"/>
    </row>
    <row r="33" spans="1:26" s="148" customFormat="1" ht="15" customHeight="1">
      <c r="A33" s="431">
        <v>24</v>
      </c>
      <c r="B33" s="436">
        <v>43102</v>
      </c>
      <c r="C33" s="436"/>
      <c r="D33" s="437" t="s">
        <v>132</v>
      </c>
      <c r="E33" s="433" t="s">
        <v>270</v>
      </c>
      <c r="F33" s="433">
        <v>158</v>
      </c>
      <c r="G33" s="431">
        <v>153</v>
      </c>
      <c r="H33" s="431">
        <v>163.5</v>
      </c>
      <c r="I33" s="433" t="s">
        <v>3037</v>
      </c>
      <c r="J33" s="502" t="s">
        <v>3119</v>
      </c>
      <c r="K33" s="502"/>
      <c r="L33" s="455">
        <f t="shared" ref="L33" si="16">H33-F33</f>
        <v>5.5</v>
      </c>
      <c r="M33" s="456">
        <f t="shared" ref="M33" si="17">L33/F33</f>
        <v>3.4810126582278479E-2</v>
      </c>
      <c r="N33" s="457" t="s">
        <v>272</v>
      </c>
      <c r="O33" s="458">
        <v>43112</v>
      </c>
      <c r="P33" s="458"/>
      <c r="R33" s="204"/>
      <c r="S33" s="208" t="s">
        <v>2489</v>
      </c>
      <c r="T33" s="206"/>
      <c r="Z33" s="206"/>
    </row>
    <row r="34" spans="1:26" s="148" customFormat="1" ht="15" customHeight="1">
      <c r="A34" s="431">
        <v>25</v>
      </c>
      <c r="B34" s="436">
        <v>43103</v>
      </c>
      <c r="C34" s="436"/>
      <c r="D34" s="437" t="s">
        <v>208</v>
      </c>
      <c r="E34" s="433" t="s">
        <v>270</v>
      </c>
      <c r="F34" s="433">
        <v>892.5</v>
      </c>
      <c r="G34" s="431">
        <v>860</v>
      </c>
      <c r="H34" s="431">
        <v>918.25</v>
      </c>
      <c r="I34" s="433">
        <v>950</v>
      </c>
      <c r="J34" s="502" t="s">
        <v>3120</v>
      </c>
      <c r="K34" s="502"/>
      <c r="L34" s="455">
        <f t="shared" ref="L34:L35" si="18">H34-F34</f>
        <v>25.75</v>
      </c>
      <c r="M34" s="456">
        <f t="shared" ref="M34:M35" si="19">L34/F34</f>
        <v>2.88515406162465E-2</v>
      </c>
      <c r="N34" s="457" t="s">
        <v>272</v>
      </c>
      <c r="O34" s="458">
        <v>43109</v>
      </c>
      <c r="P34" s="458"/>
      <c r="R34" s="204"/>
      <c r="S34" s="208" t="s">
        <v>2490</v>
      </c>
      <c r="T34" s="206"/>
      <c r="Z34" s="206"/>
    </row>
    <row r="35" spans="1:26" s="148" customFormat="1" ht="15" customHeight="1">
      <c r="A35" s="431">
        <v>26</v>
      </c>
      <c r="B35" s="436">
        <v>43103</v>
      </c>
      <c r="C35" s="436"/>
      <c r="D35" s="437" t="s">
        <v>112</v>
      </c>
      <c r="E35" s="433" t="s">
        <v>270</v>
      </c>
      <c r="F35" s="433">
        <v>882</v>
      </c>
      <c r="G35" s="431">
        <v>855</v>
      </c>
      <c r="H35" s="431">
        <v>910</v>
      </c>
      <c r="I35" s="433">
        <v>935</v>
      </c>
      <c r="J35" s="502" t="s">
        <v>3076</v>
      </c>
      <c r="K35" s="502"/>
      <c r="L35" s="455">
        <f t="shared" si="18"/>
        <v>28</v>
      </c>
      <c r="M35" s="456">
        <f t="shared" si="19"/>
        <v>3.1746031746031744E-2</v>
      </c>
      <c r="N35" s="457" t="s">
        <v>272</v>
      </c>
      <c r="O35" s="458">
        <v>43108</v>
      </c>
      <c r="P35" s="458"/>
      <c r="R35" s="204"/>
      <c r="S35" s="208" t="s">
        <v>2490</v>
      </c>
      <c r="T35" s="206"/>
      <c r="Z35" s="206"/>
    </row>
    <row r="36" spans="1:26" s="148" customFormat="1" ht="15" customHeight="1">
      <c r="A36" s="431">
        <v>27</v>
      </c>
      <c r="B36" s="436">
        <v>43104</v>
      </c>
      <c r="C36" s="436"/>
      <c r="D36" s="437" t="s">
        <v>109</v>
      </c>
      <c r="E36" s="433" t="s">
        <v>270</v>
      </c>
      <c r="F36" s="433">
        <v>171</v>
      </c>
      <c r="G36" s="431">
        <v>162</v>
      </c>
      <c r="H36" s="431">
        <v>177.25</v>
      </c>
      <c r="I36" s="433" t="s">
        <v>3051</v>
      </c>
      <c r="J36" s="502" t="s">
        <v>3078</v>
      </c>
      <c r="K36" s="502"/>
      <c r="L36" s="455">
        <f t="shared" ref="L36:L37" si="20">H36-F36</f>
        <v>6.25</v>
      </c>
      <c r="M36" s="456">
        <f t="shared" ref="M36:M37" si="21">L36/F36</f>
        <v>3.6549707602339179E-2</v>
      </c>
      <c r="N36" s="457" t="s">
        <v>272</v>
      </c>
      <c r="O36" s="458">
        <v>43108</v>
      </c>
      <c r="P36" s="458"/>
      <c r="R36" s="204"/>
      <c r="S36" s="208" t="s">
        <v>2489</v>
      </c>
      <c r="T36" s="206"/>
      <c r="Z36" s="206"/>
    </row>
    <row r="37" spans="1:26" s="148" customFormat="1" ht="15" customHeight="1">
      <c r="A37" s="441">
        <v>28</v>
      </c>
      <c r="B37" s="442">
        <v>43104</v>
      </c>
      <c r="C37" s="442"/>
      <c r="D37" s="443" t="s">
        <v>144</v>
      </c>
      <c r="E37" s="441" t="s">
        <v>270</v>
      </c>
      <c r="F37" s="441">
        <v>80.2</v>
      </c>
      <c r="G37" s="441">
        <v>76</v>
      </c>
      <c r="H37" s="444">
        <v>76</v>
      </c>
      <c r="I37" s="445">
        <v>88</v>
      </c>
      <c r="J37" s="537" t="s">
        <v>3154</v>
      </c>
      <c r="K37" s="537"/>
      <c r="L37" s="446">
        <f t="shared" si="20"/>
        <v>-4.2000000000000028</v>
      </c>
      <c r="M37" s="447">
        <f t="shared" si="21"/>
        <v>-5.2369077306733201E-2</v>
      </c>
      <c r="N37" s="448" t="s">
        <v>2206</v>
      </c>
      <c r="O37" s="449">
        <v>43116</v>
      </c>
      <c r="P37" s="450"/>
      <c r="R37" s="204"/>
      <c r="S37" s="208" t="s">
        <v>2490</v>
      </c>
      <c r="T37" s="206"/>
      <c r="Z37" s="206"/>
    </row>
    <row r="38" spans="1:26" s="148" customFormat="1" ht="15" customHeight="1">
      <c r="A38" s="431">
        <v>29</v>
      </c>
      <c r="B38" s="436">
        <v>43105</v>
      </c>
      <c r="C38" s="436"/>
      <c r="D38" s="437" t="s">
        <v>1067</v>
      </c>
      <c r="E38" s="433" t="s">
        <v>270</v>
      </c>
      <c r="F38" s="433">
        <v>380.5</v>
      </c>
      <c r="G38" s="431">
        <v>367</v>
      </c>
      <c r="H38" s="431">
        <v>394.5</v>
      </c>
      <c r="I38" s="433">
        <v>410</v>
      </c>
      <c r="J38" s="502" t="s">
        <v>3085</v>
      </c>
      <c r="K38" s="502"/>
      <c r="L38" s="455">
        <f t="shared" ref="L38" si="22">H38-F38</f>
        <v>14</v>
      </c>
      <c r="M38" s="456">
        <f t="shared" ref="M38" si="23">L38/F38</f>
        <v>3.6793692509855452E-2</v>
      </c>
      <c r="N38" s="457" t="s">
        <v>272</v>
      </c>
      <c r="O38" s="458">
        <v>43118</v>
      </c>
      <c r="P38" s="458"/>
      <c r="R38" s="204"/>
      <c r="S38" s="208" t="s">
        <v>2489</v>
      </c>
      <c r="T38" s="206"/>
      <c r="Z38" s="206"/>
    </row>
    <row r="39" spans="1:26" s="148" customFormat="1" ht="15" customHeight="1">
      <c r="A39" s="431">
        <v>30</v>
      </c>
      <c r="B39" s="436">
        <v>43105</v>
      </c>
      <c r="C39" s="436"/>
      <c r="D39" s="437" t="s">
        <v>228</v>
      </c>
      <c r="E39" s="433" t="s">
        <v>2442</v>
      </c>
      <c r="F39" s="433">
        <v>340</v>
      </c>
      <c r="G39" s="431">
        <v>355</v>
      </c>
      <c r="H39" s="431">
        <f>(329+324.5)/2</f>
        <v>326.75</v>
      </c>
      <c r="I39" s="433">
        <v>310</v>
      </c>
      <c r="J39" s="502" t="s">
        <v>3167</v>
      </c>
      <c r="K39" s="502"/>
      <c r="L39" s="455">
        <f>F39-H39</f>
        <v>13.25</v>
      </c>
      <c r="M39" s="456">
        <f>L39/F39</f>
        <v>3.8970588235294118E-2</v>
      </c>
      <c r="N39" s="457" t="s">
        <v>272</v>
      </c>
      <c r="O39" s="458">
        <v>43117</v>
      </c>
      <c r="P39" s="458"/>
      <c r="R39" s="204"/>
      <c r="S39" s="208" t="s">
        <v>2490</v>
      </c>
      <c r="T39" s="206"/>
      <c r="Z39" s="206"/>
    </row>
    <row r="40" spans="1:26" s="148" customFormat="1" ht="15" customHeight="1">
      <c r="A40" s="431">
        <v>31</v>
      </c>
      <c r="B40" s="436">
        <v>43105</v>
      </c>
      <c r="C40" s="436"/>
      <c r="D40" s="437" t="s">
        <v>2055</v>
      </c>
      <c r="E40" s="433" t="s">
        <v>270</v>
      </c>
      <c r="F40" s="433">
        <v>405.5</v>
      </c>
      <c r="G40" s="431">
        <v>385</v>
      </c>
      <c r="H40" s="431">
        <v>420</v>
      </c>
      <c r="I40" s="433">
        <v>445</v>
      </c>
      <c r="J40" s="502" t="s">
        <v>3121</v>
      </c>
      <c r="K40" s="502"/>
      <c r="L40" s="455">
        <f t="shared" ref="L40" si="24">H40-F40</f>
        <v>14.5</v>
      </c>
      <c r="M40" s="456">
        <f t="shared" ref="M40" si="25">L40/F40</f>
        <v>3.5758323057953144E-2</v>
      </c>
      <c r="N40" s="457" t="s">
        <v>272</v>
      </c>
      <c r="O40" s="458">
        <v>43112</v>
      </c>
      <c r="P40" s="458"/>
      <c r="R40" s="204"/>
      <c r="S40" s="208" t="s">
        <v>2491</v>
      </c>
      <c r="T40" s="206"/>
      <c r="Z40" s="206"/>
    </row>
    <row r="41" spans="1:26" s="148" customFormat="1" ht="15" customHeight="1">
      <c r="A41" s="308">
        <v>32</v>
      </c>
      <c r="B41" s="306">
        <v>43108</v>
      </c>
      <c r="C41" s="306"/>
      <c r="D41" s="307" t="s">
        <v>89</v>
      </c>
      <c r="E41" s="308" t="s">
        <v>270</v>
      </c>
      <c r="F41" s="308">
        <v>108</v>
      </c>
      <c r="G41" s="396">
        <v>101</v>
      </c>
      <c r="H41" s="397">
        <v>111.5</v>
      </c>
      <c r="I41" s="397">
        <v>118</v>
      </c>
      <c r="J41" s="542" t="s">
        <v>3086</v>
      </c>
      <c r="K41" s="542"/>
      <c r="L41" s="406">
        <f t="shared" ref="L41:L42" si="26">H41-F41</f>
        <v>3.5</v>
      </c>
      <c r="M41" s="452">
        <f t="shared" ref="M41:M42" si="27">L41/F41</f>
        <v>3.2407407407407406E-2</v>
      </c>
      <c r="N41" s="451" t="s">
        <v>272</v>
      </c>
      <c r="O41" s="407">
        <v>43109</v>
      </c>
      <c r="P41" s="309"/>
      <c r="R41" s="204"/>
      <c r="S41" s="208" t="s">
        <v>2490</v>
      </c>
      <c r="T41" s="206"/>
      <c r="Z41" s="206"/>
    </row>
    <row r="42" spans="1:26" s="148" customFormat="1" ht="15" customHeight="1">
      <c r="A42" s="431">
        <v>33</v>
      </c>
      <c r="B42" s="436">
        <v>43109</v>
      </c>
      <c r="C42" s="436"/>
      <c r="D42" s="437" t="s">
        <v>152</v>
      </c>
      <c r="E42" s="433" t="s">
        <v>270</v>
      </c>
      <c r="F42" s="433">
        <v>2696</v>
      </c>
      <c r="G42" s="431">
        <v>2560</v>
      </c>
      <c r="H42" s="431">
        <v>2804</v>
      </c>
      <c r="I42" s="433">
        <v>2965</v>
      </c>
      <c r="J42" s="502" t="s">
        <v>3105</v>
      </c>
      <c r="K42" s="502"/>
      <c r="L42" s="455">
        <f t="shared" si="26"/>
        <v>108</v>
      </c>
      <c r="M42" s="456">
        <f t="shared" si="27"/>
        <v>4.0059347181008904E-2</v>
      </c>
      <c r="N42" s="457" t="s">
        <v>272</v>
      </c>
      <c r="O42" s="458">
        <v>43111</v>
      </c>
      <c r="P42" s="458"/>
      <c r="R42" s="204"/>
      <c r="S42" s="208" t="s">
        <v>3090</v>
      </c>
      <c r="T42" s="206"/>
      <c r="Z42" s="206"/>
    </row>
    <row r="43" spans="1:26" s="148" customFormat="1" ht="15" customHeight="1">
      <c r="A43" s="431">
        <v>34</v>
      </c>
      <c r="B43" s="436">
        <v>43109</v>
      </c>
      <c r="C43" s="436"/>
      <c r="D43" s="437" t="s">
        <v>95</v>
      </c>
      <c r="E43" s="433" t="s">
        <v>270</v>
      </c>
      <c r="F43" s="433">
        <v>1038</v>
      </c>
      <c r="G43" s="431">
        <v>985</v>
      </c>
      <c r="H43" s="431">
        <v>1074</v>
      </c>
      <c r="I43" s="433">
        <v>1140</v>
      </c>
      <c r="J43" s="502" t="s">
        <v>3112</v>
      </c>
      <c r="K43" s="502"/>
      <c r="L43" s="455">
        <f t="shared" ref="L43" si="28">H43-F43</f>
        <v>36</v>
      </c>
      <c r="M43" s="456">
        <f t="shared" ref="M43" si="29">L43/F43</f>
        <v>3.4682080924855488E-2</v>
      </c>
      <c r="N43" s="457" t="s">
        <v>272</v>
      </c>
      <c r="O43" s="458">
        <v>43111</v>
      </c>
      <c r="P43" s="458"/>
      <c r="R43" s="204"/>
      <c r="S43" s="208" t="s">
        <v>3090</v>
      </c>
      <c r="T43" s="206"/>
      <c r="Z43" s="206"/>
    </row>
    <row r="44" spans="1:26" s="148" customFormat="1" ht="15" customHeight="1">
      <c r="A44" s="431">
        <v>35</v>
      </c>
      <c r="B44" s="436">
        <v>43109</v>
      </c>
      <c r="C44" s="436"/>
      <c r="D44" s="437" t="s">
        <v>163</v>
      </c>
      <c r="E44" s="433" t="s">
        <v>270</v>
      </c>
      <c r="F44" s="433">
        <v>313</v>
      </c>
      <c r="G44" s="431">
        <v>297</v>
      </c>
      <c r="H44" s="431">
        <v>326.5</v>
      </c>
      <c r="I44" s="433">
        <v>345</v>
      </c>
      <c r="J44" s="502" t="s">
        <v>3113</v>
      </c>
      <c r="K44" s="502"/>
      <c r="L44" s="455">
        <f t="shared" ref="L44:L45" si="30">H44-F44</f>
        <v>13.5</v>
      </c>
      <c r="M44" s="456">
        <f t="shared" ref="M44:M45" si="31">L44/F44</f>
        <v>4.3130990415335461E-2</v>
      </c>
      <c r="N44" s="457" t="s">
        <v>272</v>
      </c>
      <c r="O44" s="458">
        <v>43111</v>
      </c>
      <c r="P44" s="458"/>
      <c r="R44" s="204"/>
      <c r="S44" s="208" t="s">
        <v>3090</v>
      </c>
      <c r="T44" s="206"/>
      <c r="Z44" s="206"/>
    </row>
    <row r="45" spans="1:26" s="148" customFormat="1" ht="15" customHeight="1">
      <c r="A45" s="431">
        <v>36</v>
      </c>
      <c r="B45" s="436">
        <v>43109</v>
      </c>
      <c r="C45" s="436"/>
      <c r="D45" s="437" t="s">
        <v>75</v>
      </c>
      <c r="E45" s="433" t="s">
        <v>270</v>
      </c>
      <c r="F45" s="433">
        <v>892.5</v>
      </c>
      <c r="G45" s="431">
        <v>847</v>
      </c>
      <c r="H45" s="431">
        <v>923</v>
      </c>
      <c r="I45" s="433">
        <v>980</v>
      </c>
      <c r="J45" s="502" t="s">
        <v>3111</v>
      </c>
      <c r="K45" s="502"/>
      <c r="L45" s="455">
        <f t="shared" si="30"/>
        <v>30.5</v>
      </c>
      <c r="M45" s="456">
        <f t="shared" si="31"/>
        <v>3.4173669467787111E-2</v>
      </c>
      <c r="N45" s="457" t="s">
        <v>272</v>
      </c>
      <c r="O45" s="458">
        <v>43111</v>
      </c>
      <c r="P45" s="458"/>
      <c r="R45" s="204"/>
      <c r="S45" s="208" t="s">
        <v>3090</v>
      </c>
      <c r="T45" s="206"/>
      <c r="Z45" s="206"/>
    </row>
    <row r="46" spans="1:26" s="148" customFormat="1" ht="15" customHeight="1">
      <c r="A46" s="431">
        <v>37</v>
      </c>
      <c r="B46" s="436">
        <v>43109</v>
      </c>
      <c r="C46" s="436"/>
      <c r="D46" s="437" t="s">
        <v>153</v>
      </c>
      <c r="E46" s="433" t="s">
        <v>270</v>
      </c>
      <c r="F46" s="433">
        <v>534</v>
      </c>
      <c r="G46" s="431">
        <v>505</v>
      </c>
      <c r="H46" s="431">
        <v>550</v>
      </c>
      <c r="I46" s="433">
        <v>590</v>
      </c>
      <c r="J46" s="502" t="s">
        <v>3104</v>
      </c>
      <c r="K46" s="502"/>
      <c r="L46" s="455">
        <f t="shared" ref="L46" si="32">H46-F46</f>
        <v>16</v>
      </c>
      <c r="M46" s="456">
        <f t="shared" ref="M46" si="33">L46/F46</f>
        <v>2.9962546816479401E-2</v>
      </c>
      <c r="N46" s="457" t="s">
        <v>272</v>
      </c>
      <c r="O46" s="458">
        <v>43111</v>
      </c>
      <c r="P46" s="458"/>
      <c r="R46" s="204"/>
      <c r="S46" s="208" t="s">
        <v>3090</v>
      </c>
      <c r="T46" s="206"/>
      <c r="Z46" s="206"/>
    </row>
    <row r="47" spans="1:26" s="148" customFormat="1" ht="15" customHeight="1">
      <c r="A47" s="198">
        <v>38</v>
      </c>
      <c r="B47" s="473">
        <v>43110</v>
      </c>
      <c r="C47" s="199"/>
      <c r="D47" s="209" t="s">
        <v>50</v>
      </c>
      <c r="E47" s="207" t="s">
        <v>270</v>
      </c>
      <c r="F47" s="214" t="s">
        <v>3096</v>
      </c>
      <c r="G47" s="201">
        <v>95</v>
      </c>
      <c r="H47" s="201"/>
      <c r="I47" s="462" t="s">
        <v>3097</v>
      </c>
      <c r="J47" s="526" t="s">
        <v>271</v>
      </c>
      <c r="K47" s="526"/>
      <c r="L47" s="463"/>
      <c r="M47" s="201"/>
      <c r="N47" s="201"/>
      <c r="O47" s="310"/>
      <c r="P47" s="230">
        <f>VLOOKUP(D47,Sheet2!$A$1:M2065,6,0)</f>
        <v>97.45</v>
      </c>
      <c r="R47" s="204"/>
      <c r="S47" s="208" t="s">
        <v>2490</v>
      </c>
      <c r="T47" s="206"/>
      <c r="Z47" s="206"/>
    </row>
    <row r="48" spans="1:26" s="148" customFormat="1" ht="15" customHeight="1">
      <c r="A48" s="441">
        <v>39</v>
      </c>
      <c r="B48" s="442">
        <v>43110</v>
      </c>
      <c r="C48" s="442"/>
      <c r="D48" s="443" t="s">
        <v>209</v>
      </c>
      <c r="E48" s="441" t="s">
        <v>270</v>
      </c>
      <c r="F48" s="441">
        <v>2855</v>
      </c>
      <c r="G48" s="441">
        <v>2770</v>
      </c>
      <c r="H48" s="444">
        <v>2770</v>
      </c>
      <c r="I48" s="445">
        <v>3050</v>
      </c>
      <c r="J48" s="537" t="s">
        <v>3208</v>
      </c>
      <c r="K48" s="537"/>
      <c r="L48" s="446">
        <f t="shared" ref="L48" si="34">H48-F48</f>
        <v>-85</v>
      </c>
      <c r="M48" s="447">
        <f t="shared" ref="M48" si="35">L48/F48</f>
        <v>-2.9772329246935202E-2</v>
      </c>
      <c r="N48" s="448" t="s">
        <v>2206</v>
      </c>
      <c r="O48" s="449">
        <v>43118</v>
      </c>
      <c r="P48" s="450"/>
      <c r="R48" s="204"/>
      <c r="S48" s="208" t="s">
        <v>2490</v>
      </c>
      <c r="T48" s="206"/>
      <c r="Z48" s="206"/>
    </row>
    <row r="49" spans="1:28" s="148" customFormat="1" ht="15" customHeight="1">
      <c r="A49" s="198">
        <v>40</v>
      </c>
      <c r="B49" s="211">
        <v>43111</v>
      </c>
      <c r="C49" s="199"/>
      <c r="D49" s="209" t="s">
        <v>70</v>
      </c>
      <c r="E49" s="207" t="s">
        <v>270</v>
      </c>
      <c r="F49" s="214" t="s">
        <v>3106</v>
      </c>
      <c r="G49" s="201">
        <v>590</v>
      </c>
      <c r="H49" s="201"/>
      <c r="I49" s="462">
        <v>685</v>
      </c>
      <c r="J49" s="526" t="s">
        <v>271</v>
      </c>
      <c r="K49" s="526"/>
      <c r="L49" s="463"/>
      <c r="M49" s="201"/>
      <c r="N49" s="201"/>
      <c r="O49" s="310"/>
      <c r="P49" s="230">
        <f>VLOOKUP(D49,Sheet2!$A$1:M2067,6,0)</f>
        <v>625.75</v>
      </c>
      <c r="R49" s="204"/>
      <c r="S49" s="208" t="s">
        <v>2490</v>
      </c>
      <c r="T49" s="206"/>
      <c r="Z49" s="206"/>
    </row>
    <row r="50" spans="1:28" s="148" customFormat="1" ht="15" customHeight="1">
      <c r="A50" s="198">
        <v>41</v>
      </c>
      <c r="B50" s="211">
        <v>43111</v>
      </c>
      <c r="C50" s="199"/>
      <c r="D50" s="209" t="s">
        <v>142</v>
      </c>
      <c r="E50" s="207" t="s">
        <v>270</v>
      </c>
      <c r="F50" s="214" t="s">
        <v>3107</v>
      </c>
      <c r="G50" s="201">
        <v>560</v>
      </c>
      <c r="H50" s="201"/>
      <c r="I50" s="462">
        <v>650</v>
      </c>
      <c r="J50" s="526" t="s">
        <v>271</v>
      </c>
      <c r="K50" s="526"/>
      <c r="L50" s="463"/>
      <c r="M50" s="201"/>
      <c r="N50" s="201"/>
      <c r="O50" s="310"/>
      <c r="P50" s="230">
        <f>VLOOKUP(D50,Sheet2!$A$1:M2068,6,0)</f>
        <v>576.70000000000005</v>
      </c>
      <c r="R50" s="204"/>
      <c r="S50" s="208" t="s">
        <v>2490</v>
      </c>
      <c r="T50" s="206"/>
      <c r="Z50" s="206"/>
    </row>
    <row r="51" spans="1:28" s="148" customFormat="1" ht="15" customHeight="1">
      <c r="A51" s="198">
        <v>42</v>
      </c>
      <c r="B51" s="211">
        <v>43111</v>
      </c>
      <c r="C51" s="199"/>
      <c r="D51" s="209" t="s">
        <v>195</v>
      </c>
      <c r="E51" s="207" t="s">
        <v>270</v>
      </c>
      <c r="F51" s="214" t="s">
        <v>3108</v>
      </c>
      <c r="G51" s="201">
        <v>423</v>
      </c>
      <c r="H51" s="201"/>
      <c r="I51" s="462">
        <v>490</v>
      </c>
      <c r="J51" s="526" t="s">
        <v>271</v>
      </c>
      <c r="K51" s="526"/>
      <c r="L51" s="463"/>
      <c r="M51" s="201"/>
      <c r="N51" s="201"/>
      <c r="O51" s="310"/>
      <c r="P51" s="230">
        <f>VLOOKUP(D51,Sheet2!$A$1:M2069,6,0)</f>
        <v>437.6</v>
      </c>
      <c r="R51" s="204"/>
      <c r="S51" s="208" t="s">
        <v>2490</v>
      </c>
      <c r="T51" s="206"/>
      <c r="Z51" s="206"/>
    </row>
    <row r="52" spans="1:28" s="148" customFormat="1" ht="15" customHeight="1">
      <c r="A52" s="198">
        <v>43</v>
      </c>
      <c r="B52" s="211">
        <v>43112</v>
      </c>
      <c r="C52" s="199"/>
      <c r="D52" s="209" t="s">
        <v>355</v>
      </c>
      <c r="E52" s="207" t="s">
        <v>270</v>
      </c>
      <c r="F52" s="214" t="s">
        <v>3122</v>
      </c>
      <c r="G52" s="201">
        <v>138.5</v>
      </c>
      <c r="H52" s="201"/>
      <c r="I52" s="462" t="s">
        <v>3123</v>
      </c>
      <c r="J52" s="526" t="s">
        <v>271</v>
      </c>
      <c r="K52" s="526"/>
      <c r="L52" s="463"/>
      <c r="M52" s="201"/>
      <c r="N52" s="201"/>
      <c r="O52" s="310"/>
      <c r="P52" s="230">
        <f>VLOOKUP(D52,Sheet2!$A$1:M2070,6,0)</f>
        <v>135.85</v>
      </c>
      <c r="R52" s="204"/>
      <c r="S52" s="208" t="s">
        <v>2489</v>
      </c>
      <c r="T52" s="206"/>
      <c r="Z52" s="206"/>
    </row>
    <row r="53" spans="1:28" s="148" customFormat="1" ht="15" customHeight="1">
      <c r="A53" s="198">
        <v>44</v>
      </c>
      <c r="B53" s="211">
        <v>43116</v>
      </c>
      <c r="C53" s="199"/>
      <c r="D53" s="209" t="s">
        <v>208</v>
      </c>
      <c r="E53" s="207" t="s">
        <v>270</v>
      </c>
      <c r="F53" s="214" t="s">
        <v>3150</v>
      </c>
      <c r="G53" s="201">
        <v>880</v>
      </c>
      <c r="H53" s="201"/>
      <c r="I53" s="462">
        <v>965</v>
      </c>
      <c r="J53" s="526" t="s">
        <v>271</v>
      </c>
      <c r="K53" s="526"/>
      <c r="L53" s="463"/>
      <c r="M53" s="201"/>
      <c r="N53" s="201"/>
      <c r="O53" s="310"/>
      <c r="P53" s="230">
        <f>VLOOKUP(D53,Sheet2!$A$1:M2071,6,0)</f>
        <v>893.2</v>
      </c>
      <c r="R53" s="204"/>
      <c r="S53" s="208" t="s">
        <v>2490</v>
      </c>
      <c r="T53" s="206"/>
      <c r="Z53" s="206"/>
    </row>
    <row r="54" spans="1:28" s="148" customFormat="1" ht="15" customHeight="1">
      <c r="A54" s="198">
        <v>45</v>
      </c>
      <c r="B54" s="211">
        <v>43116</v>
      </c>
      <c r="C54" s="199"/>
      <c r="D54" s="209" t="s">
        <v>358</v>
      </c>
      <c r="E54" s="207" t="s">
        <v>2442</v>
      </c>
      <c r="F54" s="214" t="s">
        <v>3157</v>
      </c>
      <c r="G54" s="201">
        <v>602</v>
      </c>
      <c r="H54" s="201"/>
      <c r="I54" s="462">
        <v>525</v>
      </c>
      <c r="J54" s="526" t="s">
        <v>271</v>
      </c>
      <c r="K54" s="526"/>
      <c r="L54" s="463"/>
      <c r="M54" s="201"/>
      <c r="N54" s="201"/>
      <c r="O54" s="310"/>
      <c r="P54" s="230">
        <f>VLOOKUP(D54,Sheet2!$A$1:M2072,6,0)</f>
        <v>581.1</v>
      </c>
      <c r="R54" s="204"/>
      <c r="S54" s="208" t="s">
        <v>2490</v>
      </c>
      <c r="T54" s="206"/>
      <c r="Z54" s="206"/>
    </row>
    <row r="55" spans="1:28" s="148" customFormat="1" ht="15" customHeight="1">
      <c r="A55" s="198">
        <v>46</v>
      </c>
      <c r="B55" s="211">
        <v>43117</v>
      </c>
      <c r="C55" s="199"/>
      <c r="D55" s="209" t="s">
        <v>143</v>
      </c>
      <c r="E55" s="207" t="s">
        <v>2442</v>
      </c>
      <c r="F55" s="214" t="s">
        <v>3169</v>
      </c>
      <c r="G55" s="201">
        <v>1100</v>
      </c>
      <c r="H55" s="201"/>
      <c r="I55" s="462">
        <v>950</v>
      </c>
      <c r="J55" s="526" t="s">
        <v>271</v>
      </c>
      <c r="K55" s="526"/>
      <c r="L55" s="463"/>
      <c r="M55" s="201"/>
      <c r="N55" s="201"/>
      <c r="O55" s="310"/>
      <c r="P55" s="230">
        <f>VLOOKUP(D55,Sheet2!$A$1:M2073,6,0)</f>
        <v>1039</v>
      </c>
      <c r="R55" s="204"/>
      <c r="S55" s="208" t="s">
        <v>2490</v>
      </c>
      <c r="T55" s="206"/>
      <c r="Z55" s="206"/>
    </row>
    <row r="56" spans="1:28" s="148" customFormat="1" ht="15" customHeight="1">
      <c r="A56" s="308">
        <v>47</v>
      </c>
      <c r="B56" s="306">
        <v>43117</v>
      </c>
      <c r="C56" s="306"/>
      <c r="D56" s="307" t="s">
        <v>1679</v>
      </c>
      <c r="E56" s="308" t="s">
        <v>2442</v>
      </c>
      <c r="F56" s="308">
        <v>1085</v>
      </c>
      <c r="G56" s="396">
        <v>1140</v>
      </c>
      <c r="H56" s="397">
        <v>1051</v>
      </c>
      <c r="I56" s="397" t="s">
        <v>3170</v>
      </c>
      <c r="J56" s="542" t="s">
        <v>3209</v>
      </c>
      <c r="K56" s="542"/>
      <c r="L56" s="406">
        <f>F56-H56</f>
        <v>34</v>
      </c>
      <c r="M56" s="452">
        <f>L56/F56</f>
        <v>3.1336405529953919E-2</v>
      </c>
      <c r="N56" s="451" t="s">
        <v>272</v>
      </c>
      <c r="O56" s="407">
        <v>43118</v>
      </c>
      <c r="P56" s="309"/>
      <c r="R56" s="204"/>
      <c r="S56" s="208" t="s">
        <v>2489</v>
      </c>
      <c r="T56" s="206"/>
      <c r="Z56" s="206"/>
    </row>
    <row r="57" spans="1:28" s="148" customFormat="1" ht="15" customHeight="1">
      <c r="A57" s="308">
        <v>48</v>
      </c>
      <c r="B57" s="306">
        <v>43117</v>
      </c>
      <c r="C57" s="306"/>
      <c r="D57" s="307" t="s">
        <v>114</v>
      </c>
      <c r="E57" s="308" t="s">
        <v>2442</v>
      </c>
      <c r="F57" s="308">
        <v>481</v>
      </c>
      <c r="G57" s="396">
        <v>504</v>
      </c>
      <c r="H57" s="397">
        <v>469</v>
      </c>
      <c r="I57" s="397" t="s">
        <v>3176</v>
      </c>
      <c r="J57" s="542" t="s">
        <v>3210</v>
      </c>
      <c r="K57" s="542"/>
      <c r="L57" s="406">
        <f>F57-H57</f>
        <v>12</v>
      </c>
      <c r="M57" s="452">
        <f>L57/F57</f>
        <v>2.4948024948024949E-2</v>
      </c>
      <c r="N57" s="451" t="s">
        <v>272</v>
      </c>
      <c r="O57" s="407">
        <v>43118</v>
      </c>
      <c r="P57" s="309"/>
      <c r="R57" s="204"/>
      <c r="S57" s="208" t="s">
        <v>2489</v>
      </c>
      <c r="T57" s="206"/>
      <c r="Z57" s="206"/>
    </row>
    <row r="58" spans="1:28" s="148" customFormat="1" ht="15" customHeight="1">
      <c r="A58" s="198">
        <v>49</v>
      </c>
      <c r="B58" s="211">
        <v>43118</v>
      </c>
      <c r="C58" s="199"/>
      <c r="D58" s="209" t="s">
        <v>42</v>
      </c>
      <c r="E58" s="207" t="s">
        <v>270</v>
      </c>
      <c r="F58" s="214" t="s">
        <v>3201</v>
      </c>
      <c r="G58" s="201">
        <v>634</v>
      </c>
      <c r="H58" s="201"/>
      <c r="I58" s="462" t="s">
        <v>3202</v>
      </c>
      <c r="J58" s="526" t="s">
        <v>271</v>
      </c>
      <c r="K58" s="526"/>
      <c r="L58" s="463"/>
      <c r="M58" s="201"/>
      <c r="N58" s="201"/>
      <c r="O58" s="310"/>
      <c r="P58" s="230">
        <f>VLOOKUP(D58,Sheet2!$A$1:M2076,6,0)</f>
        <v>645.85</v>
      </c>
      <c r="R58" s="204"/>
      <c r="S58" s="208" t="s">
        <v>2489</v>
      </c>
      <c r="T58" s="206"/>
      <c r="Z58" s="206"/>
    </row>
    <row r="59" spans="1:28" s="148" customFormat="1" ht="15" customHeight="1">
      <c r="A59" s="198"/>
      <c r="B59" s="211"/>
      <c r="C59" s="199"/>
      <c r="D59" s="209"/>
      <c r="E59" s="207"/>
      <c r="F59" s="214"/>
      <c r="G59" s="201"/>
      <c r="H59" s="201"/>
      <c r="I59" s="462"/>
      <c r="J59" s="479"/>
      <c r="K59" s="479"/>
      <c r="L59" s="463"/>
      <c r="M59" s="201"/>
      <c r="N59" s="201"/>
      <c r="O59" s="310"/>
      <c r="P59" s="230"/>
      <c r="R59" s="204"/>
      <c r="S59" s="208"/>
      <c r="T59" s="206"/>
      <c r="Z59" s="206"/>
    </row>
    <row r="60" spans="1:28" s="148" customFormat="1">
      <c r="A60" s="198"/>
      <c r="B60" s="211"/>
      <c r="C60" s="199"/>
      <c r="D60" s="209"/>
      <c r="E60" s="207"/>
      <c r="F60" s="214"/>
      <c r="G60" s="201"/>
      <c r="H60" s="201"/>
      <c r="I60" s="462"/>
      <c r="J60" s="526"/>
      <c r="K60" s="526"/>
      <c r="L60" s="463"/>
      <c r="M60" s="201"/>
      <c r="N60" s="201"/>
      <c r="O60" s="310"/>
      <c r="P60" s="230"/>
      <c r="R60" s="204"/>
      <c r="S60" s="208"/>
      <c r="T60" s="206"/>
      <c r="Z60" s="206"/>
    </row>
    <row r="61" spans="1:28" s="19" customFormat="1" ht="12" customHeight="1">
      <c r="A61" s="358" t="s">
        <v>347</v>
      </c>
      <c r="B61" s="358"/>
      <c r="C61" s="358"/>
      <c r="D61" s="358"/>
      <c r="F61" s="182" t="s">
        <v>371</v>
      </c>
      <c r="G61" s="89"/>
      <c r="H61" s="103"/>
      <c r="I61" s="104"/>
      <c r="J61" s="149"/>
      <c r="K61" s="149"/>
      <c r="L61" s="175"/>
      <c r="M61" s="176"/>
      <c r="N61" s="176"/>
      <c r="O61" s="18"/>
      <c r="P61" s="157"/>
      <c r="R61" s="18"/>
      <c r="S61" s="89"/>
      <c r="T61" s="18"/>
      <c r="Z61" s="18"/>
      <c r="AA61" s="18"/>
    </row>
    <row r="62" spans="1:28" s="19" customFormat="1" ht="12" customHeight="1">
      <c r="A62" s="197" t="s">
        <v>2594</v>
      </c>
      <c r="B62" s="164"/>
      <c r="C62" s="195"/>
      <c r="D62" s="164"/>
      <c r="E62" s="88"/>
      <c r="F62" s="182" t="s">
        <v>2638</v>
      </c>
      <c r="G62" s="89"/>
      <c r="H62" s="103"/>
      <c r="I62" s="104"/>
      <c r="J62" s="149"/>
      <c r="K62" s="149"/>
      <c r="L62" s="175"/>
      <c r="M62" s="176"/>
      <c r="N62" s="176"/>
      <c r="O62" s="18"/>
      <c r="P62" s="157"/>
      <c r="R62" s="18"/>
      <c r="S62" s="89"/>
      <c r="T62" s="18"/>
      <c r="Z62" s="18"/>
      <c r="AA62" s="18"/>
    </row>
    <row r="63" spans="1:28" s="19" customFormat="1" ht="12" customHeight="1">
      <c r="A63" s="164"/>
      <c r="B63" s="164"/>
      <c r="C63" s="195"/>
      <c r="D63" s="164"/>
      <c r="E63" s="88"/>
      <c r="F63" s="89"/>
      <c r="G63" s="89"/>
      <c r="H63" s="103"/>
      <c r="I63" s="104"/>
      <c r="J63" s="150"/>
      <c r="K63" s="149"/>
      <c r="L63" s="175"/>
      <c r="M63" s="176"/>
      <c r="N63" s="89"/>
      <c r="O63" s="90"/>
      <c r="P63" s="147"/>
      <c r="R63" s="18"/>
      <c r="S63" s="89"/>
      <c r="T63" s="18"/>
      <c r="U63" s="18"/>
      <c r="V63" s="18"/>
      <c r="W63" s="18"/>
      <c r="X63" s="18"/>
      <c r="Y63" s="18"/>
      <c r="Z63" s="18"/>
      <c r="AA63" s="18"/>
    </row>
    <row r="64" spans="1:28" ht="15" customHeight="1">
      <c r="A64" s="108" t="s">
        <v>2210</v>
      </c>
      <c r="B64" s="108"/>
      <c r="C64" s="108"/>
      <c r="D64" s="108"/>
      <c r="E64" s="88"/>
      <c r="F64" s="89"/>
      <c r="G64" s="49"/>
      <c r="H64" s="89"/>
      <c r="I64" s="49"/>
      <c r="J64" s="7"/>
      <c r="K64" s="93"/>
      <c r="L64" s="49"/>
      <c r="M64" s="49"/>
      <c r="N64" s="49"/>
      <c r="O64" s="49"/>
      <c r="P64" s="91"/>
      <c r="R64" s="1"/>
      <c r="S64" s="49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44.25" customHeight="1">
      <c r="A65" s="8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262</v>
      </c>
      <c r="H65" s="85" t="s">
        <v>263</v>
      </c>
      <c r="I65" s="85" t="s">
        <v>264</v>
      </c>
      <c r="J65" s="538" t="s">
        <v>265</v>
      </c>
      <c r="K65" s="539"/>
      <c r="L65" s="177" t="s">
        <v>273</v>
      </c>
      <c r="M65" s="177" t="s">
        <v>274</v>
      </c>
      <c r="N65" s="85" t="s">
        <v>275</v>
      </c>
      <c r="O65" s="85" t="s">
        <v>268</v>
      </c>
      <c r="P65" s="86" t="s">
        <v>269</v>
      </c>
      <c r="R65" s="1"/>
      <c r="S65" s="89"/>
      <c r="T65" s="18"/>
      <c r="U65" s="18"/>
      <c r="V65" s="18"/>
      <c r="W65" s="18"/>
      <c r="X65" s="18"/>
      <c r="Y65" s="18"/>
      <c r="Z65" s="18"/>
    </row>
    <row r="66" spans="1:28" s="148" customFormat="1">
      <c r="A66" s="431">
        <v>1</v>
      </c>
      <c r="B66" s="436">
        <v>43097</v>
      </c>
      <c r="C66" s="436"/>
      <c r="D66" s="437" t="s">
        <v>3011</v>
      </c>
      <c r="E66" s="433" t="s">
        <v>2442</v>
      </c>
      <c r="F66" s="433">
        <v>10533.5</v>
      </c>
      <c r="G66" s="431">
        <v>10635</v>
      </c>
      <c r="H66" s="431">
        <v>10438</v>
      </c>
      <c r="I66" s="433">
        <v>10335</v>
      </c>
      <c r="J66" s="555" t="s">
        <v>3060</v>
      </c>
      <c r="K66" s="556"/>
      <c r="L66" s="438">
        <f>F66-H66</f>
        <v>95.5</v>
      </c>
      <c r="M66" s="431">
        <f>L66*N66</f>
        <v>7162.5</v>
      </c>
      <c r="N66" s="439">
        <v>75</v>
      </c>
      <c r="O66" s="434" t="s">
        <v>272</v>
      </c>
      <c r="P66" s="435">
        <v>43102</v>
      </c>
      <c r="R66" s="204"/>
      <c r="S66" s="208" t="s">
        <v>2503</v>
      </c>
      <c r="T66" s="206"/>
      <c r="U66" s="206"/>
      <c r="V66" s="206"/>
      <c r="W66" s="206"/>
      <c r="X66" s="206"/>
      <c r="Y66" s="206"/>
      <c r="Z66" s="206"/>
    </row>
    <row r="67" spans="1:28" s="148" customFormat="1">
      <c r="A67" s="511">
        <v>2</v>
      </c>
      <c r="B67" s="509">
        <v>43098</v>
      </c>
      <c r="C67" s="436"/>
      <c r="D67" s="264" t="s">
        <v>3013</v>
      </c>
      <c r="E67" s="433" t="s">
        <v>2442</v>
      </c>
      <c r="F67" s="433">
        <v>502</v>
      </c>
      <c r="G67" s="511">
        <v>515</v>
      </c>
      <c r="H67" s="433">
        <v>499.2</v>
      </c>
      <c r="I67" s="511">
        <v>470</v>
      </c>
      <c r="J67" s="513" t="s">
        <v>3038</v>
      </c>
      <c r="K67" s="514"/>
      <c r="L67" s="438">
        <f>F67-H67</f>
        <v>2.8000000000000114</v>
      </c>
      <c r="M67" s="431">
        <v>5600</v>
      </c>
      <c r="N67" s="549">
        <v>2000</v>
      </c>
      <c r="O67" s="549" t="s">
        <v>272</v>
      </c>
      <c r="P67" s="547">
        <v>43102</v>
      </c>
      <c r="R67" s="204"/>
      <c r="S67" s="208" t="s">
        <v>2491</v>
      </c>
      <c r="T67" s="206"/>
      <c r="U67" s="206"/>
      <c r="V67" s="206"/>
      <c r="W67" s="206"/>
      <c r="X67" s="206"/>
      <c r="Y67" s="206"/>
      <c r="Z67" s="206"/>
    </row>
    <row r="68" spans="1:28" s="148" customFormat="1">
      <c r="A68" s="512"/>
      <c r="B68" s="510"/>
      <c r="C68" s="436"/>
      <c r="D68" s="437" t="s">
        <v>3014</v>
      </c>
      <c r="E68" s="433" t="s">
        <v>2442</v>
      </c>
      <c r="F68" s="433">
        <v>15</v>
      </c>
      <c r="G68" s="512"/>
      <c r="H68" s="433">
        <v>15</v>
      </c>
      <c r="I68" s="512"/>
      <c r="J68" s="515"/>
      <c r="K68" s="516"/>
      <c r="L68" s="438">
        <f>H68-F68</f>
        <v>0</v>
      </c>
      <c r="M68" s="431">
        <v>0</v>
      </c>
      <c r="N68" s="550"/>
      <c r="O68" s="550"/>
      <c r="P68" s="548"/>
      <c r="R68" s="204"/>
      <c r="S68" s="208"/>
      <c r="T68" s="206"/>
      <c r="U68" s="206"/>
      <c r="V68" s="206"/>
      <c r="W68" s="206"/>
      <c r="X68" s="206"/>
      <c r="Y68" s="206"/>
      <c r="Z68" s="206"/>
    </row>
    <row r="69" spans="1:28" s="148" customFormat="1">
      <c r="A69" s="259">
        <v>3</v>
      </c>
      <c r="B69" s="464">
        <v>43104</v>
      </c>
      <c r="C69" s="464"/>
      <c r="D69" s="258" t="s">
        <v>3011</v>
      </c>
      <c r="E69" s="465" t="s">
        <v>2442</v>
      </c>
      <c r="F69" s="465">
        <v>10512.5</v>
      </c>
      <c r="G69" s="259">
        <v>10615</v>
      </c>
      <c r="H69" s="259">
        <v>10615</v>
      </c>
      <c r="I69" s="465">
        <v>10310</v>
      </c>
      <c r="J69" s="521" t="s">
        <v>3075</v>
      </c>
      <c r="K69" s="522"/>
      <c r="L69" s="260">
        <f>F69-H69</f>
        <v>-102.5</v>
      </c>
      <c r="M69" s="259">
        <f>L69*N69</f>
        <v>-7687.5</v>
      </c>
      <c r="N69" s="466">
        <v>75</v>
      </c>
      <c r="O69" s="467" t="s">
        <v>2206</v>
      </c>
      <c r="P69" s="468">
        <v>43108</v>
      </c>
      <c r="R69" s="204"/>
      <c r="S69" s="208" t="s">
        <v>2503</v>
      </c>
      <c r="T69" s="206"/>
      <c r="U69" s="206"/>
      <c r="V69" s="206"/>
      <c r="W69" s="206"/>
      <c r="X69" s="206"/>
      <c r="Y69" s="206"/>
      <c r="Z69" s="206"/>
    </row>
    <row r="70" spans="1:28" s="148" customFormat="1">
      <c r="A70" s="431">
        <v>4</v>
      </c>
      <c r="B70" s="436">
        <v>43108</v>
      </c>
      <c r="C70" s="436"/>
      <c r="D70" s="437" t="s">
        <v>3082</v>
      </c>
      <c r="E70" s="433" t="s">
        <v>2442</v>
      </c>
      <c r="F70" s="433">
        <v>3933</v>
      </c>
      <c r="G70" s="431">
        <v>3973</v>
      </c>
      <c r="H70" s="431">
        <v>3887.5</v>
      </c>
      <c r="I70" s="433">
        <v>3850</v>
      </c>
      <c r="J70" s="555" t="s">
        <v>3094</v>
      </c>
      <c r="K70" s="556"/>
      <c r="L70" s="438">
        <f>F70-H70</f>
        <v>45.5</v>
      </c>
      <c r="M70" s="431">
        <f>L70*N70</f>
        <v>11375</v>
      </c>
      <c r="N70" s="439">
        <v>250</v>
      </c>
      <c r="O70" s="434" t="s">
        <v>272</v>
      </c>
      <c r="P70" s="435">
        <v>43109</v>
      </c>
      <c r="R70" s="204"/>
      <c r="S70" s="208" t="s">
        <v>2490</v>
      </c>
      <c r="T70" s="206"/>
      <c r="U70" s="206"/>
      <c r="V70" s="206"/>
      <c r="W70" s="206"/>
      <c r="X70" s="206"/>
      <c r="Y70" s="206"/>
      <c r="Z70" s="206"/>
    </row>
    <row r="71" spans="1:28" s="148" customFormat="1">
      <c r="A71" s="259">
        <v>5</v>
      </c>
      <c r="B71" s="464">
        <v>43109</v>
      </c>
      <c r="C71" s="464"/>
      <c r="D71" s="258" t="s">
        <v>3011</v>
      </c>
      <c r="E71" s="465" t="s">
        <v>2442</v>
      </c>
      <c r="F71" s="465">
        <v>10632.5</v>
      </c>
      <c r="G71" s="259">
        <v>10730</v>
      </c>
      <c r="H71" s="259">
        <v>10730</v>
      </c>
      <c r="I71" s="465">
        <v>10430</v>
      </c>
      <c r="J71" s="521" t="s">
        <v>3128</v>
      </c>
      <c r="K71" s="522"/>
      <c r="L71" s="260">
        <f>F71-H71</f>
        <v>-97.5</v>
      </c>
      <c r="M71" s="259">
        <f>L71*N71</f>
        <v>-7312.5</v>
      </c>
      <c r="N71" s="466">
        <v>75</v>
      </c>
      <c r="O71" s="467" t="s">
        <v>2206</v>
      </c>
      <c r="P71" s="468">
        <v>43115</v>
      </c>
      <c r="R71" s="204"/>
      <c r="S71" s="208" t="s">
        <v>2490</v>
      </c>
      <c r="T71" s="206"/>
      <c r="U71" s="206"/>
      <c r="V71" s="206"/>
      <c r="W71" s="206"/>
      <c r="X71" s="206"/>
      <c r="Y71" s="206"/>
      <c r="Z71" s="206"/>
    </row>
    <row r="72" spans="1:28" s="148" customFormat="1">
      <c r="A72" s="399">
        <v>6</v>
      </c>
      <c r="B72" s="211">
        <v>43117</v>
      </c>
      <c r="C72" s="408"/>
      <c r="D72" s="409" t="s">
        <v>3011</v>
      </c>
      <c r="E72" s="401" t="s">
        <v>2442</v>
      </c>
      <c r="F72" s="401" t="s">
        <v>3175</v>
      </c>
      <c r="G72" s="399">
        <v>10875</v>
      </c>
      <c r="H72" s="399"/>
      <c r="I72" s="401">
        <v>10422</v>
      </c>
      <c r="J72" s="526" t="s">
        <v>271</v>
      </c>
      <c r="K72" s="526"/>
      <c r="L72" s="410"/>
      <c r="M72" s="399"/>
      <c r="N72" s="411"/>
      <c r="O72" s="412"/>
      <c r="P72" s="413"/>
      <c r="R72" s="204"/>
      <c r="S72" s="208" t="s">
        <v>2503</v>
      </c>
      <c r="T72" s="206"/>
      <c r="U72" s="206"/>
      <c r="V72" s="206"/>
      <c r="W72" s="206"/>
      <c r="X72" s="206"/>
      <c r="Y72" s="206"/>
      <c r="Z72" s="206"/>
    </row>
    <row r="73" spans="1:28" s="148" customFormat="1">
      <c r="A73" s="399"/>
      <c r="B73" s="408"/>
      <c r="C73" s="408"/>
      <c r="D73" s="409"/>
      <c r="E73" s="401"/>
      <c r="F73" s="401"/>
      <c r="G73" s="399"/>
      <c r="H73" s="399"/>
      <c r="I73" s="401"/>
      <c r="J73" s="470"/>
      <c r="K73" s="471"/>
      <c r="L73" s="410"/>
      <c r="M73" s="399"/>
      <c r="N73" s="411"/>
      <c r="O73" s="412"/>
      <c r="P73" s="413"/>
      <c r="R73" s="204"/>
      <c r="S73" s="208"/>
      <c r="T73" s="206"/>
      <c r="U73" s="206"/>
      <c r="V73" s="206"/>
      <c r="W73" s="206"/>
      <c r="X73" s="206"/>
      <c r="Y73" s="206"/>
      <c r="Z73" s="206"/>
    </row>
    <row r="74" spans="1:28" s="148" customFormat="1">
      <c r="A74" s="399"/>
      <c r="B74" s="408"/>
      <c r="C74" s="408"/>
      <c r="D74" s="409"/>
      <c r="E74" s="401"/>
      <c r="F74" s="401"/>
      <c r="G74" s="399"/>
      <c r="H74" s="399"/>
      <c r="I74" s="401"/>
      <c r="J74" s="470"/>
      <c r="K74" s="471"/>
      <c r="L74" s="410"/>
      <c r="M74" s="399"/>
      <c r="N74" s="411"/>
      <c r="O74" s="412"/>
      <c r="P74" s="413"/>
      <c r="R74" s="204"/>
      <c r="S74" s="208"/>
      <c r="T74" s="206"/>
      <c r="U74" s="206"/>
      <c r="V74" s="206"/>
      <c r="W74" s="206"/>
      <c r="X74" s="206"/>
      <c r="Y74" s="206"/>
      <c r="Z74" s="206"/>
    </row>
    <row r="75" spans="1:28" s="148" customFormat="1">
      <c r="A75" s="399"/>
      <c r="B75" s="408"/>
      <c r="C75" s="408"/>
      <c r="D75" s="409"/>
      <c r="E75" s="401"/>
      <c r="F75" s="401"/>
      <c r="G75" s="399"/>
      <c r="H75" s="399"/>
      <c r="I75" s="401"/>
      <c r="J75" s="470"/>
      <c r="K75" s="471"/>
      <c r="L75" s="410"/>
      <c r="M75" s="399"/>
      <c r="N75" s="411"/>
      <c r="O75" s="412"/>
      <c r="P75" s="413"/>
      <c r="R75" s="204"/>
      <c r="S75" s="208"/>
      <c r="T75" s="206"/>
      <c r="U75" s="206"/>
      <c r="V75" s="206"/>
      <c r="W75" s="206"/>
      <c r="X75" s="206"/>
      <c r="Y75" s="206"/>
      <c r="Z75" s="206"/>
    </row>
    <row r="76" spans="1:28" s="148" customFormat="1">
      <c r="A76" s="399"/>
      <c r="B76" s="408"/>
      <c r="C76" s="408"/>
      <c r="D76" s="409"/>
      <c r="E76" s="401"/>
      <c r="F76" s="401"/>
      <c r="G76" s="399"/>
      <c r="H76" s="399"/>
      <c r="I76" s="401"/>
      <c r="J76" s="470"/>
      <c r="K76" s="471"/>
      <c r="L76" s="410"/>
      <c r="M76" s="399"/>
      <c r="N76" s="411"/>
      <c r="O76" s="412"/>
      <c r="P76" s="413"/>
      <c r="R76" s="204"/>
      <c r="S76" s="208"/>
      <c r="T76" s="206"/>
      <c r="U76" s="206"/>
      <c r="V76" s="206"/>
      <c r="W76" s="206"/>
      <c r="X76" s="206"/>
      <c r="Y76" s="206"/>
      <c r="Z76" s="206"/>
    </row>
    <row r="77" spans="1:28">
      <c r="A77" s="417"/>
      <c r="B77" s="187"/>
      <c r="C77" s="418"/>
      <c r="D77" s="419"/>
      <c r="E77" s="420"/>
      <c r="F77" s="421"/>
      <c r="G77" s="421"/>
      <c r="H77" s="421"/>
      <c r="I77" s="421"/>
      <c r="J77" s="543"/>
      <c r="K77" s="544"/>
      <c r="L77" s="422"/>
      <c r="M77" s="422"/>
      <c r="N77" s="416"/>
      <c r="O77" s="68"/>
      <c r="P77" s="423"/>
      <c r="R77" s="1"/>
      <c r="S77" s="49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15">
      <c r="A78" s="107" t="s">
        <v>276</v>
      </c>
      <c r="B78" s="107"/>
      <c r="C78" s="107"/>
      <c r="D78" s="107"/>
      <c r="E78" s="166"/>
      <c r="F78" s="183"/>
      <c r="G78" s="183"/>
      <c r="H78" s="183"/>
      <c r="I78" s="183"/>
      <c r="J78" s="9"/>
      <c r="K78" s="93"/>
      <c r="L78" s="49"/>
      <c r="M78" s="49"/>
      <c r="N78" s="49"/>
      <c r="O78" s="1"/>
      <c r="P78" s="9"/>
      <c r="R78" s="1"/>
      <c r="S78" s="49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38.25">
      <c r="A79" s="85" t="s">
        <v>13</v>
      </c>
      <c r="B79" s="85" t="s">
        <v>218</v>
      </c>
      <c r="C79" s="85"/>
      <c r="D79" s="86" t="s">
        <v>259</v>
      </c>
      <c r="E79" s="85" t="s">
        <v>260</v>
      </c>
      <c r="F79" s="85" t="s">
        <v>261</v>
      </c>
      <c r="G79" s="184" t="s">
        <v>262</v>
      </c>
      <c r="H79" s="85" t="s">
        <v>263</v>
      </c>
      <c r="I79" s="85" t="s">
        <v>264</v>
      </c>
      <c r="J79" s="538" t="s">
        <v>265</v>
      </c>
      <c r="K79" s="539"/>
      <c r="L79" s="169" t="s">
        <v>277</v>
      </c>
      <c r="M79" s="177" t="s">
        <v>274</v>
      </c>
      <c r="N79" s="85" t="s">
        <v>275</v>
      </c>
      <c r="O79" s="85" t="s">
        <v>268</v>
      </c>
      <c r="P79" s="86" t="s">
        <v>269</v>
      </c>
      <c r="R79" s="1"/>
      <c r="S79" s="89"/>
      <c r="T79" s="18"/>
      <c r="U79" s="18"/>
      <c r="V79" s="18"/>
      <c r="W79" s="18"/>
      <c r="X79" s="18"/>
      <c r="Y79" s="18"/>
      <c r="Z79" s="18"/>
    </row>
    <row r="80" spans="1:28" s="414" customFormat="1">
      <c r="A80" s="431">
        <v>1</v>
      </c>
      <c r="B80" s="432">
        <v>43098</v>
      </c>
      <c r="C80" s="264"/>
      <c r="D80" s="264" t="s">
        <v>3015</v>
      </c>
      <c r="E80" s="433" t="s">
        <v>270</v>
      </c>
      <c r="F80" s="433">
        <v>38.5</v>
      </c>
      <c r="G80" s="431"/>
      <c r="H80" s="431">
        <v>53</v>
      </c>
      <c r="I80" s="433">
        <v>100</v>
      </c>
      <c r="J80" s="523" t="s">
        <v>3039</v>
      </c>
      <c r="K80" s="524"/>
      <c r="L80" s="431">
        <f>H80-F80</f>
        <v>14.5</v>
      </c>
      <c r="M80" s="431">
        <f>L80*N80</f>
        <v>1087.5</v>
      </c>
      <c r="N80" s="431">
        <v>75</v>
      </c>
      <c r="O80" s="434" t="s">
        <v>272</v>
      </c>
      <c r="P80" s="435">
        <v>43102</v>
      </c>
      <c r="R80" s="110"/>
      <c r="S80" s="103" t="s">
        <v>2503</v>
      </c>
      <c r="T80" s="415"/>
      <c r="U80" s="415"/>
      <c r="V80" s="415"/>
      <c r="W80" s="415"/>
      <c r="X80" s="415"/>
      <c r="Y80" s="415"/>
      <c r="Z80" s="415"/>
    </row>
    <row r="81" spans="1:27" s="414" customFormat="1">
      <c r="A81" s="431">
        <v>2</v>
      </c>
      <c r="B81" s="432">
        <v>43104</v>
      </c>
      <c r="C81" s="264"/>
      <c r="D81" s="264" t="s">
        <v>3049</v>
      </c>
      <c r="E81" s="433" t="s">
        <v>270</v>
      </c>
      <c r="F81" s="433">
        <v>23</v>
      </c>
      <c r="G81" s="431"/>
      <c r="H81" s="431">
        <v>45.5</v>
      </c>
      <c r="I81" s="433">
        <v>60</v>
      </c>
      <c r="J81" s="523" t="s">
        <v>3059</v>
      </c>
      <c r="K81" s="524"/>
      <c r="L81" s="431">
        <f>H81-F81</f>
        <v>22.5</v>
      </c>
      <c r="M81" s="431">
        <f>L81*N81</f>
        <v>900</v>
      </c>
      <c r="N81" s="431">
        <v>40</v>
      </c>
      <c r="O81" s="434" t="s">
        <v>272</v>
      </c>
      <c r="P81" s="435">
        <v>43104</v>
      </c>
      <c r="R81" s="110"/>
      <c r="S81" s="103" t="s">
        <v>2491</v>
      </c>
      <c r="T81" s="415"/>
      <c r="U81" s="415"/>
      <c r="V81" s="415"/>
      <c r="W81" s="415"/>
      <c r="X81" s="415"/>
      <c r="Y81" s="415"/>
      <c r="Z81" s="415"/>
    </row>
    <row r="82" spans="1:27" s="414" customFormat="1">
      <c r="A82" s="399">
        <v>3</v>
      </c>
      <c r="B82" s="187">
        <v>43104</v>
      </c>
      <c r="C82" s="400"/>
      <c r="D82" s="400" t="s">
        <v>3055</v>
      </c>
      <c r="E82" s="401" t="s">
        <v>270</v>
      </c>
      <c r="F82" s="401" t="s">
        <v>3056</v>
      </c>
      <c r="G82" s="399"/>
      <c r="H82" s="399"/>
      <c r="I82" s="401">
        <v>100</v>
      </c>
      <c r="J82" s="526" t="s">
        <v>271</v>
      </c>
      <c r="K82" s="527"/>
      <c r="L82" s="399"/>
      <c r="M82" s="399"/>
      <c r="N82" s="399"/>
      <c r="O82" s="412"/>
      <c r="P82" s="413"/>
      <c r="R82" s="110"/>
      <c r="S82" s="103" t="s">
        <v>2503</v>
      </c>
      <c r="T82" s="415"/>
      <c r="U82" s="415"/>
      <c r="V82" s="415"/>
      <c r="W82" s="415"/>
      <c r="X82" s="415"/>
      <c r="Y82" s="415"/>
      <c r="Z82" s="415"/>
    </row>
    <row r="83" spans="1:27" s="414" customFormat="1">
      <c r="A83" s="431">
        <v>4</v>
      </c>
      <c r="B83" s="432">
        <v>43109</v>
      </c>
      <c r="C83" s="264"/>
      <c r="D83" s="264" t="s">
        <v>3087</v>
      </c>
      <c r="E83" s="433" t="s">
        <v>270</v>
      </c>
      <c r="F83" s="433">
        <v>70</v>
      </c>
      <c r="G83" s="431"/>
      <c r="H83" s="431">
        <v>91.5</v>
      </c>
      <c r="I83" s="433">
        <v>150</v>
      </c>
      <c r="J83" s="523" t="s">
        <v>3098</v>
      </c>
      <c r="K83" s="524"/>
      <c r="L83" s="431">
        <f>H83-F83</f>
        <v>21.5</v>
      </c>
      <c r="M83" s="431">
        <f>L83*N83</f>
        <v>860</v>
      </c>
      <c r="N83" s="431">
        <v>40</v>
      </c>
      <c r="O83" s="434" t="s">
        <v>272</v>
      </c>
      <c r="P83" s="435">
        <v>43110</v>
      </c>
      <c r="R83" s="110"/>
      <c r="S83" s="103" t="s">
        <v>2491</v>
      </c>
      <c r="T83" s="415"/>
      <c r="U83" s="415"/>
      <c r="V83" s="415"/>
      <c r="W83" s="415"/>
      <c r="X83" s="415"/>
      <c r="Y83" s="415"/>
      <c r="Z83" s="415"/>
    </row>
    <row r="84" spans="1:27" s="414" customFormat="1">
      <c r="A84" s="431">
        <v>5</v>
      </c>
      <c r="B84" s="432">
        <v>43111</v>
      </c>
      <c r="C84" s="264"/>
      <c r="D84" s="264" t="s">
        <v>3102</v>
      </c>
      <c r="E84" s="433" t="s">
        <v>270</v>
      </c>
      <c r="F84" s="433">
        <v>23</v>
      </c>
      <c r="G84" s="431"/>
      <c r="H84" s="431">
        <v>55</v>
      </c>
      <c r="I84" s="433">
        <v>60</v>
      </c>
      <c r="J84" s="523" t="s">
        <v>3103</v>
      </c>
      <c r="K84" s="524"/>
      <c r="L84" s="431">
        <f>H84-F84</f>
        <v>32</v>
      </c>
      <c r="M84" s="431">
        <f>L84*N84</f>
        <v>1280</v>
      </c>
      <c r="N84" s="431">
        <v>40</v>
      </c>
      <c r="O84" s="434" t="s">
        <v>272</v>
      </c>
      <c r="P84" s="435">
        <v>43111</v>
      </c>
      <c r="R84" s="110"/>
      <c r="S84" s="103" t="s">
        <v>2491</v>
      </c>
      <c r="T84" s="415"/>
      <c r="U84" s="415"/>
      <c r="V84" s="415"/>
      <c r="W84" s="415"/>
      <c r="X84" s="415"/>
      <c r="Y84" s="415"/>
      <c r="Z84" s="415"/>
    </row>
    <row r="85" spans="1:27" s="414" customFormat="1">
      <c r="A85" s="431">
        <v>6</v>
      </c>
      <c r="B85" s="432">
        <v>43112</v>
      </c>
      <c r="C85" s="264"/>
      <c r="D85" s="264" t="s">
        <v>3116</v>
      </c>
      <c r="E85" s="433" t="s">
        <v>270</v>
      </c>
      <c r="F85" s="433">
        <v>56</v>
      </c>
      <c r="G85" s="431"/>
      <c r="H85" s="431">
        <v>80</v>
      </c>
      <c r="I85" s="433">
        <v>120</v>
      </c>
      <c r="J85" s="523" t="s">
        <v>3117</v>
      </c>
      <c r="K85" s="524"/>
      <c r="L85" s="431">
        <f>H85-F85</f>
        <v>24</v>
      </c>
      <c r="M85" s="431">
        <f>L85*N85</f>
        <v>1800</v>
      </c>
      <c r="N85" s="431">
        <v>75</v>
      </c>
      <c r="O85" s="434" t="s">
        <v>272</v>
      </c>
      <c r="P85" s="435">
        <v>43112</v>
      </c>
      <c r="R85" s="110"/>
      <c r="S85" s="103" t="s">
        <v>2491</v>
      </c>
      <c r="T85" s="415"/>
      <c r="U85" s="415"/>
      <c r="V85" s="415"/>
      <c r="W85" s="415"/>
      <c r="X85" s="415"/>
      <c r="Y85" s="415"/>
      <c r="Z85" s="415"/>
    </row>
    <row r="86" spans="1:27" s="414" customFormat="1">
      <c r="A86" s="399">
        <v>7</v>
      </c>
      <c r="B86" s="187">
        <v>43112</v>
      </c>
      <c r="C86" s="400"/>
      <c r="D86" s="400" t="s">
        <v>3116</v>
      </c>
      <c r="E86" s="401" t="s">
        <v>270</v>
      </c>
      <c r="F86" s="401" t="s">
        <v>3118</v>
      </c>
      <c r="G86" s="399"/>
      <c r="H86" s="399"/>
      <c r="I86" s="401">
        <v>129</v>
      </c>
      <c r="J86" s="551" t="s">
        <v>271</v>
      </c>
      <c r="K86" s="552"/>
      <c r="L86" s="399"/>
      <c r="M86" s="399"/>
      <c r="N86" s="399"/>
      <c r="O86" s="412"/>
      <c r="P86" s="413"/>
      <c r="R86" s="110"/>
      <c r="S86" s="103" t="s">
        <v>2491</v>
      </c>
      <c r="T86" s="415"/>
      <c r="U86" s="415"/>
      <c r="V86" s="415"/>
      <c r="W86" s="415"/>
      <c r="X86" s="415"/>
      <c r="Y86" s="415"/>
      <c r="Z86" s="415"/>
    </row>
    <row r="87" spans="1:27" s="414" customFormat="1">
      <c r="A87" s="431">
        <v>8</v>
      </c>
      <c r="B87" s="432">
        <v>43118</v>
      </c>
      <c r="C87" s="264"/>
      <c r="D87" s="264" t="s">
        <v>3205</v>
      </c>
      <c r="E87" s="433" t="s">
        <v>270</v>
      </c>
      <c r="F87" s="433">
        <v>23</v>
      </c>
      <c r="G87" s="431"/>
      <c r="H87" s="431">
        <v>55</v>
      </c>
      <c r="I87" s="433">
        <v>60</v>
      </c>
      <c r="J87" s="523" t="s">
        <v>3103</v>
      </c>
      <c r="K87" s="524"/>
      <c r="L87" s="431">
        <f>H87-F87</f>
        <v>32</v>
      </c>
      <c r="M87" s="431">
        <f>L87*N87</f>
        <v>1280</v>
      </c>
      <c r="N87" s="431">
        <v>40</v>
      </c>
      <c r="O87" s="434" t="s">
        <v>272</v>
      </c>
      <c r="P87" s="435">
        <v>43118</v>
      </c>
      <c r="R87" s="110"/>
      <c r="S87" s="103" t="s">
        <v>2491</v>
      </c>
      <c r="T87" s="415"/>
      <c r="U87" s="415"/>
      <c r="V87" s="415"/>
      <c r="W87" s="415"/>
      <c r="X87" s="415"/>
      <c r="Y87" s="415"/>
      <c r="Z87" s="415"/>
    </row>
    <row r="88" spans="1:27" s="414" customFormat="1">
      <c r="A88" s="431">
        <v>9</v>
      </c>
      <c r="B88" s="432">
        <v>43118</v>
      </c>
      <c r="C88" s="264"/>
      <c r="D88" s="264" t="s">
        <v>3205</v>
      </c>
      <c r="E88" s="433" t="s">
        <v>270</v>
      </c>
      <c r="F88" s="433">
        <v>18</v>
      </c>
      <c r="G88" s="431"/>
      <c r="H88" s="431">
        <v>28</v>
      </c>
      <c r="I88" s="433">
        <v>50</v>
      </c>
      <c r="J88" s="523" t="s">
        <v>3206</v>
      </c>
      <c r="K88" s="524"/>
      <c r="L88" s="431">
        <f>H88-F88</f>
        <v>10</v>
      </c>
      <c r="M88" s="431">
        <f>L88*N88</f>
        <v>400</v>
      </c>
      <c r="N88" s="431">
        <v>40</v>
      </c>
      <c r="O88" s="434" t="s">
        <v>272</v>
      </c>
      <c r="P88" s="435">
        <v>43118</v>
      </c>
      <c r="R88" s="110"/>
      <c r="S88" s="103" t="s">
        <v>2491</v>
      </c>
      <c r="T88" s="415"/>
      <c r="U88" s="415"/>
      <c r="V88" s="415"/>
      <c r="W88" s="415"/>
      <c r="X88" s="415"/>
      <c r="Y88" s="415"/>
      <c r="Z88" s="415"/>
    </row>
    <row r="89" spans="1:27" s="414" customFormat="1">
      <c r="A89" s="399"/>
      <c r="B89" s="187"/>
      <c r="C89" s="400"/>
      <c r="D89" s="400"/>
      <c r="E89" s="401"/>
      <c r="F89" s="401"/>
      <c r="G89" s="399"/>
      <c r="H89" s="399"/>
      <c r="I89" s="401"/>
      <c r="J89" s="484"/>
      <c r="K89" s="485"/>
      <c r="L89" s="399"/>
      <c r="M89" s="399"/>
      <c r="N89" s="399"/>
      <c r="O89" s="412"/>
      <c r="P89" s="413"/>
      <c r="R89" s="110"/>
      <c r="S89" s="103"/>
      <c r="T89" s="415"/>
      <c r="U89" s="415"/>
      <c r="V89" s="415"/>
      <c r="W89" s="415"/>
      <c r="X89" s="415"/>
      <c r="Y89" s="415"/>
      <c r="Z89" s="415"/>
    </row>
    <row r="90" spans="1:27">
      <c r="A90" s="399"/>
      <c r="B90" s="187"/>
      <c r="C90" s="400"/>
      <c r="D90" s="400"/>
      <c r="E90" s="401"/>
      <c r="F90" s="401"/>
      <c r="G90" s="399"/>
      <c r="H90" s="399"/>
      <c r="I90" s="402"/>
      <c r="J90" s="526"/>
      <c r="K90" s="527"/>
      <c r="L90" s="190"/>
      <c r="M90" s="190"/>
      <c r="N90" s="190"/>
      <c r="O90" s="398"/>
      <c r="P90" s="230"/>
      <c r="R90" s="1"/>
      <c r="S90" s="89"/>
      <c r="T90" s="18"/>
      <c r="U90" s="18"/>
      <c r="V90" s="18"/>
      <c r="W90" s="18"/>
      <c r="X90" s="18"/>
      <c r="Y90" s="18"/>
      <c r="Z90" s="18"/>
    </row>
    <row r="91" spans="1:27" ht="15">
      <c r="B91" s="362" t="s">
        <v>278</v>
      </c>
      <c r="C91" s="362"/>
      <c r="D91" s="362"/>
      <c r="E91" s="362"/>
      <c r="F91" s="182"/>
      <c r="G91" s="182"/>
      <c r="H91" s="182"/>
      <c r="I91" s="182"/>
      <c r="J91" s="152"/>
      <c r="K91" s="153"/>
      <c r="L91" s="178"/>
      <c r="M91" s="179"/>
      <c r="N91" s="180"/>
      <c r="O91" s="94"/>
      <c r="P91" s="151"/>
      <c r="R91" s="1"/>
      <c r="S91" s="49"/>
      <c r="T91" s="18"/>
      <c r="Z91" s="18"/>
      <c r="AA91" s="18"/>
    </row>
    <row r="92" spans="1:27" ht="38.25">
      <c r="A92" s="165" t="s">
        <v>13</v>
      </c>
      <c r="B92" s="85" t="s">
        <v>218</v>
      </c>
      <c r="C92" s="85"/>
      <c r="D92" s="86" t="s">
        <v>259</v>
      </c>
      <c r="E92" s="85" t="s">
        <v>260</v>
      </c>
      <c r="F92" s="85" t="s">
        <v>261</v>
      </c>
      <c r="G92" s="85" t="s">
        <v>346</v>
      </c>
      <c r="H92" s="85" t="s">
        <v>263</v>
      </c>
      <c r="I92" s="85" t="s">
        <v>264</v>
      </c>
      <c r="J92" s="540" t="s">
        <v>265</v>
      </c>
      <c r="K92" s="541"/>
      <c r="L92" s="85" t="s">
        <v>266</v>
      </c>
      <c r="M92" s="85" t="s">
        <v>267</v>
      </c>
      <c r="N92" s="85" t="s">
        <v>268</v>
      </c>
      <c r="O92" s="86" t="s">
        <v>269</v>
      </c>
      <c r="P92" s="85" t="s">
        <v>395</v>
      </c>
      <c r="R92" s="1"/>
      <c r="S92" s="49"/>
      <c r="T92" s="18"/>
      <c r="Z92" s="18"/>
      <c r="AA92" s="18"/>
    </row>
    <row r="93" spans="1:27" s="148" customFormat="1">
      <c r="A93" s="431">
        <v>1</v>
      </c>
      <c r="B93" s="436">
        <v>43095</v>
      </c>
      <c r="C93" s="436"/>
      <c r="D93" s="437" t="s">
        <v>39</v>
      </c>
      <c r="E93" s="433" t="s">
        <v>270</v>
      </c>
      <c r="F93" s="433">
        <v>448</v>
      </c>
      <c r="G93" s="431">
        <v>435</v>
      </c>
      <c r="H93" s="431">
        <v>462</v>
      </c>
      <c r="I93" s="433">
        <v>470</v>
      </c>
      <c r="J93" s="502" t="s">
        <v>3085</v>
      </c>
      <c r="K93" s="502"/>
      <c r="L93" s="455">
        <f t="shared" ref="L93" si="36">H93-F93</f>
        <v>14</v>
      </c>
      <c r="M93" s="456">
        <f t="shared" ref="M93" si="37">L93/F93</f>
        <v>3.125E-2</v>
      </c>
      <c r="N93" s="457" t="s">
        <v>272</v>
      </c>
      <c r="O93" s="458">
        <v>43109</v>
      </c>
      <c r="P93" s="458"/>
      <c r="Q93" s="227"/>
      <c r="R93" s="225"/>
      <c r="S93" s="208" t="s">
        <v>2490</v>
      </c>
      <c r="T93" s="229"/>
      <c r="U93" s="206"/>
      <c r="V93" s="206"/>
      <c r="W93" s="206"/>
      <c r="X93" s="206"/>
      <c r="Y93" s="206"/>
      <c r="Z93" s="206"/>
    </row>
    <row r="94" spans="1:27" s="148" customFormat="1">
      <c r="A94" s="431">
        <v>2</v>
      </c>
      <c r="B94" s="436">
        <v>43095</v>
      </c>
      <c r="C94" s="436"/>
      <c r="D94" s="437" t="s">
        <v>41</v>
      </c>
      <c r="E94" s="433" t="s">
        <v>270</v>
      </c>
      <c r="F94" s="433">
        <v>1148.5</v>
      </c>
      <c r="G94" s="431">
        <v>1120</v>
      </c>
      <c r="H94" s="431">
        <v>1183.5</v>
      </c>
      <c r="I94" s="433" t="s">
        <v>2979</v>
      </c>
      <c r="J94" s="502" t="s">
        <v>3062</v>
      </c>
      <c r="K94" s="502"/>
      <c r="L94" s="455">
        <f t="shared" ref="L94" si="38">H94-F94</f>
        <v>35</v>
      </c>
      <c r="M94" s="456">
        <f t="shared" ref="M94" si="39">L94/F94</f>
        <v>3.0474531998258596E-2</v>
      </c>
      <c r="N94" s="457" t="s">
        <v>272</v>
      </c>
      <c r="O94" s="458">
        <v>42740</v>
      </c>
      <c r="P94" s="458"/>
      <c r="Q94" s="227"/>
      <c r="R94" s="225"/>
      <c r="S94" s="208" t="s">
        <v>2490</v>
      </c>
      <c r="T94" s="229"/>
      <c r="U94" s="206"/>
      <c r="V94" s="206"/>
      <c r="W94" s="206"/>
      <c r="X94" s="206"/>
      <c r="Y94" s="206"/>
      <c r="Z94" s="206"/>
    </row>
    <row r="95" spans="1:27" s="148" customFormat="1">
      <c r="A95" s="431">
        <v>3</v>
      </c>
      <c r="B95" s="436">
        <v>43095</v>
      </c>
      <c r="C95" s="436"/>
      <c r="D95" s="437" t="s">
        <v>67</v>
      </c>
      <c r="E95" s="433" t="s">
        <v>270</v>
      </c>
      <c r="F95" s="433">
        <v>219.5</v>
      </c>
      <c r="G95" s="431">
        <v>213.5</v>
      </c>
      <c r="H95" s="431">
        <v>226.5</v>
      </c>
      <c r="I95" s="433" t="s">
        <v>3002</v>
      </c>
      <c r="J95" s="502" t="s">
        <v>3067</v>
      </c>
      <c r="K95" s="502"/>
      <c r="L95" s="455">
        <f t="shared" ref="L95:L96" si="40">H95-F95</f>
        <v>7</v>
      </c>
      <c r="M95" s="456">
        <f t="shared" ref="M95:M96" si="41">L95/F95</f>
        <v>3.1890660592255128E-2</v>
      </c>
      <c r="N95" s="457" t="s">
        <v>272</v>
      </c>
      <c r="O95" s="458">
        <v>42740</v>
      </c>
      <c r="P95" s="458"/>
      <c r="Q95" s="227"/>
      <c r="R95" s="225"/>
      <c r="S95" s="208" t="s">
        <v>2489</v>
      </c>
      <c r="T95" s="229"/>
      <c r="U95" s="206"/>
      <c r="V95" s="206"/>
      <c r="W95" s="206"/>
      <c r="X95" s="206"/>
      <c r="Y95" s="206"/>
      <c r="Z95" s="206"/>
    </row>
    <row r="96" spans="1:27" s="148" customFormat="1">
      <c r="A96" s="431">
        <v>4</v>
      </c>
      <c r="B96" s="436">
        <v>43096</v>
      </c>
      <c r="C96" s="436"/>
      <c r="D96" s="437" t="s">
        <v>234</v>
      </c>
      <c r="E96" s="433" t="s">
        <v>270</v>
      </c>
      <c r="F96" s="433">
        <v>601.5</v>
      </c>
      <c r="G96" s="431">
        <v>585</v>
      </c>
      <c r="H96" s="431">
        <v>619.5</v>
      </c>
      <c r="I96" s="433">
        <v>640</v>
      </c>
      <c r="J96" s="502" t="s">
        <v>3083</v>
      </c>
      <c r="K96" s="502"/>
      <c r="L96" s="455">
        <f t="shared" si="40"/>
        <v>18</v>
      </c>
      <c r="M96" s="456">
        <f t="shared" si="41"/>
        <v>2.9925187032418952E-2</v>
      </c>
      <c r="N96" s="457" t="s">
        <v>272</v>
      </c>
      <c r="O96" s="458">
        <v>43108</v>
      </c>
      <c r="P96" s="458"/>
      <c r="Q96" s="227"/>
      <c r="R96" s="225"/>
      <c r="S96" s="208" t="s">
        <v>2489</v>
      </c>
      <c r="T96" s="229"/>
      <c r="U96" s="206"/>
      <c r="V96" s="206"/>
      <c r="W96" s="206"/>
      <c r="X96" s="206"/>
      <c r="Y96" s="206"/>
      <c r="Z96" s="206"/>
    </row>
    <row r="97" spans="1:26" s="148" customFormat="1">
      <c r="A97" s="431">
        <v>5</v>
      </c>
      <c r="B97" s="436">
        <v>43097</v>
      </c>
      <c r="C97" s="436"/>
      <c r="D97" s="437" t="s">
        <v>154</v>
      </c>
      <c r="E97" s="433" t="s">
        <v>270</v>
      </c>
      <c r="F97" s="433">
        <v>843</v>
      </c>
      <c r="G97" s="431">
        <v>818</v>
      </c>
      <c r="H97" s="431">
        <v>863</v>
      </c>
      <c r="I97" s="433" t="s">
        <v>3010</v>
      </c>
      <c r="J97" s="502" t="s">
        <v>3040</v>
      </c>
      <c r="K97" s="502"/>
      <c r="L97" s="455">
        <f t="shared" ref="L97" si="42">H97-F97</f>
        <v>20</v>
      </c>
      <c r="M97" s="456">
        <f t="shared" ref="M97" si="43">L97/F97</f>
        <v>2.3724792408066429E-2</v>
      </c>
      <c r="N97" s="457" t="s">
        <v>272</v>
      </c>
      <c r="O97" s="458">
        <v>42738</v>
      </c>
      <c r="P97" s="458"/>
      <c r="Q97" s="227"/>
      <c r="R97" s="225"/>
      <c r="S97" s="208" t="s">
        <v>2489</v>
      </c>
      <c r="T97" s="229"/>
      <c r="U97" s="206"/>
      <c r="V97" s="206"/>
      <c r="W97" s="206"/>
      <c r="X97" s="206"/>
      <c r="Y97" s="206"/>
      <c r="Z97" s="206"/>
    </row>
    <row r="98" spans="1:26" s="148" customFormat="1">
      <c r="A98" s="431">
        <v>6</v>
      </c>
      <c r="B98" s="436">
        <v>43101</v>
      </c>
      <c r="C98" s="436"/>
      <c r="D98" s="437" t="s">
        <v>654</v>
      </c>
      <c r="E98" s="433" t="s">
        <v>270</v>
      </c>
      <c r="F98" s="433">
        <v>480</v>
      </c>
      <c r="G98" s="431">
        <v>465</v>
      </c>
      <c r="H98" s="431">
        <v>492</v>
      </c>
      <c r="I98" s="433" t="s">
        <v>3026</v>
      </c>
      <c r="J98" s="502" t="s">
        <v>3109</v>
      </c>
      <c r="K98" s="502"/>
      <c r="L98" s="455">
        <f t="shared" ref="L98" si="44">H98-F98</f>
        <v>12</v>
      </c>
      <c r="M98" s="456">
        <f t="shared" ref="M98" si="45">L98/F98</f>
        <v>2.5000000000000001E-2</v>
      </c>
      <c r="N98" s="457" t="s">
        <v>272</v>
      </c>
      <c r="O98" s="458">
        <v>43111</v>
      </c>
      <c r="P98" s="458"/>
      <c r="Q98" s="227"/>
      <c r="R98" s="225"/>
      <c r="S98" s="208" t="s">
        <v>2490</v>
      </c>
      <c r="T98" s="229"/>
      <c r="U98" s="206"/>
      <c r="V98" s="206"/>
      <c r="W98" s="206"/>
      <c r="X98" s="206"/>
      <c r="Y98" s="206"/>
      <c r="Z98" s="206"/>
    </row>
    <row r="99" spans="1:26" s="148" customFormat="1">
      <c r="A99" s="202">
        <v>7</v>
      </c>
      <c r="B99" s="211">
        <v>43101</v>
      </c>
      <c r="C99" s="211"/>
      <c r="D99" s="231" t="s">
        <v>193</v>
      </c>
      <c r="E99" s="214" t="s">
        <v>270</v>
      </c>
      <c r="F99" s="207" t="s">
        <v>3029</v>
      </c>
      <c r="G99" s="201">
        <v>4610</v>
      </c>
      <c r="H99" s="201"/>
      <c r="I99" s="214" t="s">
        <v>3030</v>
      </c>
      <c r="J99" s="526" t="s">
        <v>271</v>
      </c>
      <c r="K99" s="527"/>
      <c r="L99" s="215"/>
      <c r="M99" s="216"/>
      <c r="N99" s="212"/>
      <c r="O99" s="363"/>
      <c r="P99" s="230">
        <f>VLOOKUP(D99,Sheet2!$A$1:M2077,6,0)</f>
        <v>4631.5</v>
      </c>
      <c r="Q99" s="227"/>
      <c r="R99" s="225"/>
      <c r="S99" s="208" t="s">
        <v>2490</v>
      </c>
      <c r="T99" s="229"/>
      <c r="U99" s="206"/>
      <c r="V99" s="206"/>
      <c r="W99" s="206"/>
      <c r="X99" s="206"/>
      <c r="Y99" s="206"/>
      <c r="Z99" s="206"/>
    </row>
    <row r="100" spans="1:26" s="148" customFormat="1">
      <c r="A100" s="431">
        <v>8</v>
      </c>
      <c r="B100" s="436">
        <v>43102</v>
      </c>
      <c r="C100" s="436"/>
      <c r="D100" s="437" t="s">
        <v>59</v>
      </c>
      <c r="E100" s="433" t="s">
        <v>270</v>
      </c>
      <c r="F100" s="433">
        <v>1091</v>
      </c>
      <c r="G100" s="431">
        <v>1064</v>
      </c>
      <c r="H100" s="431">
        <v>1120</v>
      </c>
      <c r="I100" s="433">
        <v>1140</v>
      </c>
      <c r="J100" s="502" t="s">
        <v>3080</v>
      </c>
      <c r="K100" s="502"/>
      <c r="L100" s="455">
        <f t="shared" ref="L100:L102" si="46">H100-F100</f>
        <v>29</v>
      </c>
      <c r="M100" s="456">
        <f t="shared" ref="M100:M102" si="47">L100/F100</f>
        <v>2.6581118240146653E-2</v>
      </c>
      <c r="N100" s="457" t="s">
        <v>272</v>
      </c>
      <c r="O100" s="458">
        <v>43108</v>
      </c>
      <c r="P100" s="458"/>
      <c r="Q100" s="227"/>
      <c r="R100" s="225"/>
      <c r="S100" s="208" t="s">
        <v>2490</v>
      </c>
      <c r="T100" s="229"/>
      <c r="U100" s="206"/>
      <c r="V100" s="206"/>
      <c r="W100" s="206"/>
      <c r="X100" s="206"/>
      <c r="Y100" s="206"/>
      <c r="Z100" s="206"/>
    </row>
    <row r="101" spans="1:26" s="148" customFormat="1">
      <c r="A101" s="431">
        <v>9</v>
      </c>
      <c r="B101" s="436">
        <v>43102</v>
      </c>
      <c r="C101" s="436"/>
      <c r="D101" s="437" t="s">
        <v>728</v>
      </c>
      <c r="E101" s="433" t="s">
        <v>270</v>
      </c>
      <c r="F101" s="433">
        <v>3100</v>
      </c>
      <c r="G101" s="431">
        <v>3000</v>
      </c>
      <c r="H101" s="431">
        <v>3202.5</v>
      </c>
      <c r="I101" s="433">
        <v>3250</v>
      </c>
      <c r="J101" s="502" t="s">
        <v>3089</v>
      </c>
      <c r="K101" s="502"/>
      <c r="L101" s="455">
        <f t="shared" si="46"/>
        <v>102.5</v>
      </c>
      <c r="M101" s="456">
        <f t="shared" si="47"/>
        <v>3.3064516129032259E-2</v>
      </c>
      <c r="N101" s="457" t="s">
        <v>272</v>
      </c>
      <c r="O101" s="458">
        <v>43109</v>
      </c>
      <c r="P101" s="458"/>
      <c r="Q101" s="227"/>
      <c r="R101" s="225"/>
      <c r="S101" s="208" t="s">
        <v>2490</v>
      </c>
      <c r="T101" s="229"/>
      <c r="U101" s="206"/>
      <c r="V101" s="206"/>
      <c r="W101" s="206"/>
      <c r="X101" s="206"/>
      <c r="Y101" s="206"/>
      <c r="Z101" s="206"/>
    </row>
    <row r="102" spans="1:26" s="148" customFormat="1" ht="15" customHeight="1">
      <c r="A102" s="308">
        <v>10</v>
      </c>
      <c r="B102" s="306">
        <v>43103</v>
      </c>
      <c r="C102" s="306"/>
      <c r="D102" s="307" t="s">
        <v>189</v>
      </c>
      <c r="E102" s="308" t="s">
        <v>270</v>
      </c>
      <c r="F102" s="308">
        <v>5165</v>
      </c>
      <c r="G102" s="396">
        <v>5029</v>
      </c>
      <c r="H102" s="397">
        <v>5272.5</v>
      </c>
      <c r="I102" s="397" t="s">
        <v>3043</v>
      </c>
      <c r="J102" s="542" t="s">
        <v>3101</v>
      </c>
      <c r="K102" s="542"/>
      <c r="L102" s="406">
        <f t="shared" si="46"/>
        <v>107.5</v>
      </c>
      <c r="M102" s="452">
        <f t="shared" si="47"/>
        <v>2.0813165537270088E-2</v>
      </c>
      <c r="N102" s="451" t="s">
        <v>272</v>
      </c>
      <c r="O102" s="407">
        <v>43110</v>
      </c>
      <c r="P102" s="309"/>
      <c r="R102" s="204"/>
      <c r="S102" s="208" t="s">
        <v>2490</v>
      </c>
      <c r="T102" s="206"/>
      <c r="Z102" s="206"/>
    </row>
    <row r="103" spans="1:26" s="148" customFormat="1">
      <c r="A103" s="431">
        <v>11</v>
      </c>
      <c r="B103" s="436">
        <v>43103</v>
      </c>
      <c r="C103" s="436"/>
      <c r="D103" s="437" t="s">
        <v>200</v>
      </c>
      <c r="E103" s="433" t="s">
        <v>270</v>
      </c>
      <c r="F103" s="433">
        <v>121</v>
      </c>
      <c r="G103" s="431">
        <v>116</v>
      </c>
      <c r="H103" s="431">
        <v>127.35</v>
      </c>
      <c r="I103" s="433" t="s">
        <v>3045</v>
      </c>
      <c r="J103" s="502" t="s">
        <v>3050</v>
      </c>
      <c r="K103" s="502"/>
      <c r="L103" s="455">
        <f t="shared" ref="L103" si="48">H103-F103</f>
        <v>6.3499999999999943</v>
      </c>
      <c r="M103" s="456">
        <f t="shared" ref="M103" si="49">L103/F103</f>
        <v>5.2479338842975162E-2</v>
      </c>
      <c r="N103" s="457" t="s">
        <v>272</v>
      </c>
      <c r="O103" s="458">
        <v>42739</v>
      </c>
      <c r="P103" s="458"/>
      <c r="Q103" s="227"/>
      <c r="R103" s="225"/>
      <c r="S103" s="208" t="s">
        <v>2489</v>
      </c>
      <c r="T103" s="229"/>
      <c r="U103" s="206"/>
      <c r="V103" s="206"/>
      <c r="W103" s="206"/>
      <c r="X103" s="206"/>
      <c r="Y103" s="206"/>
      <c r="Z103" s="206"/>
    </row>
    <row r="104" spans="1:26" s="148" customFormat="1">
      <c r="A104" s="431">
        <v>12</v>
      </c>
      <c r="B104" s="436">
        <v>43104</v>
      </c>
      <c r="C104" s="436"/>
      <c r="D104" s="437" t="s">
        <v>94</v>
      </c>
      <c r="E104" s="433" t="s">
        <v>270</v>
      </c>
      <c r="F104" s="433">
        <v>1644</v>
      </c>
      <c r="G104" s="431">
        <v>1600</v>
      </c>
      <c r="H104" s="431">
        <v>1681</v>
      </c>
      <c r="I104" s="433">
        <v>1720</v>
      </c>
      <c r="J104" s="502" t="s">
        <v>3066</v>
      </c>
      <c r="K104" s="502"/>
      <c r="L104" s="455">
        <f t="shared" ref="L104" si="50">H104-F104</f>
        <v>37</v>
      </c>
      <c r="M104" s="456">
        <f t="shared" ref="M104" si="51">L104/F104</f>
        <v>2.2506082725060828E-2</v>
      </c>
      <c r="N104" s="457" t="s">
        <v>272</v>
      </c>
      <c r="O104" s="458">
        <v>42740</v>
      </c>
      <c r="P104" s="458"/>
      <c r="Q104" s="227"/>
      <c r="R104" s="225"/>
      <c r="S104" s="208" t="s">
        <v>2490</v>
      </c>
      <c r="T104" s="229"/>
      <c r="U104" s="206"/>
      <c r="V104" s="206"/>
      <c r="W104" s="206"/>
      <c r="X104" s="206"/>
      <c r="Y104" s="206"/>
      <c r="Z104" s="206"/>
    </row>
    <row r="105" spans="1:26" s="148" customFormat="1">
      <c r="A105" s="431">
        <v>13</v>
      </c>
      <c r="B105" s="436">
        <v>43104</v>
      </c>
      <c r="C105" s="436"/>
      <c r="D105" s="437" t="s">
        <v>2095</v>
      </c>
      <c r="E105" s="433" t="s">
        <v>270</v>
      </c>
      <c r="F105" s="433">
        <v>236</v>
      </c>
      <c r="G105" s="431">
        <v>230</v>
      </c>
      <c r="H105" s="431">
        <v>241.5</v>
      </c>
      <c r="I105" s="433">
        <v>247</v>
      </c>
      <c r="J105" s="502" t="s">
        <v>3084</v>
      </c>
      <c r="K105" s="502"/>
      <c r="L105" s="455">
        <f t="shared" ref="L105" si="52">H105-F105</f>
        <v>5.5</v>
      </c>
      <c r="M105" s="456">
        <f t="shared" ref="M105" si="53">L105/F105</f>
        <v>2.3305084745762712E-2</v>
      </c>
      <c r="N105" s="457" t="s">
        <v>272</v>
      </c>
      <c r="O105" s="458">
        <v>43109</v>
      </c>
      <c r="P105" s="458"/>
      <c r="Q105" s="227"/>
      <c r="R105" s="225"/>
      <c r="S105" s="208" t="s">
        <v>2490</v>
      </c>
      <c r="T105" s="229"/>
      <c r="U105" s="206"/>
      <c r="V105" s="206"/>
      <c r="W105" s="206"/>
      <c r="X105" s="206"/>
      <c r="Y105" s="206"/>
      <c r="Z105" s="206"/>
    </row>
    <row r="106" spans="1:26" s="148" customFormat="1">
      <c r="A106" s="431">
        <v>14</v>
      </c>
      <c r="B106" s="436">
        <v>43110</v>
      </c>
      <c r="C106" s="436"/>
      <c r="D106" s="437" t="s">
        <v>191</v>
      </c>
      <c r="E106" s="433" t="s">
        <v>270</v>
      </c>
      <c r="F106" s="433">
        <v>370</v>
      </c>
      <c r="G106" s="431">
        <v>360</v>
      </c>
      <c r="H106" s="431">
        <v>377.75</v>
      </c>
      <c r="I106" s="433">
        <v>390</v>
      </c>
      <c r="J106" s="502" t="s">
        <v>3127</v>
      </c>
      <c r="K106" s="502"/>
      <c r="L106" s="455">
        <f t="shared" ref="L106" si="54">H106-F106</f>
        <v>7.75</v>
      </c>
      <c r="M106" s="456">
        <f t="shared" ref="M106" si="55">L106/F106</f>
        <v>2.0945945945945947E-2</v>
      </c>
      <c r="N106" s="457" t="s">
        <v>272</v>
      </c>
      <c r="O106" s="458">
        <v>43115</v>
      </c>
      <c r="P106" s="458"/>
      <c r="Q106" s="227"/>
      <c r="R106" s="225"/>
      <c r="S106" s="208" t="s">
        <v>2490</v>
      </c>
      <c r="T106" s="229"/>
      <c r="U106" s="206"/>
      <c r="V106" s="206"/>
      <c r="W106" s="206"/>
      <c r="X106" s="206"/>
      <c r="Y106" s="206"/>
      <c r="Z106" s="206"/>
    </row>
    <row r="107" spans="1:26" s="148" customFormat="1">
      <c r="A107" s="431">
        <v>15</v>
      </c>
      <c r="B107" s="436">
        <v>43110</v>
      </c>
      <c r="C107" s="436"/>
      <c r="D107" s="437" t="s">
        <v>1039</v>
      </c>
      <c r="E107" s="433" t="s">
        <v>270</v>
      </c>
      <c r="F107" s="433">
        <v>275.5</v>
      </c>
      <c r="G107" s="431">
        <v>265</v>
      </c>
      <c r="H107" s="431">
        <v>284.5</v>
      </c>
      <c r="I107" s="433">
        <v>295</v>
      </c>
      <c r="J107" s="502" t="s">
        <v>3110</v>
      </c>
      <c r="K107" s="502"/>
      <c r="L107" s="455">
        <f t="shared" ref="L107" si="56">H107-F107</f>
        <v>9</v>
      </c>
      <c r="M107" s="456">
        <f t="shared" ref="M107" si="57">L107/F107</f>
        <v>3.2667876588021776E-2</v>
      </c>
      <c r="N107" s="457" t="s">
        <v>272</v>
      </c>
      <c r="O107" s="458">
        <v>43111</v>
      </c>
      <c r="P107" s="458"/>
      <c r="Q107" s="227"/>
      <c r="R107" s="225"/>
      <c r="S107" s="208" t="s">
        <v>2490</v>
      </c>
      <c r="T107" s="229"/>
      <c r="U107" s="206"/>
      <c r="V107" s="206"/>
      <c r="W107" s="206"/>
      <c r="X107" s="206"/>
      <c r="Y107" s="206"/>
      <c r="Z107" s="206"/>
    </row>
    <row r="108" spans="1:26" s="148" customFormat="1">
      <c r="A108" s="431">
        <v>16</v>
      </c>
      <c r="B108" s="436">
        <v>43111</v>
      </c>
      <c r="C108" s="436"/>
      <c r="D108" s="437" t="s">
        <v>216</v>
      </c>
      <c r="E108" s="433" t="s">
        <v>270</v>
      </c>
      <c r="F108" s="433">
        <v>1399</v>
      </c>
      <c r="G108" s="431">
        <v>1355</v>
      </c>
      <c r="H108" s="431">
        <v>1447</v>
      </c>
      <c r="I108" s="433">
        <v>1500</v>
      </c>
      <c r="J108" s="502" t="s">
        <v>3203</v>
      </c>
      <c r="K108" s="502"/>
      <c r="L108" s="455">
        <f t="shared" ref="L108" si="58">H108-F108</f>
        <v>48</v>
      </c>
      <c r="M108" s="456">
        <f t="shared" ref="M108" si="59">L108/F108</f>
        <v>3.4310221586847746E-2</v>
      </c>
      <c r="N108" s="457" t="s">
        <v>272</v>
      </c>
      <c r="O108" s="458">
        <v>43118</v>
      </c>
      <c r="P108" s="458"/>
      <c r="Q108" s="227"/>
      <c r="R108" s="225"/>
      <c r="S108" s="208" t="s">
        <v>2490</v>
      </c>
      <c r="T108" s="229"/>
      <c r="U108" s="206"/>
      <c r="V108" s="206"/>
      <c r="W108" s="206"/>
      <c r="X108" s="206"/>
      <c r="Y108" s="206"/>
      <c r="Z108" s="206"/>
    </row>
    <row r="109" spans="1:26" s="148" customFormat="1">
      <c r="A109" s="202">
        <v>17</v>
      </c>
      <c r="B109" s="211">
        <v>43115</v>
      </c>
      <c r="C109" s="211"/>
      <c r="D109" s="226" t="s">
        <v>196</v>
      </c>
      <c r="E109" s="214" t="s">
        <v>270</v>
      </c>
      <c r="F109" s="207" t="s">
        <v>3125</v>
      </c>
      <c r="G109" s="201">
        <v>1378</v>
      </c>
      <c r="H109" s="201"/>
      <c r="I109" s="214" t="s">
        <v>3126</v>
      </c>
      <c r="J109" s="526" t="s">
        <v>271</v>
      </c>
      <c r="K109" s="527"/>
      <c r="L109" s="215"/>
      <c r="M109" s="216"/>
      <c r="N109" s="212"/>
      <c r="O109" s="363"/>
      <c r="P109" s="230">
        <f>VLOOKUP(D109,Sheet2!$A$1:M2087,6,0)</f>
        <v>1439.1</v>
      </c>
      <c r="Q109" s="227"/>
      <c r="R109" s="225"/>
      <c r="S109" s="208" t="s">
        <v>2489</v>
      </c>
      <c r="T109" s="229"/>
      <c r="U109" s="206"/>
      <c r="V109" s="206"/>
      <c r="W109" s="206"/>
      <c r="X109" s="206"/>
      <c r="Y109" s="206"/>
      <c r="Z109" s="206"/>
    </row>
    <row r="110" spans="1:26" s="148" customFormat="1">
      <c r="A110" s="202">
        <v>18</v>
      </c>
      <c r="B110" s="211">
        <v>43117</v>
      </c>
      <c r="C110" s="211"/>
      <c r="D110" s="226" t="s">
        <v>155</v>
      </c>
      <c r="E110" s="214" t="s">
        <v>270</v>
      </c>
      <c r="F110" s="207" t="s">
        <v>3171</v>
      </c>
      <c r="G110" s="201">
        <v>695</v>
      </c>
      <c r="H110" s="201"/>
      <c r="I110" s="214" t="s">
        <v>3172</v>
      </c>
      <c r="J110" s="526" t="s">
        <v>271</v>
      </c>
      <c r="K110" s="527"/>
      <c r="L110" s="215"/>
      <c r="M110" s="216"/>
      <c r="N110" s="212"/>
      <c r="O110" s="363"/>
      <c r="P110" s="230">
        <f>VLOOKUP(D110,Sheet2!$A$1:M2088,6,0)</f>
        <v>719.95</v>
      </c>
      <c r="Q110" s="227"/>
      <c r="R110" s="225"/>
      <c r="S110" s="208" t="s">
        <v>2489</v>
      </c>
      <c r="T110" s="229"/>
      <c r="U110" s="206"/>
      <c r="V110" s="206"/>
      <c r="W110" s="206"/>
      <c r="X110" s="206"/>
      <c r="Y110" s="206"/>
      <c r="Z110" s="206"/>
    </row>
    <row r="111" spans="1:26" s="148" customFormat="1">
      <c r="A111" s="202">
        <v>19</v>
      </c>
      <c r="B111" s="211">
        <v>43117</v>
      </c>
      <c r="C111" s="211"/>
      <c r="D111" s="226" t="s">
        <v>47</v>
      </c>
      <c r="E111" s="214" t="s">
        <v>270</v>
      </c>
      <c r="F111" s="207" t="s">
        <v>3173</v>
      </c>
      <c r="G111" s="201">
        <v>704</v>
      </c>
      <c r="H111" s="201"/>
      <c r="I111" s="214">
        <v>770</v>
      </c>
      <c r="J111" s="526" t="s">
        <v>271</v>
      </c>
      <c r="K111" s="527"/>
      <c r="L111" s="215"/>
      <c r="M111" s="216"/>
      <c r="N111" s="212"/>
      <c r="O111" s="363"/>
      <c r="P111" s="230">
        <f>VLOOKUP(D111,Sheet2!$A$1:M2089,6,0)</f>
        <v>720.8</v>
      </c>
      <c r="Q111" s="227"/>
      <c r="R111" s="225"/>
      <c r="S111" s="208" t="s">
        <v>2490</v>
      </c>
      <c r="T111" s="229"/>
      <c r="U111" s="206"/>
      <c r="V111" s="206"/>
      <c r="W111" s="206"/>
      <c r="X111" s="206"/>
      <c r="Y111" s="206"/>
      <c r="Z111" s="206"/>
    </row>
    <row r="112" spans="1:26" s="148" customFormat="1">
      <c r="A112" s="202"/>
      <c r="B112" s="211"/>
      <c r="C112" s="211"/>
      <c r="D112" s="226"/>
      <c r="E112" s="214"/>
      <c r="F112" s="207"/>
      <c r="G112" s="201"/>
      <c r="H112" s="201"/>
      <c r="I112" s="214"/>
      <c r="J112" s="482"/>
      <c r="K112" s="483"/>
      <c r="L112" s="215"/>
      <c r="M112" s="216"/>
      <c r="N112" s="212"/>
      <c r="O112" s="363"/>
      <c r="P112" s="230"/>
      <c r="Q112" s="227"/>
      <c r="R112" s="225"/>
      <c r="S112" s="208"/>
      <c r="T112" s="229"/>
      <c r="U112" s="206"/>
      <c r="V112" s="206"/>
      <c r="W112" s="206"/>
      <c r="X112" s="206"/>
      <c r="Y112" s="206"/>
      <c r="Z112" s="206"/>
    </row>
    <row r="113" spans="1:38" s="148" customFormat="1">
      <c r="A113" s="202"/>
      <c r="B113" s="211"/>
      <c r="C113" s="211"/>
      <c r="D113" s="226"/>
      <c r="E113" s="214"/>
      <c r="F113" s="207"/>
      <c r="G113" s="201"/>
      <c r="H113" s="201"/>
      <c r="I113" s="214"/>
      <c r="J113" s="469"/>
      <c r="K113" s="472"/>
      <c r="L113" s="215"/>
      <c r="M113" s="216"/>
      <c r="N113" s="212"/>
      <c r="O113" s="363"/>
      <c r="P113" s="230"/>
      <c r="Q113" s="227"/>
      <c r="R113" s="225"/>
      <c r="S113" s="208"/>
      <c r="T113" s="229"/>
      <c r="U113" s="206"/>
      <c r="V113" s="206"/>
      <c r="W113" s="206"/>
      <c r="X113" s="206"/>
      <c r="Y113" s="206"/>
      <c r="Z113" s="206"/>
    </row>
    <row r="114" spans="1:38" s="148" customFormat="1">
      <c r="A114" s="202"/>
      <c r="B114" s="211"/>
      <c r="C114" s="211"/>
      <c r="D114" s="226"/>
      <c r="E114" s="214"/>
      <c r="F114" s="207"/>
      <c r="G114" s="201"/>
      <c r="H114" s="201"/>
      <c r="I114" s="214"/>
      <c r="J114" s="453"/>
      <c r="K114" s="454"/>
      <c r="L114" s="215"/>
      <c r="M114" s="216"/>
      <c r="N114" s="212"/>
      <c r="O114" s="363"/>
      <c r="P114" s="230"/>
      <c r="Q114" s="227"/>
      <c r="R114" s="225"/>
      <c r="S114" s="208"/>
      <c r="T114" s="229"/>
      <c r="U114" s="206"/>
      <c r="V114" s="206"/>
      <c r="W114" s="206"/>
      <c r="X114" s="206"/>
      <c r="Y114" s="206"/>
      <c r="Z114" s="206"/>
    </row>
    <row r="115" spans="1:38" s="148" customFormat="1">
      <c r="A115" s="217"/>
      <c r="B115" s="266"/>
      <c r="C115" s="266"/>
      <c r="D115" s="267"/>
      <c r="E115" s="162"/>
      <c r="F115" s="95"/>
      <c r="G115" s="219"/>
      <c r="H115" s="219"/>
      <c r="I115" s="162"/>
      <c r="J115" s="228"/>
      <c r="K115" s="224"/>
      <c r="L115" s="220"/>
      <c r="M115" s="221"/>
      <c r="N115" s="224"/>
      <c r="O115" s="268"/>
      <c r="P115" s="269"/>
      <c r="Q115" s="229"/>
      <c r="R115" s="225"/>
      <c r="S115" s="208"/>
      <c r="T115" s="206"/>
      <c r="U115" s="206"/>
      <c r="V115" s="206"/>
      <c r="W115" s="206"/>
      <c r="X115" s="206"/>
      <c r="Y115" s="206"/>
      <c r="Z115" s="206"/>
    </row>
    <row r="116" spans="1:38" s="19" customFormat="1">
      <c r="A116" s="358" t="s">
        <v>347</v>
      </c>
      <c r="B116" s="358"/>
      <c r="C116" s="358"/>
      <c r="D116" s="358"/>
      <c r="F116" s="182" t="s">
        <v>371</v>
      </c>
      <c r="G116" s="219"/>
      <c r="H116" s="219"/>
      <c r="I116" s="162"/>
      <c r="J116" s="89"/>
      <c r="K116" s="159"/>
      <c r="L116" s="220"/>
      <c r="M116" s="221"/>
      <c r="N116" s="159"/>
      <c r="O116" s="222"/>
      <c r="P116" s="223"/>
      <c r="Q116" s="119"/>
      <c r="R116" s="1"/>
      <c r="S116" s="89"/>
      <c r="T116" s="18"/>
      <c r="U116" s="18"/>
      <c r="V116" s="18"/>
      <c r="W116" s="18"/>
      <c r="X116" s="18"/>
      <c r="Y116" s="18"/>
      <c r="Z116" s="18"/>
      <c r="AA116" s="119"/>
      <c r="AB116" s="119"/>
      <c r="AC116" s="119"/>
      <c r="AD116" s="119"/>
      <c r="AE116" s="119"/>
      <c r="AF116" s="119"/>
      <c r="AG116" s="119"/>
      <c r="AH116" s="119"/>
      <c r="AI116" s="119"/>
    </row>
    <row r="117" spans="1:38" s="19" customFormat="1">
      <c r="A117" s="197" t="s">
        <v>2594</v>
      </c>
      <c r="B117" s="232"/>
      <c r="C117" s="232"/>
      <c r="D117" s="232"/>
      <c r="E117" s="88"/>
      <c r="F117" s="182" t="s">
        <v>2638</v>
      </c>
      <c r="G117" s="219"/>
      <c r="H117" s="219"/>
      <c r="I117" s="162"/>
      <c r="J117" s="89"/>
      <c r="K117" s="159"/>
      <c r="L117" s="220"/>
      <c r="M117" s="221"/>
      <c r="N117" s="159"/>
      <c r="O117" s="222"/>
      <c r="P117" s="223"/>
      <c r="Q117" s="119"/>
      <c r="R117" s="1"/>
      <c r="S117" s="89"/>
      <c r="T117" s="18"/>
      <c r="U117" s="18"/>
      <c r="V117" s="18"/>
      <c r="W117" s="18"/>
      <c r="X117" s="18"/>
      <c r="Y117" s="18"/>
      <c r="Z117" s="18"/>
      <c r="AA117" s="119"/>
      <c r="AB117" s="119"/>
      <c r="AC117" s="119"/>
      <c r="AD117" s="119"/>
      <c r="AE117" s="119"/>
      <c r="AF117" s="119"/>
      <c r="AG117" s="119"/>
      <c r="AH117" s="119"/>
      <c r="AI117" s="119"/>
    </row>
    <row r="118" spans="1:38" s="19" customFormat="1">
      <c r="A118" s="217"/>
      <c r="B118" s="210"/>
      <c r="C118" s="218"/>
      <c r="D118" s="115"/>
      <c r="E118" s="162"/>
      <c r="F118" s="95"/>
      <c r="G118" s="219"/>
      <c r="H118" s="219"/>
      <c r="I118" s="162"/>
      <c r="J118" s="89"/>
      <c r="K118" s="159"/>
      <c r="L118" s="220"/>
      <c r="M118" s="221"/>
      <c r="N118" s="159"/>
      <c r="O118" s="222"/>
      <c r="P118" s="223"/>
      <c r="Q118" s="119"/>
      <c r="R118" s="1"/>
      <c r="S118" s="89"/>
      <c r="T118" s="18"/>
      <c r="U118" s="18"/>
      <c r="V118" s="18"/>
      <c r="W118" s="18"/>
      <c r="X118" s="18"/>
      <c r="Y118" s="18"/>
      <c r="Z118" s="18"/>
      <c r="AA118" s="119"/>
      <c r="AB118" s="119"/>
      <c r="AC118" s="119"/>
      <c r="AD118" s="119"/>
      <c r="AE118" s="119"/>
      <c r="AF118" s="119"/>
      <c r="AG118" s="119"/>
      <c r="AH118" s="119"/>
      <c r="AI118" s="119"/>
    </row>
    <row r="119" spans="1:38">
      <c r="F119" s="119"/>
      <c r="G119" s="119"/>
      <c r="H119" s="119"/>
      <c r="I119" s="119"/>
      <c r="J119" s="119"/>
      <c r="K119" s="119"/>
      <c r="L119" s="119"/>
      <c r="M119" s="119"/>
      <c r="N119" s="119"/>
      <c r="P119" s="119"/>
      <c r="R119" s="1"/>
      <c r="S119" s="89"/>
      <c r="T119" s="18"/>
      <c r="U119" s="18"/>
      <c r="V119" s="18"/>
      <c r="W119" s="18"/>
      <c r="X119" s="18"/>
      <c r="Y119" s="18"/>
      <c r="Z119" s="18"/>
    </row>
    <row r="120" spans="1:38" ht="15">
      <c r="A120" s="105" t="s">
        <v>344</v>
      </c>
      <c r="B120" s="97"/>
      <c r="C120" s="97"/>
      <c r="D120" s="98"/>
      <c r="E120" s="99"/>
      <c r="F120" s="88"/>
      <c r="G120" s="88"/>
      <c r="H120" s="167"/>
      <c r="I120" s="185"/>
      <c r="J120" s="154"/>
      <c r="K120" s="155"/>
      <c r="L120" s="89"/>
      <c r="M120" s="89"/>
      <c r="N120" s="89"/>
      <c r="O120" s="1"/>
      <c r="P120" s="9"/>
      <c r="R120" s="1"/>
      <c r="S120" s="89"/>
      <c r="T120" s="18"/>
      <c r="U120" s="18"/>
      <c r="V120" s="18"/>
      <c r="W120" s="18"/>
      <c r="X120" s="18"/>
      <c r="Y120" s="18"/>
      <c r="Z120" s="18"/>
    </row>
    <row r="121" spans="1:38" ht="38.25">
      <c r="A121" s="165" t="s">
        <v>13</v>
      </c>
      <c r="B121" s="85" t="s">
        <v>218</v>
      </c>
      <c r="C121" s="85"/>
      <c r="D121" s="86" t="s">
        <v>259</v>
      </c>
      <c r="E121" s="85" t="s">
        <v>260</v>
      </c>
      <c r="F121" s="85" t="s">
        <v>261</v>
      </c>
      <c r="G121" s="85" t="s">
        <v>346</v>
      </c>
      <c r="H121" s="85" t="s">
        <v>263</v>
      </c>
      <c r="I121" s="85" t="s">
        <v>264</v>
      </c>
      <c r="J121" s="538" t="s">
        <v>265</v>
      </c>
      <c r="K121" s="539"/>
      <c r="L121" s="85" t="s">
        <v>266</v>
      </c>
      <c r="M121" s="85" t="s">
        <v>267</v>
      </c>
      <c r="N121" s="85" t="s">
        <v>268</v>
      </c>
      <c r="O121" s="86" t="s">
        <v>269</v>
      </c>
      <c r="P121" s="85" t="s">
        <v>395</v>
      </c>
      <c r="Q121" s="206"/>
      <c r="R121" s="206"/>
      <c r="S121" s="89"/>
      <c r="T121" s="18"/>
      <c r="U121" s="18"/>
      <c r="V121" s="18"/>
      <c r="W121" s="18"/>
      <c r="X121" s="18"/>
      <c r="Y121" s="18"/>
      <c r="Z121" s="18"/>
    </row>
    <row r="122" spans="1:38" s="148" customFormat="1" ht="15" customHeight="1">
      <c r="A122" s="308">
        <v>1</v>
      </c>
      <c r="B122" s="306">
        <v>43102</v>
      </c>
      <c r="C122" s="306"/>
      <c r="D122" s="307" t="s">
        <v>161</v>
      </c>
      <c r="E122" s="308" t="s">
        <v>270</v>
      </c>
      <c r="F122" s="308">
        <v>747</v>
      </c>
      <c r="G122" s="396">
        <v>695</v>
      </c>
      <c r="H122" s="397">
        <v>787</v>
      </c>
      <c r="I122" s="397">
        <v>850</v>
      </c>
      <c r="J122" s="542" t="s">
        <v>3081</v>
      </c>
      <c r="K122" s="542"/>
      <c r="L122" s="406">
        <f t="shared" ref="L122" si="60">H122-F122</f>
        <v>40</v>
      </c>
      <c r="M122" s="452">
        <f t="shared" ref="M122" si="61">L122/F122</f>
        <v>5.3547523427041499E-2</v>
      </c>
      <c r="N122" s="451" t="s">
        <v>272</v>
      </c>
      <c r="O122" s="407">
        <v>43108</v>
      </c>
      <c r="P122" s="309"/>
      <c r="R122" s="204"/>
      <c r="S122" s="208" t="s">
        <v>2489</v>
      </c>
      <c r="T122" s="206"/>
      <c r="Z122" s="206"/>
    </row>
    <row r="123" spans="1:38">
      <c r="A123" s="425"/>
      <c r="B123" s="202"/>
      <c r="C123" s="211"/>
      <c r="D123" s="211"/>
      <c r="E123" s="231"/>
      <c r="F123" s="214"/>
      <c r="G123" s="207"/>
      <c r="H123" s="201"/>
      <c r="I123" s="426"/>
      <c r="J123" s="424"/>
      <c r="K123" s="424"/>
      <c r="L123" s="427"/>
      <c r="M123" s="428"/>
      <c r="N123" s="424"/>
      <c r="O123" s="429"/>
      <c r="P123" s="430"/>
      <c r="Q123" s="206"/>
      <c r="R123" s="206"/>
      <c r="S123" s="89"/>
      <c r="T123" s="18"/>
      <c r="U123" s="18"/>
      <c r="V123" s="18"/>
      <c r="W123" s="18"/>
      <c r="X123" s="18"/>
      <c r="Z123" s="18"/>
      <c r="AL123" s="18"/>
    </row>
    <row r="124" spans="1:38">
      <c r="A124" s="358" t="s">
        <v>347</v>
      </c>
      <c r="B124" s="358"/>
      <c r="C124" s="358"/>
      <c r="D124" s="358"/>
      <c r="E124" s="19"/>
      <c r="F124" s="182" t="s">
        <v>371</v>
      </c>
      <c r="G124" s="95"/>
      <c r="H124" s="95"/>
      <c r="I124" s="162"/>
      <c r="J124" s="159"/>
      <c r="K124" s="159"/>
      <c r="L124" s="220"/>
      <c r="M124" s="221"/>
      <c r="N124" s="159"/>
      <c r="O124" s="222"/>
      <c r="P124" s="233"/>
      <c r="Q124" s="1"/>
      <c r="R124" s="1"/>
      <c r="S124" s="89"/>
      <c r="T124" s="18"/>
      <c r="U124" s="18"/>
      <c r="V124" s="18"/>
      <c r="W124" s="18"/>
      <c r="X124" s="18"/>
      <c r="Z124" s="18"/>
      <c r="AL124" s="18"/>
    </row>
    <row r="125" spans="1:38">
      <c r="A125" s="197" t="s">
        <v>2594</v>
      </c>
      <c r="B125" s="232"/>
      <c r="C125" s="232"/>
      <c r="D125" s="232"/>
      <c r="E125" s="88"/>
      <c r="F125" s="182" t="s">
        <v>2638</v>
      </c>
      <c r="G125" s="49"/>
      <c r="H125" s="49"/>
      <c r="I125" s="49"/>
      <c r="J125" s="9"/>
      <c r="K125" s="9"/>
      <c r="L125" s="49"/>
      <c r="M125" s="49"/>
      <c r="N125" s="49"/>
      <c r="O125" s="1"/>
      <c r="P125" s="9"/>
      <c r="S125" s="95"/>
      <c r="T125" s="18"/>
      <c r="U125" s="18"/>
      <c r="V125" s="18"/>
      <c r="W125" s="18"/>
      <c r="X125" s="18"/>
      <c r="Y125" s="18"/>
      <c r="Z125" s="18"/>
      <c r="AA125" s="18"/>
    </row>
    <row r="126" spans="1:38">
      <c r="A126" s="197"/>
      <c r="B126" s="265"/>
      <c r="C126" s="265"/>
      <c r="D126" s="265"/>
      <c r="E126" s="88"/>
      <c r="F126" s="182"/>
      <c r="G126" s="49"/>
      <c r="H126" s="49"/>
      <c r="I126" s="49"/>
      <c r="J126" s="9"/>
      <c r="K126" s="9"/>
      <c r="L126" s="49"/>
      <c r="M126" s="49"/>
      <c r="N126" s="49"/>
      <c r="O126" s="1"/>
      <c r="P126" s="9"/>
      <c r="S126" s="95"/>
      <c r="T126" s="18"/>
      <c r="U126" s="18"/>
      <c r="V126" s="18"/>
      <c r="W126" s="18"/>
      <c r="X126" s="18"/>
      <c r="Y126" s="18"/>
      <c r="Z126" s="18"/>
      <c r="AA126" s="18"/>
    </row>
    <row r="127" spans="1:38">
      <c r="A127" s="197"/>
      <c r="B127" s="265"/>
      <c r="C127" s="265"/>
      <c r="D127" s="265"/>
      <c r="E127" s="88"/>
      <c r="F127" s="182"/>
      <c r="G127" s="49"/>
      <c r="H127" s="49"/>
      <c r="I127" s="49"/>
      <c r="J127" s="9"/>
      <c r="K127" s="9"/>
      <c r="L127" s="49"/>
      <c r="M127" s="49"/>
      <c r="N127" s="49"/>
      <c r="O127" s="1"/>
      <c r="P127" s="9"/>
      <c r="S127" s="95"/>
      <c r="T127" s="18"/>
      <c r="U127" s="18"/>
      <c r="V127" s="18"/>
      <c r="W127" s="18"/>
      <c r="X127" s="18"/>
      <c r="Y127" s="18"/>
      <c r="Z127" s="18"/>
      <c r="AA127" s="18"/>
    </row>
    <row r="128" spans="1:38">
      <c r="A128" s="197"/>
      <c r="B128" s="265"/>
      <c r="C128" s="265"/>
      <c r="D128" s="265"/>
      <c r="E128" s="88"/>
      <c r="F128" s="182"/>
      <c r="G128" s="49"/>
      <c r="H128" s="49"/>
      <c r="I128" s="49"/>
      <c r="J128" s="9"/>
      <c r="K128" s="9"/>
      <c r="L128" s="49"/>
      <c r="M128" s="49"/>
      <c r="N128" s="49"/>
      <c r="O128" s="1"/>
      <c r="P128" s="9"/>
      <c r="S128" s="95"/>
      <c r="T128" s="18"/>
      <c r="U128" s="18"/>
      <c r="V128" s="18"/>
      <c r="W128" s="18"/>
      <c r="X128" s="18"/>
      <c r="Y128" s="18"/>
      <c r="Z128" s="18"/>
      <c r="AA128" s="18"/>
    </row>
    <row r="129" spans="1:27" s="146" customFormat="1" ht="15">
      <c r="A129" s="1"/>
      <c r="B129" s="359" t="s">
        <v>2188</v>
      </c>
      <c r="C129" s="359"/>
      <c r="D129" s="359"/>
      <c r="E129" s="359"/>
      <c r="F129" s="99"/>
      <c r="G129" s="88"/>
      <c r="H129" s="88"/>
      <c r="I129" s="167"/>
      <c r="J129" s="156"/>
      <c r="K129" s="168"/>
      <c r="L129" s="181"/>
      <c r="M129" s="49"/>
      <c r="N129" s="49"/>
      <c r="O129" s="1"/>
      <c r="P129" s="9"/>
      <c r="S129" s="162"/>
      <c r="T129" s="115"/>
      <c r="U129" s="115"/>
      <c r="V129" s="115"/>
      <c r="W129" s="115"/>
      <c r="X129" s="115"/>
      <c r="Y129" s="115"/>
      <c r="Z129" s="115"/>
      <c r="AA129" s="115"/>
    </row>
    <row r="130" spans="1:27" ht="38.25">
      <c r="A130" s="165" t="s">
        <v>13</v>
      </c>
      <c r="B130" s="85" t="s">
        <v>218</v>
      </c>
      <c r="C130" s="85"/>
      <c r="D130" s="86" t="s">
        <v>259</v>
      </c>
      <c r="E130" s="85" t="s">
        <v>260</v>
      </c>
      <c r="F130" s="85" t="s">
        <v>261</v>
      </c>
      <c r="G130" s="85" t="s">
        <v>262</v>
      </c>
      <c r="H130" s="85" t="s">
        <v>263</v>
      </c>
      <c r="I130" s="85" t="s">
        <v>264</v>
      </c>
      <c r="J130" s="519" t="s">
        <v>265</v>
      </c>
      <c r="K130" s="520"/>
      <c r="L130" s="85" t="s">
        <v>2192</v>
      </c>
      <c r="M130" s="85" t="s">
        <v>267</v>
      </c>
      <c r="N130" s="177" t="s">
        <v>274</v>
      </c>
      <c r="O130" s="85" t="s">
        <v>275</v>
      </c>
      <c r="P130" s="85" t="s">
        <v>268</v>
      </c>
      <c r="Q130" s="86" t="s">
        <v>269</v>
      </c>
      <c r="R130" s="85" t="s">
        <v>395</v>
      </c>
      <c r="S130" s="89"/>
      <c r="T130" s="18"/>
      <c r="U130" s="18"/>
      <c r="V130" s="18"/>
      <c r="W130" s="18"/>
      <c r="X130" s="18"/>
      <c r="Y130" s="18"/>
      <c r="Z130" s="18"/>
      <c r="AA130" s="18"/>
    </row>
    <row r="131" spans="1:27" s="148" customFormat="1">
      <c r="A131" s="431">
        <v>1</v>
      </c>
      <c r="B131" s="436">
        <v>42736</v>
      </c>
      <c r="C131" s="436"/>
      <c r="D131" s="437" t="s">
        <v>2039</v>
      </c>
      <c r="E131" s="433" t="s">
        <v>270</v>
      </c>
      <c r="F131" s="433">
        <v>431.5</v>
      </c>
      <c r="G131" s="431">
        <v>420</v>
      </c>
      <c r="H131" s="431">
        <v>442.5</v>
      </c>
      <c r="I131" s="433">
        <v>450</v>
      </c>
      <c r="J131" s="502" t="s">
        <v>3027</v>
      </c>
      <c r="K131" s="502"/>
      <c r="L131" s="455">
        <f t="shared" ref="L131" si="62">H131-F131</f>
        <v>11</v>
      </c>
      <c r="M131" s="456">
        <f t="shared" ref="M131" si="63">L131/F131</f>
        <v>2.5492468134414831E-2</v>
      </c>
      <c r="N131" s="459"/>
      <c r="O131" s="459"/>
      <c r="P131" s="457" t="s">
        <v>272</v>
      </c>
      <c r="Q131" s="458">
        <v>42736</v>
      </c>
      <c r="R131" s="433"/>
      <c r="S131" s="208" t="s">
        <v>2490</v>
      </c>
      <c r="U131" s="206"/>
      <c r="V131" s="206"/>
      <c r="W131" s="206"/>
      <c r="X131" s="206"/>
      <c r="Y131" s="206"/>
      <c r="Z131" s="206"/>
      <c r="AA131" s="206"/>
    </row>
    <row r="132" spans="1:27" s="148" customFormat="1">
      <c r="A132" s="431">
        <v>2</v>
      </c>
      <c r="B132" s="436">
        <v>43101</v>
      </c>
      <c r="C132" s="436"/>
      <c r="D132" s="437" t="s">
        <v>2154</v>
      </c>
      <c r="E132" s="433" t="s">
        <v>270</v>
      </c>
      <c r="F132" s="433">
        <v>73</v>
      </c>
      <c r="G132" s="431">
        <v>70</v>
      </c>
      <c r="H132" s="431">
        <v>75.5</v>
      </c>
      <c r="I132" s="433" t="s">
        <v>3028</v>
      </c>
      <c r="J132" s="502" t="s">
        <v>3095</v>
      </c>
      <c r="K132" s="502"/>
      <c r="L132" s="455">
        <f t="shared" ref="L132" si="64">H132-F132</f>
        <v>2.5</v>
      </c>
      <c r="M132" s="456">
        <f t="shared" ref="M132" si="65">L132/F132</f>
        <v>3.4246575342465752E-2</v>
      </c>
      <c r="N132" s="459"/>
      <c r="O132" s="459"/>
      <c r="P132" s="457" t="s">
        <v>272</v>
      </c>
      <c r="Q132" s="458">
        <v>43110</v>
      </c>
      <c r="R132" s="433"/>
      <c r="S132" s="208" t="s">
        <v>2490</v>
      </c>
      <c r="U132" s="206"/>
      <c r="V132" s="206"/>
      <c r="W132" s="206"/>
      <c r="X132" s="206"/>
      <c r="Y132" s="206"/>
      <c r="Z132" s="206"/>
      <c r="AA132" s="206"/>
    </row>
    <row r="133" spans="1:27" s="148" customFormat="1">
      <c r="A133" s="259">
        <v>3</v>
      </c>
      <c r="B133" s="464">
        <v>43102</v>
      </c>
      <c r="C133" s="464"/>
      <c r="D133" s="258" t="s">
        <v>709</v>
      </c>
      <c r="E133" s="465" t="s">
        <v>270</v>
      </c>
      <c r="F133" s="465">
        <v>277.5</v>
      </c>
      <c r="G133" s="259">
        <v>269</v>
      </c>
      <c r="H133" s="259">
        <v>268</v>
      </c>
      <c r="I133" s="465">
        <v>290</v>
      </c>
      <c r="J133" s="508" t="s">
        <v>3099</v>
      </c>
      <c r="K133" s="508"/>
      <c r="L133" s="474">
        <f t="shared" ref="L133" si="66">H133-F133</f>
        <v>-9.5</v>
      </c>
      <c r="M133" s="475">
        <f t="shared" ref="M133" si="67">L133/F133</f>
        <v>-3.4234234234234232E-2</v>
      </c>
      <c r="N133" s="476"/>
      <c r="O133" s="476"/>
      <c r="P133" s="477" t="s">
        <v>2206</v>
      </c>
      <c r="Q133" s="478">
        <v>43110</v>
      </c>
      <c r="R133" s="465"/>
      <c r="S133" s="208" t="s">
        <v>2489</v>
      </c>
      <c r="U133" s="206"/>
      <c r="V133" s="206"/>
      <c r="W133" s="206"/>
      <c r="X133" s="206"/>
      <c r="Y133" s="206"/>
      <c r="Z133" s="206"/>
      <c r="AA133" s="206"/>
    </row>
    <row r="134" spans="1:27" s="148" customFormat="1">
      <c r="A134" s="431">
        <v>4</v>
      </c>
      <c r="B134" s="436">
        <v>43103</v>
      </c>
      <c r="C134" s="436"/>
      <c r="D134" s="437" t="s">
        <v>66</v>
      </c>
      <c r="E134" s="433" t="s">
        <v>270</v>
      </c>
      <c r="F134" s="433">
        <v>195.5</v>
      </c>
      <c r="G134" s="431">
        <v>189</v>
      </c>
      <c r="H134" s="431">
        <v>200.75</v>
      </c>
      <c r="I134" s="433">
        <v>205</v>
      </c>
      <c r="J134" s="502" t="s">
        <v>3044</v>
      </c>
      <c r="K134" s="502"/>
      <c r="L134" s="455">
        <f t="shared" ref="L134" si="68">H134-F134</f>
        <v>5.25</v>
      </c>
      <c r="M134" s="456">
        <f t="shared" ref="M134" si="69">L134/F134</f>
        <v>2.6854219948849106E-2</v>
      </c>
      <c r="N134" s="459"/>
      <c r="O134" s="459"/>
      <c r="P134" s="457" t="s">
        <v>272</v>
      </c>
      <c r="Q134" s="458">
        <v>42738</v>
      </c>
      <c r="R134" s="433"/>
      <c r="S134" s="208" t="s">
        <v>2489</v>
      </c>
      <c r="U134" s="206"/>
      <c r="V134" s="206"/>
      <c r="W134" s="206"/>
      <c r="X134" s="206"/>
      <c r="Y134" s="206"/>
      <c r="Z134" s="206"/>
      <c r="AA134" s="206"/>
    </row>
    <row r="135" spans="1:27" s="148" customFormat="1">
      <c r="A135" s="431">
        <v>5</v>
      </c>
      <c r="B135" s="436">
        <v>43104</v>
      </c>
      <c r="C135" s="436"/>
      <c r="D135" s="437" t="s">
        <v>601</v>
      </c>
      <c r="E135" s="433" t="s">
        <v>270</v>
      </c>
      <c r="F135" s="433">
        <v>522</v>
      </c>
      <c r="G135" s="431">
        <v>505</v>
      </c>
      <c r="H135" s="431">
        <v>534.5</v>
      </c>
      <c r="I135" s="433">
        <v>550</v>
      </c>
      <c r="J135" s="502" t="s">
        <v>3052</v>
      </c>
      <c r="K135" s="502"/>
      <c r="L135" s="455">
        <f t="shared" ref="L135" si="70">H135-F135</f>
        <v>12.5</v>
      </c>
      <c r="M135" s="456">
        <f t="shared" ref="M135" si="71">L135/F135</f>
        <v>2.3946360153256706E-2</v>
      </c>
      <c r="N135" s="459"/>
      <c r="O135" s="459"/>
      <c r="P135" s="457" t="s">
        <v>272</v>
      </c>
      <c r="Q135" s="458">
        <v>42739</v>
      </c>
      <c r="R135" s="433"/>
      <c r="S135" s="208" t="s">
        <v>2490</v>
      </c>
      <c r="U135" s="206"/>
      <c r="V135" s="206"/>
      <c r="W135" s="206"/>
      <c r="X135" s="206"/>
      <c r="Y135" s="206"/>
      <c r="Z135" s="206"/>
      <c r="AA135" s="206"/>
    </row>
    <row r="136" spans="1:27" s="148" customFormat="1">
      <c r="A136" s="431">
        <v>6</v>
      </c>
      <c r="B136" s="436">
        <v>43105</v>
      </c>
      <c r="C136" s="436"/>
      <c r="D136" s="437" t="s">
        <v>1645</v>
      </c>
      <c r="E136" s="433" t="s">
        <v>270</v>
      </c>
      <c r="F136" s="433">
        <v>1402</v>
      </c>
      <c r="G136" s="431">
        <v>1375</v>
      </c>
      <c r="H136" s="431">
        <v>1428</v>
      </c>
      <c r="I136" s="433">
        <v>1455</v>
      </c>
      <c r="J136" s="502" t="s">
        <v>3079</v>
      </c>
      <c r="K136" s="502"/>
      <c r="L136" s="455">
        <f t="shared" ref="L136:L138" si="72">H136-F136</f>
        <v>26</v>
      </c>
      <c r="M136" s="456">
        <f t="shared" ref="M136:M138" si="73">L136/F136</f>
        <v>1.8544935805991442E-2</v>
      </c>
      <c r="N136" s="459"/>
      <c r="O136" s="459"/>
      <c r="P136" s="457" t="s">
        <v>272</v>
      </c>
      <c r="Q136" s="458">
        <v>43108</v>
      </c>
      <c r="R136" s="433"/>
      <c r="S136" s="208" t="s">
        <v>2490</v>
      </c>
      <c r="U136" s="206"/>
      <c r="V136" s="206"/>
      <c r="W136" s="206"/>
      <c r="X136" s="206"/>
      <c r="Y136" s="206"/>
      <c r="Z136" s="206"/>
      <c r="AA136" s="206"/>
    </row>
    <row r="137" spans="1:27" s="148" customFormat="1">
      <c r="A137" s="431">
        <v>7</v>
      </c>
      <c r="B137" s="436">
        <v>43110</v>
      </c>
      <c r="C137" s="436"/>
      <c r="D137" s="437" t="s">
        <v>990</v>
      </c>
      <c r="E137" s="433" t="s">
        <v>270</v>
      </c>
      <c r="F137" s="433">
        <v>165.5</v>
      </c>
      <c r="G137" s="431">
        <v>161</v>
      </c>
      <c r="H137" s="431">
        <v>171.75</v>
      </c>
      <c r="I137" s="433">
        <v>175</v>
      </c>
      <c r="J137" s="502" t="s">
        <v>3078</v>
      </c>
      <c r="K137" s="502"/>
      <c r="L137" s="455">
        <f t="shared" si="72"/>
        <v>6.25</v>
      </c>
      <c r="M137" s="456">
        <f t="shared" si="73"/>
        <v>3.7764350453172203E-2</v>
      </c>
      <c r="N137" s="459"/>
      <c r="O137" s="459"/>
      <c r="P137" s="457" t="s">
        <v>272</v>
      </c>
      <c r="Q137" s="458">
        <v>43110</v>
      </c>
      <c r="R137" s="433"/>
      <c r="S137" s="208" t="s">
        <v>2490</v>
      </c>
      <c r="U137" s="206"/>
      <c r="V137" s="206"/>
      <c r="W137" s="206"/>
      <c r="X137" s="206"/>
      <c r="Y137" s="206"/>
      <c r="Z137" s="206"/>
      <c r="AA137" s="206"/>
    </row>
    <row r="138" spans="1:27" s="148" customFormat="1">
      <c r="A138" s="259">
        <v>8</v>
      </c>
      <c r="B138" s="464">
        <v>43115</v>
      </c>
      <c r="C138" s="464"/>
      <c r="D138" s="258" t="s">
        <v>66</v>
      </c>
      <c r="E138" s="465" t="s">
        <v>270</v>
      </c>
      <c r="F138" s="465">
        <v>193</v>
      </c>
      <c r="G138" s="259">
        <v>188</v>
      </c>
      <c r="H138" s="259">
        <v>187.5</v>
      </c>
      <c r="I138" s="465" t="s">
        <v>3129</v>
      </c>
      <c r="J138" s="508" t="s">
        <v>3156</v>
      </c>
      <c r="K138" s="508"/>
      <c r="L138" s="474">
        <f t="shared" si="72"/>
        <v>-5.5</v>
      </c>
      <c r="M138" s="475">
        <f t="shared" si="73"/>
        <v>-2.8497409326424871E-2</v>
      </c>
      <c r="N138" s="476"/>
      <c r="O138" s="476"/>
      <c r="P138" s="477" t="s">
        <v>2206</v>
      </c>
      <c r="Q138" s="478">
        <v>43116</v>
      </c>
      <c r="R138" s="465"/>
      <c r="S138" s="208" t="s">
        <v>2489</v>
      </c>
      <c r="U138" s="206"/>
      <c r="V138" s="206"/>
      <c r="W138" s="206"/>
      <c r="X138" s="206"/>
      <c r="Y138" s="206"/>
      <c r="Z138" s="206"/>
      <c r="AA138" s="206"/>
    </row>
    <row r="139" spans="1:27" s="148" customFormat="1">
      <c r="A139" s="259">
        <v>9</v>
      </c>
      <c r="B139" s="464">
        <v>43115</v>
      </c>
      <c r="C139" s="464"/>
      <c r="D139" s="258" t="s">
        <v>3130</v>
      </c>
      <c r="E139" s="465" t="s">
        <v>270</v>
      </c>
      <c r="F139" s="465">
        <v>3845</v>
      </c>
      <c r="G139" s="259">
        <v>3770</v>
      </c>
      <c r="H139" s="259">
        <v>3755</v>
      </c>
      <c r="I139" s="465">
        <v>3950</v>
      </c>
      <c r="J139" s="508" t="s">
        <v>3155</v>
      </c>
      <c r="K139" s="508"/>
      <c r="L139" s="474">
        <f t="shared" ref="L139" si="74">H139-F139</f>
        <v>-90</v>
      </c>
      <c r="M139" s="475">
        <f t="shared" ref="M139" si="75">L139/F139</f>
        <v>-2.3407022106631991E-2</v>
      </c>
      <c r="N139" s="476"/>
      <c r="O139" s="476"/>
      <c r="P139" s="477" t="s">
        <v>2206</v>
      </c>
      <c r="Q139" s="478">
        <v>43116</v>
      </c>
      <c r="R139" s="465"/>
      <c r="S139" s="208" t="s">
        <v>2490</v>
      </c>
      <c r="U139" s="206"/>
      <c r="V139" s="206"/>
      <c r="W139" s="206"/>
      <c r="X139" s="206"/>
      <c r="Y139" s="206"/>
      <c r="Z139" s="206"/>
      <c r="AA139" s="206"/>
    </row>
    <row r="140" spans="1:27" s="148" customFormat="1">
      <c r="A140" s="431">
        <v>10</v>
      </c>
      <c r="B140" s="436">
        <v>43116</v>
      </c>
      <c r="C140" s="436"/>
      <c r="D140" s="437" t="s">
        <v>3151</v>
      </c>
      <c r="E140" s="433" t="s">
        <v>270</v>
      </c>
      <c r="F140" s="433">
        <v>1032.5</v>
      </c>
      <c r="G140" s="431">
        <v>1018</v>
      </c>
      <c r="H140" s="431">
        <v>1035</v>
      </c>
      <c r="I140" s="433" t="s">
        <v>3152</v>
      </c>
      <c r="J140" s="502" t="s">
        <v>3153</v>
      </c>
      <c r="K140" s="502"/>
      <c r="L140" s="455">
        <f>H140-F140</f>
        <v>2.5</v>
      </c>
      <c r="M140" s="456"/>
      <c r="N140" s="459">
        <f>O140*L140</f>
        <v>2000</v>
      </c>
      <c r="O140" s="459">
        <v>800</v>
      </c>
      <c r="P140" s="457" t="s">
        <v>272</v>
      </c>
      <c r="Q140" s="458">
        <v>43116</v>
      </c>
      <c r="R140" s="433"/>
      <c r="S140" s="208" t="s">
        <v>2489</v>
      </c>
      <c r="U140" s="206"/>
      <c r="V140" s="206"/>
      <c r="W140" s="206"/>
      <c r="X140" s="206"/>
      <c r="Y140" s="206"/>
      <c r="Z140" s="206"/>
      <c r="AA140" s="206"/>
    </row>
    <row r="141" spans="1:27">
      <c r="A141" s="431">
        <v>11</v>
      </c>
      <c r="B141" s="436">
        <v>43117</v>
      </c>
      <c r="C141" s="436"/>
      <c r="D141" s="437" t="s">
        <v>601</v>
      </c>
      <c r="E141" s="433" t="s">
        <v>270</v>
      </c>
      <c r="F141" s="433">
        <v>529.5</v>
      </c>
      <c r="G141" s="431">
        <v>516</v>
      </c>
      <c r="H141" s="431">
        <v>545.5</v>
      </c>
      <c r="I141" s="433">
        <v>560</v>
      </c>
      <c r="J141" s="502" t="s">
        <v>3177</v>
      </c>
      <c r="K141" s="502"/>
      <c r="L141" s="455">
        <f t="shared" ref="L141" si="76">H141-F141</f>
        <v>16</v>
      </c>
      <c r="M141" s="456">
        <f t="shared" ref="M141" si="77">L141/F141</f>
        <v>3.0217186024551465E-2</v>
      </c>
      <c r="N141" s="459"/>
      <c r="O141" s="459"/>
      <c r="P141" s="457" t="s">
        <v>272</v>
      </c>
      <c r="Q141" s="458">
        <v>43117</v>
      </c>
      <c r="R141" s="433"/>
      <c r="S141" s="158" t="s">
        <v>2490</v>
      </c>
    </row>
    <row r="142" spans="1:27">
      <c r="A142" s="202">
        <v>12</v>
      </c>
      <c r="B142" s="211">
        <v>43117</v>
      </c>
      <c r="C142" s="211"/>
      <c r="D142" s="226" t="s">
        <v>127</v>
      </c>
      <c r="E142" s="214" t="s">
        <v>270</v>
      </c>
      <c r="F142" s="207" t="s">
        <v>3178</v>
      </c>
      <c r="G142" s="201">
        <v>118</v>
      </c>
      <c r="H142" s="201"/>
      <c r="I142" s="207" t="s">
        <v>3179</v>
      </c>
      <c r="J142" s="526" t="s">
        <v>271</v>
      </c>
      <c r="K142" s="527"/>
      <c r="L142" s="215"/>
      <c r="M142" s="216"/>
      <c r="N142" s="212"/>
      <c r="O142" s="231"/>
      <c r="P142" s="203"/>
      <c r="Q142" s="200"/>
      <c r="R142" s="213"/>
      <c r="S142" s="158" t="s">
        <v>2489</v>
      </c>
    </row>
    <row r="143" spans="1:27">
      <c r="A143" s="202"/>
      <c r="B143" s="211"/>
      <c r="C143" s="211"/>
      <c r="D143" s="226"/>
      <c r="E143" s="214"/>
      <c r="F143" s="207"/>
      <c r="G143" s="201"/>
      <c r="H143" s="201"/>
      <c r="I143" s="207"/>
      <c r="J143" s="481"/>
      <c r="K143" s="480"/>
      <c r="L143" s="215"/>
      <c r="M143" s="216"/>
      <c r="N143" s="212"/>
      <c r="O143" s="231"/>
      <c r="P143" s="203"/>
      <c r="Q143" s="200"/>
      <c r="R143" s="213"/>
    </row>
    <row r="144" spans="1:27">
      <c r="A144" s="202"/>
      <c r="B144" s="211"/>
      <c r="C144" s="211"/>
      <c r="D144" s="226"/>
      <c r="E144" s="214"/>
      <c r="F144" s="207"/>
      <c r="G144" s="201"/>
      <c r="H144" s="201"/>
      <c r="I144" s="207"/>
      <c r="J144" s="525"/>
      <c r="K144" s="518"/>
      <c r="L144" s="215"/>
      <c r="M144" s="216"/>
      <c r="N144" s="212"/>
      <c r="O144" s="231"/>
      <c r="P144" s="203"/>
      <c r="Q144" s="200"/>
      <c r="R144" s="213"/>
    </row>
    <row r="145" spans="1:27" s="148" customFormat="1">
      <c r="A145" s="358" t="s">
        <v>347</v>
      </c>
      <c r="B145" s="358"/>
      <c r="C145" s="358"/>
      <c r="D145" s="358"/>
      <c r="E145" s="19"/>
      <c r="F145" s="182" t="s">
        <v>371</v>
      </c>
      <c r="G145" s="219"/>
      <c r="H145" s="229"/>
      <c r="I145" s="95"/>
      <c r="J145" s="89"/>
      <c r="K145" s="159"/>
      <c r="L145" s="220"/>
      <c r="M145" s="221"/>
      <c r="N145" s="159"/>
      <c r="O145" s="222"/>
      <c r="P145" s="223"/>
      <c r="Q145" s="19"/>
      <c r="R145" s="18"/>
      <c r="S145" s="89"/>
      <c r="U145" s="147"/>
      <c r="V145" s="147"/>
      <c r="W145" s="147"/>
      <c r="X145" s="147"/>
      <c r="Y145" s="147"/>
      <c r="Z145" s="147"/>
      <c r="AA145" s="147"/>
    </row>
    <row r="146" spans="1:27" s="148" customFormat="1">
      <c r="A146" s="197" t="s">
        <v>2594</v>
      </c>
      <c r="B146" s="232"/>
      <c r="C146" s="232"/>
      <c r="D146" s="232"/>
      <c r="E146" s="88"/>
      <c r="F146" s="182" t="s">
        <v>2638</v>
      </c>
      <c r="G146" s="219"/>
      <c r="H146" s="229"/>
      <c r="I146" s="95"/>
      <c r="J146" s="89"/>
      <c r="K146" s="159"/>
      <c r="L146" s="220"/>
      <c r="M146" s="221"/>
      <c r="N146" s="159"/>
      <c r="O146" s="222"/>
      <c r="P146" s="223"/>
      <c r="Q146" s="19"/>
      <c r="R146" s="18"/>
      <c r="S146" s="89"/>
      <c r="U146" s="147"/>
      <c r="V146" s="147"/>
      <c r="W146" s="147"/>
      <c r="X146" s="147"/>
      <c r="Y146" s="147"/>
      <c r="Z146" s="147"/>
      <c r="AA146" s="147"/>
    </row>
    <row r="147" spans="1:27" s="148" customFormat="1">
      <c r="A147" s="217"/>
      <c r="B147" s="210"/>
      <c r="C147" s="218"/>
      <c r="D147" s="115"/>
      <c r="E147" s="162"/>
      <c r="F147" s="95"/>
      <c r="G147" s="219"/>
      <c r="H147" s="229"/>
      <c r="I147" s="95"/>
      <c r="J147" s="89"/>
      <c r="K147" s="159"/>
      <c r="L147" s="220"/>
      <c r="M147" s="221"/>
      <c r="N147" s="159"/>
      <c r="O147" s="222"/>
      <c r="P147" s="223"/>
      <c r="Q147" s="19"/>
      <c r="R147" s="18"/>
      <c r="S147" s="89"/>
      <c r="U147" s="147"/>
      <c r="V147" s="147"/>
      <c r="W147" s="147"/>
      <c r="X147" s="147"/>
      <c r="Y147" s="147"/>
      <c r="Z147" s="147"/>
      <c r="AA147" s="147"/>
    </row>
    <row r="148" spans="1:27" ht="15">
      <c r="B148" s="360" t="s">
        <v>2501</v>
      </c>
      <c r="C148" s="360"/>
      <c r="D148" s="360"/>
      <c r="E148" s="360"/>
      <c r="F148" s="182"/>
      <c r="G148" s="182"/>
      <c r="H148" s="182"/>
      <c r="I148" s="182"/>
      <c r="J148" s="152"/>
      <c r="K148" s="153"/>
      <c r="L148" s="178"/>
      <c r="M148" s="179"/>
      <c r="N148" s="180"/>
      <c r="O148" s="94"/>
      <c r="P148" s="151"/>
      <c r="R148" s="1"/>
      <c r="S148" s="49"/>
      <c r="T148" s="18"/>
      <c r="U148" s="18"/>
      <c r="V148" s="18"/>
      <c r="W148" s="18"/>
      <c r="X148" s="18"/>
      <c r="Y148" s="18"/>
      <c r="Z148" s="18"/>
      <c r="AA148" s="18"/>
    </row>
    <row r="149" spans="1:27" ht="38.25">
      <c r="A149" s="188" t="s">
        <v>13</v>
      </c>
      <c r="B149" s="188" t="s">
        <v>218</v>
      </c>
      <c r="C149" s="194"/>
      <c r="D149" s="189" t="s">
        <v>259</v>
      </c>
      <c r="E149" s="188" t="s">
        <v>260</v>
      </c>
      <c r="F149" s="188" t="s">
        <v>261</v>
      </c>
      <c r="G149" s="188" t="s">
        <v>346</v>
      </c>
      <c r="H149" s="188" t="s">
        <v>263</v>
      </c>
      <c r="I149" s="188" t="s">
        <v>264</v>
      </c>
      <c r="J149" s="553" t="s">
        <v>265</v>
      </c>
      <c r="K149" s="554"/>
      <c r="L149" s="188" t="s">
        <v>266</v>
      </c>
      <c r="M149" s="188" t="s">
        <v>267</v>
      </c>
      <c r="N149" s="188" t="s">
        <v>268</v>
      </c>
      <c r="O149" s="189" t="s">
        <v>269</v>
      </c>
      <c r="P149" s="119"/>
      <c r="Q149" s="1"/>
      <c r="R149" s="49"/>
      <c r="S149" s="18"/>
      <c r="T149" s="18"/>
      <c r="U149" s="18"/>
      <c r="V149" s="18"/>
      <c r="W149" s="18"/>
      <c r="X149" s="18"/>
      <c r="Y149" s="18"/>
      <c r="Z149" s="18"/>
    </row>
    <row r="150" spans="1:27" s="272" customFormat="1">
      <c r="A150" s="271"/>
      <c r="B150" s="271"/>
      <c r="C150" s="271"/>
      <c r="D150" s="270"/>
      <c r="E150" s="271"/>
      <c r="F150" s="271"/>
      <c r="G150" s="271"/>
      <c r="H150" s="271"/>
      <c r="I150" s="271"/>
      <c r="J150" s="517"/>
      <c r="K150" s="518"/>
      <c r="L150" s="271"/>
      <c r="M150" s="271"/>
      <c r="N150" s="271"/>
      <c r="O150" s="270"/>
      <c r="P150" s="275"/>
      <c r="Q150" s="267"/>
      <c r="S150" s="273"/>
      <c r="T150" s="267"/>
      <c r="U150" s="267"/>
      <c r="V150" s="267"/>
      <c r="W150" s="267"/>
      <c r="X150" s="267"/>
      <c r="Y150" s="267"/>
      <c r="Z150" s="267"/>
      <c r="AA150" s="267"/>
    </row>
    <row r="151" spans="1:27" s="272" customFormat="1">
      <c r="A151" s="271"/>
      <c r="B151" s="271"/>
      <c r="C151" s="271"/>
      <c r="D151" s="270"/>
      <c r="E151" s="271"/>
      <c r="F151" s="271"/>
      <c r="G151" s="271"/>
      <c r="H151" s="271"/>
      <c r="I151" s="271"/>
      <c r="J151" s="517"/>
      <c r="K151" s="518"/>
      <c r="L151" s="271"/>
      <c r="M151" s="271"/>
      <c r="N151" s="271"/>
      <c r="O151" s="270"/>
      <c r="P151" s="275"/>
      <c r="Q151" s="267"/>
      <c r="S151" s="273"/>
      <c r="T151" s="267"/>
      <c r="U151" s="267"/>
      <c r="V151" s="267"/>
      <c r="W151" s="267"/>
      <c r="X151" s="267"/>
      <c r="Y151" s="267"/>
      <c r="Z151" s="267"/>
      <c r="AA151" s="267"/>
    </row>
    <row r="152" spans="1:27" s="272" customFormat="1">
      <c r="A152" s="271"/>
      <c r="B152" s="271"/>
      <c r="C152" s="271"/>
      <c r="D152" s="270"/>
      <c r="E152" s="271"/>
      <c r="F152" s="271"/>
      <c r="G152" s="271"/>
      <c r="H152" s="271"/>
      <c r="I152" s="271"/>
      <c r="J152" s="517"/>
      <c r="K152" s="518"/>
      <c r="L152" s="271"/>
      <c r="M152" s="271"/>
      <c r="N152" s="271"/>
      <c r="O152" s="270"/>
      <c r="P152" s="275"/>
      <c r="Q152" s="267"/>
      <c r="S152" s="273"/>
      <c r="T152" s="267"/>
      <c r="U152" s="267"/>
      <c r="V152" s="267"/>
      <c r="W152" s="267"/>
      <c r="X152" s="267"/>
      <c r="Y152" s="267"/>
      <c r="Z152" s="267"/>
      <c r="AA152" s="267"/>
    </row>
    <row r="153" spans="1:27" s="272" customFormat="1">
      <c r="A153" s="271"/>
      <c r="B153" s="271"/>
      <c r="C153" s="271"/>
      <c r="D153" s="270"/>
      <c r="E153" s="271"/>
      <c r="F153" s="271"/>
      <c r="G153" s="271"/>
      <c r="H153" s="271"/>
      <c r="I153" s="271"/>
      <c r="J153" s="517"/>
      <c r="K153" s="518"/>
      <c r="L153" s="271"/>
      <c r="M153" s="271"/>
      <c r="N153" s="271"/>
      <c r="O153" s="270"/>
      <c r="P153" s="275"/>
      <c r="Q153" s="267"/>
      <c r="S153" s="273"/>
      <c r="T153" s="267"/>
      <c r="U153" s="267"/>
      <c r="V153" s="267"/>
      <c r="W153" s="267"/>
      <c r="X153" s="267"/>
      <c r="Y153" s="267"/>
      <c r="Z153" s="267"/>
      <c r="AA153" s="267"/>
    </row>
    <row r="154" spans="1:27" s="272" customFormat="1">
      <c r="A154" s="271"/>
      <c r="B154" s="271"/>
      <c r="C154" s="271"/>
      <c r="D154" s="270"/>
      <c r="E154" s="271"/>
      <c r="F154" s="271"/>
      <c r="G154" s="271"/>
      <c r="H154" s="271"/>
      <c r="I154" s="271"/>
      <c r="J154" s="517"/>
      <c r="K154" s="518"/>
      <c r="L154" s="271"/>
      <c r="M154" s="271"/>
      <c r="N154" s="271"/>
      <c r="O154" s="270"/>
      <c r="P154" s="275"/>
      <c r="Q154" s="267"/>
      <c r="S154" s="273"/>
      <c r="T154" s="267"/>
      <c r="U154" s="267"/>
      <c r="V154" s="267"/>
      <c r="W154" s="267"/>
      <c r="X154" s="267"/>
      <c r="Y154" s="267"/>
      <c r="Z154" s="267"/>
      <c r="AA154" s="267"/>
    </row>
    <row r="155" spans="1:27" s="272" customFormat="1">
      <c r="A155" s="271"/>
      <c r="B155" s="271"/>
      <c r="C155" s="271"/>
      <c r="D155" s="270"/>
      <c r="E155" s="271"/>
      <c r="F155" s="271"/>
      <c r="G155" s="271"/>
      <c r="H155" s="271"/>
      <c r="I155" s="271"/>
      <c r="J155" s="517"/>
      <c r="K155" s="518"/>
      <c r="L155" s="271"/>
      <c r="M155" s="271"/>
      <c r="N155" s="271"/>
      <c r="O155" s="270"/>
      <c r="P155" s="275"/>
      <c r="Q155" s="267"/>
      <c r="S155" s="273"/>
      <c r="T155" s="267"/>
      <c r="U155" s="267"/>
      <c r="V155" s="267"/>
      <c r="W155" s="267"/>
      <c r="X155" s="267"/>
      <c r="Y155" s="267"/>
      <c r="Z155" s="267"/>
      <c r="AA155" s="267"/>
    </row>
    <row r="156" spans="1:27" s="272" customFormat="1">
      <c r="A156" s="271"/>
      <c r="B156" s="271"/>
      <c r="C156" s="271"/>
      <c r="D156" s="270"/>
      <c r="E156" s="271"/>
      <c r="F156" s="271"/>
      <c r="G156" s="271"/>
      <c r="H156" s="271"/>
      <c r="I156" s="271"/>
      <c r="J156" s="517"/>
      <c r="K156" s="518"/>
      <c r="L156" s="271"/>
      <c r="M156" s="271"/>
      <c r="N156" s="271"/>
      <c r="O156" s="270"/>
      <c r="P156" s="275"/>
      <c r="Q156" s="267"/>
      <c r="S156" s="273"/>
      <c r="T156" s="267"/>
      <c r="U156" s="267"/>
      <c r="V156" s="267"/>
      <c r="W156" s="267"/>
      <c r="X156" s="267"/>
      <c r="Y156" s="267"/>
      <c r="Z156" s="267"/>
      <c r="AA156" s="267"/>
    </row>
    <row r="157" spans="1:27" ht="15">
      <c r="A157" s="19"/>
      <c r="B157" s="361" t="s">
        <v>279</v>
      </c>
      <c r="C157" s="361"/>
      <c r="D157" s="361"/>
      <c r="E157" s="361"/>
      <c r="F157" s="89"/>
      <c r="G157" s="89"/>
      <c r="H157" s="186"/>
      <c r="I157" s="89"/>
      <c r="J157" s="156"/>
      <c r="K157" s="168"/>
      <c r="L157" s="181"/>
      <c r="M157" s="89"/>
      <c r="N157" s="89"/>
      <c r="O157" s="18"/>
      <c r="P157" s="147"/>
      <c r="Q157" s="1"/>
      <c r="R157" s="18"/>
      <c r="S157" s="89"/>
      <c r="T157" s="18"/>
      <c r="U157" s="18"/>
      <c r="V157" s="18"/>
      <c r="W157" s="18"/>
      <c r="X157" s="18"/>
      <c r="Y157" s="18"/>
      <c r="Z157" s="18"/>
    </row>
    <row r="158" spans="1:27" ht="38.25">
      <c r="A158" s="165" t="s">
        <v>13</v>
      </c>
      <c r="B158" s="85" t="s">
        <v>218</v>
      </c>
      <c r="C158" s="85"/>
      <c r="D158" s="86" t="s">
        <v>259</v>
      </c>
      <c r="E158" s="85" t="s">
        <v>260</v>
      </c>
      <c r="F158" s="85" t="s">
        <v>261</v>
      </c>
      <c r="G158" s="85" t="s">
        <v>280</v>
      </c>
      <c r="H158" s="85" t="s">
        <v>281</v>
      </c>
      <c r="I158" s="85" t="s">
        <v>264</v>
      </c>
      <c r="J158" s="540" t="s">
        <v>265</v>
      </c>
      <c r="K158" s="541"/>
      <c r="L158" s="85" t="s">
        <v>266</v>
      </c>
      <c r="M158" s="85" t="s">
        <v>267</v>
      </c>
      <c r="N158" s="85" t="s">
        <v>268</v>
      </c>
      <c r="O158" s="86" t="s">
        <v>269</v>
      </c>
      <c r="P158" s="9"/>
      <c r="Q158" s="1"/>
      <c r="R158" s="18"/>
      <c r="S158" s="89"/>
      <c r="T158" s="18"/>
      <c r="U158" s="18"/>
      <c r="V158" s="18"/>
      <c r="W158" s="18"/>
      <c r="X158" s="18"/>
      <c r="Y158" s="18"/>
      <c r="Z158" s="18"/>
    </row>
    <row r="159" spans="1:27" s="148" customFormat="1">
      <c r="A159" s="311">
        <v>1</v>
      </c>
      <c r="B159" s="312">
        <v>41579</v>
      </c>
      <c r="C159" s="312"/>
      <c r="D159" s="313" t="s">
        <v>282</v>
      </c>
      <c r="E159" s="311" t="s">
        <v>283</v>
      </c>
      <c r="F159" s="314">
        <v>82</v>
      </c>
      <c r="G159" s="311" t="s">
        <v>219</v>
      </c>
      <c r="H159" s="311">
        <v>100</v>
      </c>
      <c r="I159" s="315">
        <v>100</v>
      </c>
      <c r="J159" s="503" t="s">
        <v>285</v>
      </c>
      <c r="K159" s="504"/>
      <c r="L159" s="316">
        <f t="shared" ref="L159:L172" si="78">H159-F159-K159</f>
        <v>18</v>
      </c>
      <c r="M159" s="317">
        <f t="shared" ref="M159:M172" si="79">L159/F159</f>
        <v>0.21951219512195122</v>
      </c>
      <c r="N159" s="318" t="s">
        <v>272</v>
      </c>
      <c r="O159" s="319">
        <v>42657</v>
      </c>
      <c r="P159" s="206"/>
      <c r="Q159" s="206"/>
      <c r="R159" s="206"/>
      <c r="S159" s="205"/>
      <c r="T159" s="206"/>
      <c r="U159" s="206"/>
      <c r="V159" s="206"/>
      <c r="W159" s="206"/>
      <c r="X159" s="206"/>
      <c r="Y159" s="206"/>
      <c r="Z159" s="206"/>
    </row>
    <row r="160" spans="1:27" s="148" customFormat="1">
      <c r="A160" s="311">
        <v>2</v>
      </c>
      <c r="B160" s="312">
        <v>41794</v>
      </c>
      <c r="C160" s="312"/>
      <c r="D160" s="313" t="s">
        <v>284</v>
      </c>
      <c r="E160" s="311" t="s">
        <v>270</v>
      </c>
      <c r="F160" s="314">
        <v>257</v>
      </c>
      <c r="G160" s="311" t="s">
        <v>219</v>
      </c>
      <c r="H160" s="311">
        <v>300</v>
      </c>
      <c r="I160" s="315">
        <v>300</v>
      </c>
      <c r="J160" s="503" t="s">
        <v>285</v>
      </c>
      <c r="K160" s="504"/>
      <c r="L160" s="316">
        <f t="shared" si="78"/>
        <v>43</v>
      </c>
      <c r="M160" s="317">
        <f t="shared" si="79"/>
        <v>0.16731517509727625</v>
      </c>
      <c r="N160" s="318" t="s">
        <v>272</v>
      </c>
      <c r="O160" s="319">
        <v>41822</v>
      </c>
      <c r="P160" s="206"/>
      <c r="Q160" s="206"/>
      <c r="R160" s="206"/>
      <c r="S160" s="205"/>
      <c r="T160" s="206"/>
      <c r="U160" s="206"/>
      <c r="V160" s="206"/>
      <c r="W160" s="206"/>
      <c r="X160" s="206"/>
      <c r="Y160" s="206"/>
      <c r="Z160" s="206"/>
    </row>
    <row r="161" spans="1:26" s="148" customFormat="1">
      <c r="A161" s="311">
        <f t="shared" ref="A161:A169" si="80">1+A160</f>
        <v>3</v>
      </c>
      <c r="B161" s="312">
        <v>41828</v>
      </c>
      <c r="C161" s="312"/>
      <c r="D161" s="313" t="s">
        <v>286</v>
      </c>
      <c r="E161" s="311" t="s">
        <v>270</v>
      </c>
      <c r="F161" s="314">
        <v>393</v>
      </c>
      <c r="G161" s="311" t="s">
        <v>219</v>
      </c>
      <c r="H161" s="311">
        <v>468</v>
      </c>
      <c r="I161" s="315">
        <v>468</v>
      </c>
      <c r="J161" s="503" t="s">
        <v>285</v>
      </c>
      <c r="K161" s="504"/>
      <c r="L161" s="316">
        <f t="shared" si="78"/>
        <v>75</v>
      </c>
      <c r="M161" s="317">
        <f t="shared" si="79"/>
        <v>0.19083969465648856</v>
      </c>
      <c r="N161" s="318" t="s">
        <v>272</v>
      </c>
      <c r="O161" s="319">
        <v>41863</v>
      </c>
      <c r="P161" s="206"/>
      <c r="Q161" s="206"/>
      <c r="R161" s="206"/>
      <c r="S161" s="205"/>
      <c r="T161" s="206"/>
      <c r="U161" s="206"/>
      <c r="V161" s="206"/>
      <c r="W161" s="206"/>
      <c r="X161" s="206"/>
      <c r="Y161" s="206"/>
      <c r="Z161" s="206"/>
    </row>
    <row r="162" spans="1:26" s="148" customFormat="1">
      <c r="A162" s="311">
        <f t="shared" si="80"/>
        <v>4</v>
      </c>
      <c r="B162" s="312">
        <v>41857</v>
      </c>
      <c r="C162" s="312"/>
      <c r="D162" s="313" t="s">
        <v>287</v>
      </c>
      <c r="E162" s="311" t="s">
        <v>270</v>
      </c>
      <c r="F162" s="314">
        <v>205</v>
      </c>
      <c r="G162" s="311" t="s">
        <v>219</v>
      </c>
      <c r="H162" s="311">
        <v>275</v>
      </c>
      <c r="I162" s="315">
        <v>250</v>
      </c>
      <c r="J162" s="503" t="s">
        <v>285</v>
      </c>
      <c r="K162" s="504"/>
      <c r="L162" s="316">
        <f t="shared" si="78"/>
        <v>70</v>
      </c>
      <c r="M162" s="317">
        <f t="shared" si="79"/>
        <v>0.34146341463414637</v>
      </c>
      <c r="N162" s="318" t="s">
        <v>272</v>
      </c>
      <c r="O162" s="319">
        <v>41962</v>
      </c>
      <c r="P162" s="206"/>
      <c r="Q162" s="206"/>
      <c r="R162" s="206"/>
      <c r="S162" s="205"/>
      <c r="T162" s="206"/>
      <c r="U162" s="206"/>
      <c r="V162" s="206"/>
      <c r="W162" s="206"/>
      <c r="X162" s="206"/>
      <c r="Y162" s="206"/>
      <c r="Z162" s="206"/>
    </row>
    <row r="163" spans="1:26" s="148" customFormat="1">
      <c r="A163" s="311">
        <f t="shared" si="80"/>
        <v>5</v>
      </c>
      <c r="B163" s="312">
        <v>41886</v>
      </c>
      <c r="C163" s="312"/>
      <c r="D163" s="313" t="s">
        <v>288</v>
      </c>
      <c r="E163" s="311" t="s">
        <v>270</v>
      </c>
      <c r="F163" s="314">
        <v>162</v>
      </c>
      <c r="G163" s="311" t="s">
        <v>219</v>
      </c>
      <c r="H163" s="311">
        <v>190</v>
      </c>
      <c r="I163" s="315">
        <v>190</v>
      </c>
      <c r="J163" s="503" t="s">
        <v>285</v>
      </c>
      <c r="K163" s="504"/>
      <c r="L163" s="316">
        <f t="shared" si="78"/>
        <v>28</v>
      </c>
      <c r="M163" s="317">
        <f t="shared" si="79"/>
        <v>0.1728395061728395</v>
      </c>
      <c r="N163" s="318" t="s">
        <v>272</v>
      </c>
      <c r="O163" s="319">
        <v>42006</v>
      </c>
      <c r="P163" s="206"/>
      <c r="Q163" s="206"/>
      <c r="R163" s="206"/>
      <c r="S163" s="205"/>
      <c r="T163" s="206"/>
      <c r="U163" s="206"/>
      <c r="V163" s="206"/>
      <c r="W163" s="206"/>
      <c r="X163" s="206"/>
      <c r="Y163" s="206"/>
      <c r="Z163" s="206"/>
    </row>
    <row r="164" spans="1:26" s="148" customFormat="1">
      <c r="A164" s="311">
        <f t="shared" si="80"/>
        <v>6</v>
      </c>
      <c r="B164" s="312">
        <v>41886</v>
      </c>
      <c r="C164" s="312"/>
      <c r="D164" s="313" t="s">
        <v>289</v>
      </c>
      <c r="E164" s="311" t="s">
        <v>270</v>
      </c>
      <c r="F164" s="314">
        <v>75</v>
      </c>
      <c r="G164" s="311" t="s">
        <v>219</v>
      </c>
      <c r="H164" s="311">
        <v>91.5</v>
      </c>
      <c r="I164" s="315" t="s">
        <v>290</v>
      </c>
      <c r="J164" s="503" t="s">
        <v>291</v>
      </c>
      <c r="K164" s="504"/>
      <c r="L164" s="316">
        <f t="shared" si="78"/>
        <v>16.5</v>
      </c>
      <c r="M164" s="317">
        <f t="shared" si="79"/>
        <v>0.22</v>
      </c>
      <c r="N164" s="318" t="s">
        <v>272</v>
      </c>
      <c r="O164" s="319">
        <v>41954</v>
      </c>
      <c r="P164" s="206"/>
      <c r="Q164" s="206"/>
      <c r="R164" s="206"/>
      <c r="S164" s="205"/>
      <c r="T164" s="206"/>
      <c r="U164" s="206"/>
      <c r="V164" s="206"/>
      <c r="W164" s="206"/>
      <c r="X164" s="206"/>
      <c r="Y164" s="206"/>
      <c r="Z164" s="206"/>
    </row>
    <row r="165" spans="1:26" s="148" customFormat="1">
      <c r="A165" s="311">
        <f t="shared" si="80"/>
        <v>7</v>
      </c>
      <c r="B165" s="312">
        <v>41913</v>
      </c>
      <c r="C165" s="312"/>
      <c r="D165" s="313" t="s">
        <v>292</v>
      </c>
      <c r="E165" s="311" t="s">
        <v>270</v>
      </c>
      <c r="F165" s="314">
        <v>850</v>
      </c>
      <c r="G165" s="311" t="s">
        <v>219</v>
      </c>
      <c r="H165" s="311">
        <v>982.5</v>
      </c>
      <c r="I165" s="315">
        <v>1050</v>
      </c>
      <c r="J165" s="503" t="s">
        <v>293</v>
      </c>
      <c r="K165" s="504"/>
      <c r="L165" s="316">
        <f t="shared" si="78"/>
        <v>132.5</v>
      </c>
      <c r="M165" s="317">
        <f t="shared" si="79"/>
        <v>0.15588235294117647</v>
      </c>
      <c r="N165" s="318" t="s">
        <v>272</v>
      </c>
      <c r="O165" s="319">
        <v>42039</v>
      </c>
      <c r="P165" s="206"/>
      <c r="Q165" s="206"/>
      <c r="R165" s="206"/>
      <c r="S165" s="205"/>
      <c r="T165" s="206"/>
      <c r="U165" s="206"/>
      <c r="V165" s="206"/>
      <c r="W165" s="206"/>
      <c r="X165" s="206"/>
      <c r="Y165" s="206"/>
      <c r="Z165" s="206"/>
    </row>
    <row r="166" spans="1:26" s="148" customFormat="1">
      <c r="A166" s="311">
        <f t="shared" si="80"/>
        <v>8</v>
      </c>
      <c r="B166" s="312">
        <v>41913</v>
      </c>
      <c r="C166" s="312"/>
      <c r="D166" s="313" t="s">
        <v>294</v>
      </c>
      <c r="E166" s="311" t="s">
        <v>270</v>
      </c>
      <c r="F166" s="314">
        <v>475</v>
      </c>
      <c r="G166" s="311" t="s">
        <v>219</v>
      </c>
      <c r="H166" s="311">
        <v>515</v>
      </c>
      <c r="I166" s="315">
        <v>600</v>
      </c>
      <c r="J166" s="503" t="s">
        <v>295</v>
      </c>
      <c r="K166" s="504"/>
      <c r="L166" s="316">
        <f t="shared" si="78"/>
        <v>40</v>
      </c>
      <c r="M166" s="317">
        <f t="shared" si="79"/>
        <v>8.4210526315789472E-2</v>
      </c>
      <c r="N166" s="318" t="s">
        <v>272</v>
      </c>
      <c r="O166" s="319">
        <v>41939</v>
      </c>
      <c r="P166" s="206"/>
      <c r="Q166" s="206"/>
      <c r="R166" s="206"/>
      <c r="S166" s="205"/>
      <c r="T166" s="206"/>
      <c r="U166" s="206"/>
      <c r="V166" s="206"/>
      <c r="W166" s="206"/>
      <c r="X166" s="206"/>
      <c r="Y166" s="206"/>
      <c r="Z166" s="206"/>
    </row>
    <row r="167" spans="1:26" s="148" customFormat="1">
      <c r="A167" s="311">
        <f t="shared" si="80"/>
        <v>9</v>
      </c>
      <c r="B167" s="312">
        <v>41913</v>
      </c>
      <c r="C167" s="312"/>
      <c r="D167" s="313" t="s">
        <v>296</v>
      </c>
      <c r="E167" s="311" t="s">
        <v>270</v>
      </c>
      <c r="F167" s="314">
        <v>86</v>
      </c>
      <c r="G167" s="311" t="s">
        <v>219</v>
      </c>
      <c r="H167" s="311">
        <v>99</v>
      </c>
      <c r="I167" s="315">
        <v>140</v>
      </c>
      <c r="J167" s="503" t="s">
        <v>297</v>
      </c>
      <c r="K167" s="504"/>
      <c r="L167" s="316">
        <f t="shared" si="78"/>
        <v>13</v>
      </c>
      <c r="M167" s="317">
        <f t="shared" si="79"/>
        <v>0.15116279069767441</v>
      </c>
      <c r="N167" s="318" t="s">
        <v>272</v>
      </c>
      <c r="O167" s="319">
        <v>41939</v>
      </c>
      <c r="P167" s="206"/>
      <c r="Q167" s="206"/>
      <c r="R167" s="206"/>
      <c r="S167" s="205"/>
      <c r="T167" s="206"/>
      <c r="U167" s="206"/>
      <c r="V167" s="206"/>
      <c r="W167" s="206"/>
      <c r="X167" s="206"/>
      <c r="Y167" s="206"/>
      <c r="Z167" s="206"/>
    </row>
    <row r="168" spans="1:26" s="148" customFormat="1">
      <c r="A168" s="311">
        <f t="shared" si="80"/>
        <v>10</v>
      </c>
      <c r="B168" s="312">
        <v>41926</v>
      </c>
      <c r="C168" s="312"/>
      <c r="D168" s="313" t="s">
        <v>298</v>
      </c>
      <c r="E168" s="311" t="s">
        <v>270</v>
      </c>
      <c r="F168" s="314">
        <v>496.6</v>
      </c>
      <c r="G168" s="311" t="s">
        <v>219</v>
      </c>
      <c r="H168" s="311">
        <v>621</v>
      </c>
      <c r="I168" s="315">
        <v>580</v>
      </c>
      <c r="J168" s="503" t="s">
        <v>285</v>
      </c>
      <c r="K168" s="504"/>
      <c r="L168" s="316">
        <f t="shared" si="78"/>
        <v>124.39999999999998</v>
      </c>
      <c r="M168" s="317">
        <f t="shared" si="79"/>
        <v>0.25050342327829234</v>
      </c>
      <c r="N168" s="318" t="s">
        <v>272</v>
      </c>
      <c r="O168" s="319">
        <v>42605</v>
      </c>
      <c r="P168" s="206"/>
      <c r="Q168" s="206"/>
      <c r="R168" s="206"/>
      <c r="S168" s="205"/>
      <c r="T168" s="206"/>
      <c r="U168" s="206"/>
      <c r="V168" s="206"/>
      <c r="W168" s="206"/>
      <c r="X168" s="206"/>
      <c r="Y168" s="206"/>
      <c r="Z168" s="206"/>
    </row>
    <row r="169" spans="1:26" s="148" customFormat="1">
      <c r="A169" s="311">
        <f t="shared" si="80"/>
        <v>11</v>
      </c>
      <c r="B169" s="312">
        <v>41926</v>
      </c>
      <c r="C169" s="312"/>
      <c r="D169" s="313" t="s">
        <v>299</v>
      </c>
      <c r="E169" s="311" t="s">
        <v>270</v>
      </c>
      <c r="F169" s="314">
        <v>2481.9</v>
      </c>
      <c r="G169" s="311" t="s">
        <v>219</v>
      </c>
      <c r="H169" s="311">
        <v>2840</v>
      </c>
      <c r="I169" s="315">
        <v>2870</v>
      </c>
      <c r="J169" s="503" t="s">
        <v>300</v>
      </c>
      <c r="K169" s="504"/>
      <c r="L169" s="316">
        <f t="shared" si="78"/>
        <v>358.09999999999991</v>
      </c>
      <c r="M169" s="317">
        <f t="shared" si="79"/>
        <v>0.14428462065353154</v>
      </c>
      <c r="N169" s="318" t="s">
        <v>272</v>
      </c>
      <c r="O169" s="319">
        <v>42017</v>
      </c>
      <c r="P169" s="206"/>
      <c r="Q169" s="206"/>
      <c r="R169" s="206"/>
      <c r="S169" s="205"/>
      <c r="T169" s="206"/>
      <c r="U169" s="206"/>
      <c r="V169" s="206"/>
      <c r="W169" s="206"/>
      <c r="X169" s="206"/>
      <c r="Y169" s="206"/>
      <c r="Z169" s="206"/>
    </row>
    <row r="170" spans="1:26" s="148" customFormat="1">
      <c r="A170" s="311">
        <f>1+A167</f>
        <v>10</v>
      </c>
      <c r="B170" s="312">
        <v>41928</v>
      </c>
      <c r="C170" s="312"/>
      <c r="D170" s="313" t="s">
        <v>301</v>
      </c>
      <c r="E170" s="311" t="s">
        <v>270</v>
      </c>
      <c r="F170" s="314">
        <v>84.5</v>
      </c>
      <c r="G170" s="311" t="s">
        <v>219</v>
      </c>
      <c r="H170" s="311">
        <v>93</v>
      </c>
      <c r="I170" s="315">
        <v>110</v>
      </c>
      <c r="J170" s="503" t="s">
        <v>302</v>
      </c>
      <c r="K170" s="504"/>
      <c r="L170" s="316">
        <f t="shared" si="78"/>
        <v>8.5</v>
      </c>
      <c r="M170" s="317">
        <f t="shared" si="79"/>
        <v>0.10059171597633136</v>
      </c>
      <c r="N170" s="318" t="s">
        <v>272</v>
      </c>
      <c r="O170" s="319">
        <v>41939</v>
      </c>
      <c r="P170" s="206"/>
      <c r="Q170" s="206"/>
      <c r="R170" s="206"/>
      <c r="S170" s="205"/>
      <c r="T170" s="206"/>
      <c r="U170" s="206"/>
      <c r="V170" s="206"/>
      <c r="W170" s="206"/>
      <c r="X170" s="206"/>
      <c r="Y170" s="206"/>
      <c r="Z170" s="206"/>
    </row>
    <row r="171" spans="1:26" s="148" customFormat="1">
      <c r="A171" s="311">
        <f t="shared" ref="A171:A189" si="81">1+A170</f>
        <v>11</v>
      </c>
      <c r="B171" s="312">
        <v>41928</v>
      </c>
      <c r="C171" s="312"/>
      <c r="D171" s="313" t="s">
        <v>303</v>
      </c>
      <c r="E171" s="311" t="s">
        <v>270</v>
      </c>
      <c r="F171" s="314">
        <v>401</v>
      </c>
      <c r="G171" s="311" t="s">
        <v>219</v>
      </c>
      <c r="H171" s="311">
        <v>428</v>
      </c>
      <c r="I171" s="315">
        <v>450</v>
      </c>
      <c r="J171" s="503" t="s">
        <v>304</v>
      </c>
      <c r="K171" s="504"/>
      <c r="L171" s="316">
        <f t="shared" si="78"/>
        <v>27</v>
      </c>
      <c r="M171" s="317">
        <f t="shared" si="79"/>
        <v>6.7331670822942641E-2</v>
      </c>
      <c r="N171" s="318" t="s">
        <v>272</v>
      </c>
      <c r="O171" s="319">
        <v>42020</v>
      </c>
      <c r="P171" s="206"/>
      <c r="Q171" s="206"/>
      <c r="R171" s="206"/>
      <c r="S171" s="205"/>
      <c r="T171" s="206"/>
      <c r="U171" s="206"/>
      <c r="V171" s="206"/>
      <c r="W171" s="206"/>
      <c r="X171" s="206"/>
      <c r="Y171" s="206"/>
      <c r="Z171" s="206"/>
    </row>
    <row r="172" spans="1:26" s="148" customFormat="1">
      <c r="A172" s="311">
        <f t="shared" si="81"/>
        <v>12</v>
      </c>
      <c r="B172" s="312">
        <v>41928</v>
      </c>
      <c r="C172" s="312"/>
      <c r="D172" s="313" t="s">
        <v>305</v>
      </c>
      <c r="E172" s="311" t="s">
        <v>270</v>
      </c>
      <c r="F172" s="314">
        <v>101</v>
      </c>
      <c r="G172" s="311" t="s">
        <v>219</v>
      </c>
      <c r="H172" s="311">
        <v>112</v>
      </c>
      <c r="I172" s="315">
        <v>120</v>
      </c>
      <c r="J172" s="503" t="s">
        <v>306</v>
      </c>
      <c r="K172" s="504"/>
      <c r="L172" s="316">
        <f t="shared" si="78"/>
        <v>11</v>
      </c>
      <c r="M172" s="317">
        <f t="shared" si="79"/>
        <v>0.10891089108910891</v>
      </c>
      <c r="N172" s="318" t="s">
        <v>272</v>
      </c>
      <c r="O172" s="319">
        <v>41939</v>
      </c>
      <c r="P172" s="206"/>
      <c r="Q172" s="206"/>
      <c r="R172" s="206"/>
      <c r="S172" s="205"/>
      <c r="T172" s="206"/>
      <c r="U172" s="206"/>
      <c r="V172" s="206"/>
      <c r="W172" s="206"/>
      <c r="X172" s="206"/>
      <c r="Y172" s="206"/>
      <c r="Z172" s="206"/>
    </row>
    <row r="173" spans="1:26" s="148" customFormat="1">
      <c r="A173" s="311">
        <f t="shared" si="81"/>
        <v>13</v>
      </c>
      <c r="B173" s="312">
        <v>41954</v>
      </c>
      <c r="C173" s="312"/>
      <c r="D173" s="313" t="s">
        <v>307</v>
      </c>
      <c r="E173" s="311" t="s">
        <v>270</v>
      </c>
      <c r="F173" s="314">
        <v>59</v>
      </c>
      <c r="G173" s="311" t="s">
        <v>219</v>
      </c>
      <c r="H173" s="311">
        <v>76</v>
      </c>
      <c r="I173" s="315">
        <v>76</v>
      </c>
      <c r="J173" s="503" t="s">
        <v>285</v>
      </c>
      <c r="K173" s="504"/>
      <c r="L173" s="316">
        <f t="shared" ref="L173" si="82">H173-F173-K173</f>
        <v>17</v>
      </c>
      <c r="M173" s="317">
        <f t="shared" ref="M173" si="83">L173/F173</f>
        <v>0.28813559322033899</v>
      </c>
      <c r="N173" s="318" t="s">
        <v>272</v>
      </c>
      <c r="O173" s="319">
        <v>43032</v>
      </c>
      <c r="P173" s="206"/>
      <c r="S173" s="205"/>
      <c r="T173" s="206"/>
      <c r="U173" s="206"/>
      <c r="V173" s="206"/>
      <c r="W173" s="206"/>
      <c r="X173" s="206"/>
      <c r="Y173" s="206"/>
      <c r="Z173" s="206"/>
    </row>
    <row r="174" spans="1:26" s="148" customFormat="1">
      <c r="A174" s="311">
        <f t="shared" si="81"/>
        <v>14</v>
      </c>
      <c r="B174" s="312">
        <v>41954</v>
      </c>
      <c r="C174" s="312"/>
      <c r="D174" s="313" t="s">
        <v>296</v>
      </c>
      <c r="E174" s="311" t="s">
        <v>270</v>
      </c>
      <c r="F174" s="314">
        <v>99</v>
      </c>
      <c r="G174" s="311" t="s">
        <v>219</v>
      </c>
      <c r="H174" s="311">
        <v>120</v>
      </c>
      <c r="I174" s="315">
        <v>120</v>
      </c>
      <c r="J174" s="503" t="s">
        <v>308</v>
      </c>
      <c r="K174" s="504"/>
      <c r="L174" s="316">
        <f t="shared" ref="L174:L181" si="84">H174-F174-K174</f>
        <v>21</v>
      </c>
      <c r="M174" s="317">
        <f t="shared" ref="M174:M181" si="85">L174/F174</f>
        <v>0.21212121212121213</v>
      </c>
      <c r="N174" s="318" t="s">
        <v>272</v>
      </c>
      <c r="O174" s="319">
        <v>41960</v>
      </c>
      <c r="P174" s="206"/>
      <c r="Q174" s="206"/>
      <c r="R174" s="206"/>
      <c r="S174" s="205"/>
      <c r="T174" s="206"/>
      <c r="U174" s="206"/>
      <c r="V174" s="206"/>
      <c r="W174" s="206"/>
      <c r="X174" s="206"/>
      <c r="Y174" s="206"/>
      <c r="Z174" s="206"/>
    </row>
    <row r="175" spans="1:26" s="148" customFormat="1">
      <c r="A175" s="311">
        <f t="shared" si="81"/>
        <v>15</v>
      </c>
      <c r="B175" s="312">
        <v>41956</v>
      </c>
      <c r="C175" s="312"/>
      <c r="D175" s="313" t="s">
        <v>309</v>
      </c>
      <c r="E175" s="311" t="s">
        <v>270</v>
      </c>
      <c r="F175" s="314">
        <v>22</v>
      </c>
      <c r="G175" s="311" t="s">
        <v>219</v>
      </c>
      <c r="H175" s="311">
        <v>33.549999999999997</v>
      </c>
      <c r="I175" s="315">
        <v>32</v>
      </c>
      <c r="J175" s="503" t="s">
        <v>310</v>
      </c>
      <c r="K175" s="504"/>
      <c r="L175" s="316">
        <f t="shared" si="84"/>
        <v>11.549999999999997</v>
      </c>
      <c r="M175" s="317">
        <f t="shared" si="85"/>
        <v>0.52499999999999991</v>
      </c>
      <c r="N175" s="318" t="s">
        <v>272</v>
      </c>
      <c r="O175" s="319">
        <v>42188</v>
      </c>
      <c r="P175" s="206"/>
      <c r="Q175" s="206"/>
      <c r="R175" s="206"/>
      <c r="S175" s="205"/>
      <c r="T175" s="206"/>
      <c r="U175" s="206"/>
      <c r="V175" s="206"/>
      <c r="W175" s="206"/>
      <c r="X175" s="206"/>
      <c r="Y175" s="206"/>
      <c r="Z175" s="206"/>
    </row>
    <row r="176" spans="1:26" s="148" customFormat="1">
      <c r="A176" s="311">
        <f t="shared" si="81"/>
        <v>16</v>
      </c>
      <c r="B176" s="312">
        <v>41976</v>
      </c>
      <c r="C176" s="312"/>
      <c r="D176" s="313" t="s">
        <v>311</v>
      </c>
      <c r="E176" s="311" t="s">
        <v>270</v>
      </c>
      <c r="F176" s="314">
        <v>440</v>
      </c>
      <c r="G176" s="311" t="s">
        <v>219</v>
      </c>
      <c r="H176" s="311">
        <v>520</v>
      </c>
      <c r="I176" s="315">
        <v>520</v>
      </c>
      <c r="J176" s="503" t="s">
        <v>312</v>
      </c>
      <c r="K176" s="504"/>
      <c r="L176" s="316">
        <f t="shared" si="84"/>
        <v>80</v>
      </c>
      <c r="M176" s="317">
        <f t="shared" si="85"/>
        <v>0.18181818181818182</v>
      </c>
      <c r="N176" s="318" t="s">
        <v>272</v>
      </c>
      <c r="O176" s="319">
        <v>42208</v>
      </c>
      <c r="P176" s="206"/>
      <c r="Q176" s="206"/>
      <c r="R176" s="206"/>
      <c r="S176" s="205"/>
      <c r="T176" s="206"/>
      <c r="U176" s="206"/>
      <c r="V176" s="206"/>
      <c r="W176" s="206"/>
      <c r="X176" s="206"/>
      <c r="Y176" s="206"/>
      <c r="Z176" s="206"/>
    </row>
    <row r="177" spans="1:26" s="148" customFormat="1">
      <c r="A177" s="311">
        <f t="shared" si="81"/>
        <v>17</v>
      </c>
      <c r="B177" s="312">
        <v>41976</v>
      </c>
      <c r="C177" s="312"/>
      <c r="D177" s="313" t="s">
        <v>313</v>
      </c>
      <c r="E177" s="311" t="s">
        <v>270</v>
      </c>
      <c r="F177" s="314">
        <v>360</v>
      </c>
      <c r="G177" s="311" t="s">
        <v>219</v>
      </c>
      <c r="H177" s="311">
        <v>427</v>
      </c>
      <c r="I177" s="315">
        <v>425</v>
      </c>
      <c r="J177" s="503" t="s">
        <v>314</v>
      </c>
      <c r="K177" s="504"/>
      <c r="L177" s="316">
        <f t="shared" si="84"/>
        <v>67</v>
      </c>
      <c r="M177" s="317">
        <f t="shared" si="85"/>
        <v>0.18611111111111112</v>
      </c>
      <c r="N177" s="318" t="s">
        <v>272</v>
      </c>
      <c r="O177" s="319">
        <v>42058</v>
      </c>
      <c r="P177" s="206"/>
      <c r="Q177" s="206"/>
      <c r="R177" s="206"/>
      <c r="S177" s="205"/>
      <c r="T177" s="206"/>
      <c r="U177" s="206"/>
      <c r="V177" s="206"/>
      <c r="W177" s="206"/>
      <c r="X177" s="206"/>
      <c r="Y177" s="206"/>
      <c r="Z177" s="206"/>
    </row>
    <row r="178" spans="1:26" s="148" customFormat="1">
      <c r="A178" s="311">
        <f t="shared" si="81"/>
        <v>18</v>
      </c>
      <c r="B178" s="312">
        <v>42012</v>
      </c>
      <c r="C178" s="312"/>
      <c r="D178" s="313" t="s">
        <v>390</v>
      </c>
      <c r="E178" s="311" t="s">
        <v>270</v>
      </c>
      <c r="F178" s="314">
        <v>360</v>
      </c>
      <c r="G178" s="311" t="s">
        <v>219</v>
      </c>
      <c r="H178" s="311">
        <v>455</v>
      </c>
      <c r="I178" s="315">
        <v>420</v>
      </c>
      <c r="J178" s="503" t="s">
        <v>315</v>
      </c>
      <c r="K178" s="504"/>
      <c r="L178" s="316">
        <f t="shared" si="84"/>
        <v>95</v>
      </c>
      <c r="M178" s="317">
        <f t="shared" si="85"/>
        <v>0.2638888888888889</v>
      </c>
      <c r="N178" s="318" t="s">
        <v>272</v>
      </c>
      <c r="O178" s="319">
        <v>42024</v>
      </c>
      <c r="P178" s="206"/>
      <c r="Q178" s="206"/>
      <c r="R178" s="206"/>
      <c r="S178" s="205"/>
      <c r="T178" s="206"/>
      <c r="U178" s="206"/>
      <c r="V178" s="206"/>
      <c r="W178" s="206"/>
      <c r="X178" s="206"/>
      <c r="Y178" s="206"/>
      <c r="Z178" s="206"/>
    </row>
    <row r="179" spans="1:26" s="148" customFormat="1">
      <c r="A179" s="311">
        <f t="shared" si="81"/>
        <v>19</v>
      </c>
      <c r="B179" s="312">
        <v>42012</v>
      </c>
      <c r="C179" s="312"/>
      <c r="D179" s="313" t="s">
        <v>2494</v>
      </c>
      <c r="E179" s="311" t="s">
        <v>270</v>
      </c>
      <c r="F179" s="314">
        <v>130</v>
      </c>
      <c r="G179" s="311"/>
      <c r="H179" s="311">
        <v>175.5</v>
      </c>
      <c r="I179" s="315">
        <v>165</v>
      </c>
      <c r="J179" s="503" t="s">
        <v>2987</v>
      </c>
      <c r="K179" s="504"/>
      <c r="L179" s="316">
        <f t="shared" si="84"/>
        <v>45.5</v>
      </c>
      <c r="M179" s="317">
        <f t="shared" si="85"/>
        <v>0.35</v>
      </c>
      <c r="N179" s="318" t="s">
        <v>272</v>
      </c>
      <c r="O179" s="319">
        <v>43088</v>
      </c>
      <c r="P179" s="206"/>
      <c r="Q179" s="206"/>
      <c r="R179" s="206"/>
      <c r="S179" s="205"/>
      <c r="T179" s="206"/>
      <c r="U179" s="206"/>
      <c r="V179" s="206"/>
      <c r="W179" s="206"/>
      <c r="X179" s="206"/>
      <c r="Y179" s="206"/>
      <c r="Z179" s="206"/>
    </row>
    <row r="180" spans="1:26" s="148" customFormat="1">
      <c r="A180" s="311">
        <f t="shared" si="81"/>
        <v>20</v>
      </c>
      <c r="B180" s="312">
        <v>42040</v>
      </c>
      <c r="C180" s="312"/>
      <c r="D180" s="313" t="s">
        <v>316</v>
      </c>
      <c r="E180" s="311" t="s">
        <v>283</v>
      </c>
      <c r="F180" s="314">
        <v>98</v>
      </c>
      <c r="G180" s="311"/>
      <c r="H180" s="311">
        <v>120</v>
      </c>
      <c r="I180" s="315">
        <v>120</v>
      </c>
      <c r="J180" s="503" t="s">
        <v>285</v>
      </c>
      <c r="K180" s="504"/>
      <c r="L180" s="316">
        <f t="shared" si="84"/>
        <v>22</v>
      </c>
      <c r="M180" s="317">
        <f t="shared" si="85"/>
        <v>0.22448979591836735</v>
      </c>
      <c r="N180" s="318" t="s">
        <v>272</v>
      </c>
      <c r="O180" s="319">
        <v>42753</v>
      </c>
      <c r="P180" s="206"/>
      <c r="Q180" s="206"/>
      <c r="R180" s="206"/>
      <c r="S180" s="205"/>
      <c r="T180" s="206"/>
      <c r="U180" s="206"/>
      <c r="V180" s="206"/>
      <c r="W180" s="206"/>
      <c r="X180" s="206"/>
      <c r="Y180" s="206"/>
      <c r="Z180" s="206"/>
    </row>
    <row r="181" spans="1:26" s="148" customFormat="1">
      <c r="A181" s="311">
        <f t="shared" si="81"/>
        <v>21</v>
      </c>
      <c r="B181" s="312">
        <v>42040</v>
      </c>
      <c r="C181" s="312"/>
      <c r="D181" s="313" t="s">
        <v>317</v>
      </c>
      <c r="E181" s="311" t="s">
        <v>283</v>
      </c>
      <c r="F181" s="314">
        <v>196</v>
      </c>
      <c r="G181" s="311"/>
      <c r="H181" s="311">
        <v>262</v>
      </c>
      <c r="I181" s="315">
        <v>255</v>
      </c>
      <c r="J181" s="503" t="s">
        <v>285</v>
      </c>
      <c r="K181" s="504"/>
      <c r="L181" s="316">
        <f t="shared" si="84"/>
        <v>66</v>
      </c>
      <c r="M181" s="317">
        <f t="shared" si="85"/>
        <v>0.33673469387755101</v>
      </c>
      <c r="N181" s="318" t="s">
        <v>272</v>
      </c>
      <c r="O181" s="319">
        <v>42599</v>
      </c>
      <c r="P181" s="206"/>
      <c r="Q181" s="206"/>
      <c r="R181" s="206"/>
      <c r="S181" s="205"/>
      <c r="T181" s="206"/>
      <c r="U181" s="206"/>
      <c r="V181" s="206"/>
      <c r="W181" s="206"/>
      <c r="X181" s="206"/>
      <c r="Y181" s="206"/>
      <c r="Z181" s="206"/>
    </row>
    <row r="182" spans="1:26" s="148" customFormat="1">
      <c r="A182" s="327">
        <f t="shared" si="81"/>
        <v>22</v>
      </c>
      <c r="B182" s="328">
        <v>42067</v>
      </c>
      <c r="C182" s="328"/>
      <c r="D182" s="329" t="s">
        <v>318</v>
      </c>
      <c r="E182" s="327" t="s">
        <v>283</v>
      </c>
      <c r="F182" s="330" t="s">
        <v>319</v>
      </c>
      <c r="G182" s="331"/>
      <c r="H182" s="331"/>
      <c r="I182" s="331" t="s">
        <v>320</v>
      </c>
      <c r="J182" s="506" t="s">
        <v>271</v>
      </c>
      <c r="K182" s="507"/>
      <c r="L182" s="331"/>
      <c r="M182" s="327"/>
      <c r="N182" s="332"/>
      <c r="O182" s="333"/>
      <c r="P182" s="206"/>
      <c r="S182" s="205"/>
      <c r="T182" s="206"/>
      <c r="U182" s="206"/>
      <c r="V182" s="206"/>
      <c r="W182" s="206"/>
      <c r="X182" s="206"/>
      <c r="Y182" s="206"/>
      <c r="Z182" s="206"/>
    </row>
    <row r="183" spans="1:26" s="148" customFormat="1">
      <c r="A183" s="311">
        <f t="shared" si="81"/>
        <v>23</v>
      </c>
      <c r="B183" s="312">
        <v>42067</v>
      </c>
      <c r="C183" s="312"/>
      <c r="D183" s="313" t="s">
        <v>321</v>
      </c>
      <c r="E183" s="311" t="s">
        <v>283</v>
      </c>
      <c r="F183" s="314">
        <v>185</v>
      </c>
      <c r="G183" s="311"/>
      <c r="H183" s="311">
        <v>224</v>
      </c>
      <c r="I183" s="315" t="s">
        <v>322</v>
      </c>
      <c r="J183" s="503" t="s">
        <v>285</v>
      </c>
      <c r="K183" s="504"/>
      <c r="L183" s="316">
        <f>H183-F183-K183</f>
        <v>39</v>
      </c>
      <c r="M183" s="317">
        <f>L183/F183</f>
        <v>0.21081081081081082</v>
      </c>
      <c r="N183" s="318" t="s">
        <v>272</v>
      </c>
      <c r="O183" s="319">
        <v>42647</v>
      </c>
      <c r="P183" s="206"/>
      <c r="Q183" s="206"/>
      <c r="R183" s="206"/>
      <c r="S183" s="205"/>
      <c r="T183" s="206"/>
      <c r="U183" s="206"/>
      <c r="V183" s="206"/>
      <c r="W183" s="206"/>
      <c r="X183" s="206"/>
      <c r="Y183" s="206"/>
      <c r="Z183" s="206"/>
    </row>
    <row r="184" spans="1:26" s="148" customFormat="1">
      <c r="A184" s="327">
        <f t="shared" si="81"/>
        <v>24</v>
      </c>
      <c r="B184" s="328">
        <v>42090</v>
      </c>
      <c r="C184" s="328"/>
      <c r="D184" s="329" t="s">
        <v>323</v>
      </c>
      <c r="E184" s="327" t="s">
        <v>283</v>
      </c>
      <c r="F184" s="330" t="s">
        <v>324</v>
      </c>
      <c r="G184" s="331"/>
      <c r="H184" s="331"/>
      <c r="I184" s="331">
        <v>67</v>
      </c>
      <c r="J184" s="506" t="s">
        <v>271</v>
      </c>
      <c r="K184" s="507"/>
      <c r="L184" s="331"/>
      <c r="M184" s="327"/>
      <c r="N184" s="332"/>
      <c r="O184" s="333"/>
      <c r="P184" s="206"/>
      <c r="S184" s="205"/>
      <c r="T184" s="206"/>
      <c r="U184" s="206"/>
      <c r="V184" s="206"/>
      <c r="W184" s="206"/>
      <c r="X184" s="206"/>
      <c r="Y184" s="206"/>
      <c r="Z184" s="206"/>
    </row>
    <row r="185" spans="1:26" s="148" customFormat="1">
      <c r="A185" s="311">
        <f t="shared" si="81"/>
        <v>25</v>
      </c>
      <c r="B185" s="312">
        <v>42093</v>
      </c>
      <c r="C185" s="312"/>
      <c r="D185" s="313" t="s">
        <v>325</v>
      </c>
      <c r="E185" s="311" t="s">
        <v>283</v>
      </c>
      <c r="F185" s="314">
        <v>183.5</v>
      </c>
      <c r="G185" s="311"/>
      <c r="H185" s="311">
        <v>219</v>
      </c>
      <c r="I185" s="315">
        <v>218</v>
      </c>
      <c r="J185" s="503" t="s">
        <v>326</v>
      </c>
      <c r="K185" s="504"/>
      <c r="L185" s="316">
        <f t="shared" ref="L185:L191" si="86">H185-F185-K185</f>
        <v>35.5</v>
      </c>
      <c r="M185" s="317">
        <f t="shared" ref="M185:M191" si="87">L185/F185</f>
        <v>0.19346049046321526</v>
      </c>
      <c r="N185" s="318" t="s">
        <v>272</v>
      </c>
      <c r="O185" s="319">
        <v>42103</v>
      </c>
      <c r="P185" s="206"/>
      <c r="Q185" s="206"/>
      <c r="R185" s="206"/>
      <c r="S185" s="205"/>
      <c r="T185" s="206"/>
      <c r="U185" s="206"/>
      <c r="V185" s="206"/>
      <c r="W185" s="206"/>
      <c r="X185" s="206"/>
      <c r="Y185" s="206"/>
      <c r="Z185" s="206"/>
    </row>
    <row r="186" spans="1:26" s="148" customFormat="1">
      <c r="A186" s="311">
        <f t="shared" si="81"/>
        <v>26</v>
      </c>
      <c r="B186" s="312">
        <v>42114</v>
      </c>
      <c r="C186" s="312"/>
      <c r="D186" s="313" t="s">
        <v>327</v>
      </c>
      <c r="E186" s="311" t="s">
        <v>283</v>
      </c>
      <c r="F186" s="314">
        <f>(227+237)/2</f>
        <v>232</v>
      </c>
      <c r="G186" s="311"/>
      <c r="H186" s="311">
        <v>298</v>
      </c>
      <c r="I186" s="315">
        <v>298</v>
      </c>
      <c r="J186" s="503" t="s">
        <v>285</v>
      </c>
      <c r="K186" s="504"/>
      <c r="L186" s="316">
        <f t="shared" si="86"/>
        <v>66</v>
      </c>
      <c r="M186" s="317">
        <f t="shared" si="87"/>
        <v>0.28448275862068967</v>
      </c>
      <c r="N186" s="318" t="s">
        <v>272</v>
      </c>
      <c r="O186" s="319">
        <v>42823</v>
      </c>
      <c r="P186" s="206"/>
      <c r="Q186" s="206"/>
      <c r="R186" s="206"/>
      <c r="S186" s="205"/>
      <c r="T186" s="206"/>
      <c r="U186" s="206"/>
      <c r="V186" s="206"/>
      <c r="W186" s="206"/>
      <c r="X186" s="206"/>
      <c r="Y186" s="206"/>
      <c r="Z186" s="206"/>
    </row>
    <row r="187" spans="1:26" s="148" customFormat="1">
      <c r="A187" s="311">
        <f t="shared" si="81"/>
        <v>27</v>
      </c>
      <c r="B187" s="312">
        <v>42128</v>
      </c>
      <c r="C187" s="312"/>
      <c r="D187" s="313" t="s">
        <v>328</v>
      </c>
      <c r="E187" s="311" t="s">
        <v>270</v>
      </c>
      <c r="F187" s="314">
        <v>385</v>
      </c>
      <c r="G187" s="311"/>
      <c r="H187" s="311">
        <f>212.5+331</f>
        <v>543.5</v>
      </c>
      <c r="I187" s="315">
        <v>510</v>
      </c>
      <c r="J187" s="503" t="s">
        <v>329</v>
      </c>
      <c r="K187" s="504"/>
      <c r="L187" s="316">
        <f t="shared" si="86"/>
        <v>158.5</v>
      </c>
      <c r="M187" s="317">
        <f t="shared" si="87"/>
        <v>0.41168831168831171</v>
      </c>
      <c r="N187" s="318" t="s">
        <v>272</v>
      </c>
      <c r="O187" s="319">
        <v>42235</v>
      </c>
      <c r="P187" s="206"/>
      <c r="Q187" s="206"/>
      <c r="R187" s="206"/>
      <c r="S187" s="205"/>
      <c r="T187" s="206"/>
      <c r="U187" s="206"/>
      <c r="V187" s="206"/>
      <c r="W187" s="206"/>
      <c r="X187" s="206"/>
      <c r="Y187" s="206"/>
      <c r="Z187" s="206"/>
    </row>
    <row r="188" spans="1:26" s="148" customFormat="1">
      <c r="A188" s="311">
        <f t="shared" si="81"/>
        <v>28</v>
      </c>
      <c r="B188" s="312">
        <v>42128</v>
      </c>
      <c r="C188" s="312"/>
      <c r="D188" s="313" t="s">
        <v>330</v>
      </c>
      <c r="E188" s="311" t="s">
        <v>270</v>
      </c>
      <c r="F188" s="314">
        <v>115.5</v>
      </c>
      <c r="G188" s="311"/>
      <c r="H188" s="311">
        <v>146</v>
      </c>
      <c r="I188" s="315">
        <v>142</v>
      </c>
      <c r="J188" s="503" t="s">
        <v>331</v>
      </c>
      <c r="K188" s="504"/>
      <c r="L188" s="316">
        <f t="shared" si="86"/>
        <v>30.5</v>
      </c>
      <c r="M188" s="317">
        <f t="shared" si="87"/>
        <v>0.26406926406926406</v>
      </c>
      <c r="N188" s="318" t="s">
        <v>272</v>
      </c>
      <c r="O188" s="319">
        <v>42202</v>
      </c>
      <c r="P188" s="206"/>
      <c r="Q188" s="206"/>
      <c r="R188" s="206"/>
      <c r="S188" s="205"/>
      <c r="T188" s="206"/>
      <c r="U188" s="206"/>
      <c r="V188" s="206"/>
      <c r="W188" s="206"/>
      <c r="X188" s="206"/>
      <c r="Y188" s="206"/>
      <c r="Z188" s="206"/>
    </row>
    <row r="189" spans="1:26" s="148" customFormat="1">
      <c r="A189" s="311">
        <f t="shared" si="81"/>
        <v>29</v>
      </c>
      <c r="B189" s="312">
        <v>42151</v>
      </c>
      <c r="C189" s="312"/>
      <c r="D189" s="313" t="s">
        <v>332</v>
      </c>
      <c r="E189" s="311" t="s">
        <v>270</v>
      </c>
      <c r="F189" s="314">
        <v>237.5</v>
      </c>
      <c r="G189" s="311"/>
      <c r="H189" s="311">
        <v>279.5</v>
      </c>
      <c r="I189" s="315">
        <v>278</v>
      </c>
      <c r="J189" s="503" t="s">
        <v>285</v>
      </c>
      <c r="K189" s="504"/>
      <c r="L189" s="316">
        <f t="shared" si="86"/>
        <v>42</v>
      </c>
      <c r="M189" s="317">
        <f t="shared" si="87"/>
        <v>0.17684210526315788</v>
      </c>
      <c r="N189" s="318" t="s">
        <v>272</v>
      </c>
      <c r="O189" s="319">
        <v>42222</v>
      </c>
      <c r="P189" s="206"/>
      <c r="Q189" s="206"/>
      <c r="R189" s="206"/>
      <c r="S189" s="205"/>
      <c r="T189" s="206"/>
      <c r="U189" s="206"/>
      <c r="V189" s="206"/>
      <c r="W189" s="206"/>
      <c r="X189" s="206"/>
      <c r="Y189" s="206"/>
      <c r="Z189" s="206"/>
    </row>
    <row r="190" spans="1:26" s="148" customFormat="1">
      <c r="A190" s="311">
        <v>30</v>
      </c>
      <c r="B190" s="312">
        <v>42174</v>
      </c>
      <c r="C190" s="312"/>
      <c r="D190" s="313" t="s">
        <v>303</v>
      </c>
      <c r="E190" s="311" t="s">
        <v>283</v>
      </c>
      <c r="F190" s="314">
        <v>340</v>
      </c>
      <c r="G190" s="311"/>
      <c r="H190" s="311">
        <v>448</v>
      </c>
      <c r="I190" s="315">
        <v>448</v>
      </c>
      <c r="J190" s="503" t="s">
        <v>285</v>
      </c>
      <c r="K190" s="504"/>
      <c r="L190" s="316">
        <f t="shared" si="86"/>
        <v>108</v>
      </c>
      <c r="M190" s="317">
        <f t="shared" si="87"/>
        <v>0.31764705882352939</v>
      </c>
      <c r="N190" s="318" t="s">
        <v>272</v>
      </c>
      <c r="O190" s="319">
        <v>43018</v>
      </c>
      <c r="P190" s="206"/>
      <c r="Q190" s="206"/>
      <c r="R190" s="206"/>
      <c r="S190" s="205"/>
      <c r="T190" s="206"/>
      <c r="U190" s="206"/>
      <c r="V190" s="206"/>
      <c r="W190" s="206"/>
      <c r="X190" s="206"/>
      <c r="Y190" s="206"/>
      <c r="Z190" s="206"/>
    </row>
    <row r="191" spans="1:26" s="148" customFormat="1">
      <c r="A191" s="311">
        <v>31</v>
      </c>
      <c r="B191" s="312">
        <v>42191</v>
      </c>
      <c r="C191" s="312"/>
      <c r="D191" s="313" t="s">
        <v>333</v>
      </c>
      <c r="E191" s="311" t="s">
        <v>283</v>
      </c>
      <c r="F191" s="314">
        <v>390</v>
      </c>
      <c r="G191" s="311"/>
      <c r="H191" s="311">
        <v>460</v>
      </c>
      <c r="I191" s="315">
        <v>460</v>
      </c>
      <c r="J191" s="503" t="s">
        <v>285</v>
      </c>
      <c r="K191" s="504"/>
      <c r="L191" s="316">
        <f t="shared" si="86"/>
        <v>70</v>
      </c>
      <c r="M191" s="317">
        <f t="shared" si="87"/>
        <v>0.17948717948717949</v>
      </c>
      <c r="N191" s="318" t="s">
        <v>272</v>
      </c>
      <c r="O191" s="319">
        <v>42478</v>
      </c>
      <c r="P191" s="206"/>
      <c r="Q191" s="206"/>
      <c r="R191" s="206"/>
      <c r="S191" s="205"/>
      <c r="T191" s="206"/>
      <c r="U191" s="206"/>
      <c r="V191" s="206"/>
      <c r="W191" s="206"/>
      <c r="X191" s="206"/>
      <c r="Y191" s="206"/>
      <c r="Z191" s="206"/>
    </row>
    <row r="192" spans="1:26" s="148" customFormat="1">
      <c r="A192" s="327">
        <v>32</v>
      </c>
      <c r="B192" s="328">
        <v>42195</v>
      </c>
      <c r="C192" s="328"/>
      <c r="D192" s="329" t="s">
        <v>334</v>
      </c>
      <c r="E192" s="327" t="s">
        <v>283</v>
      </c>
      <c r="F192" s="330" t="s">
        <v>335</v>
      </c>
      <c r="G192" s="331"/>
      <c r="H192" s="331"/>
      <c r="I192" s="331">
        <v>172</v>
      </c>
      <c r="J192" s="506" t="s">
        <v>271</v>
      </c>
      <c r="K192" s="507"/>
      <c r="L192" s="331"/>
      <c r="M192" s="327"/>
      <c r="N192" s="332"/>
      <c r="O192" s="333"/>
      <c r="P192" s="206"/>
      <c r="S192" s="205"/>
      <c r="T192" s="206"/>
      <c r="U192" s="206"/>
      <c r="V192" s="206"/>
      <c r="W192" s="206"/>
      <c r="X192" s="206"/>
      <c r="Y192" s="206"/>
      <c r="Z192" s="206"/>
    </row>
    <row r="193" spans="1:26" s="148" customFormat="1">
      <c r="A193" s="311">
        <v>33</v>
      </c>
      <c r="B193" s="312">
        <v>42219</v>
      </c>
      <c r="C193" s="312"/>
      <c r="D193" s="313" t="s">
        <v>336</v>
      </c>
      <c r="E193" s="311" t="s">
        <v>283</v>
      </c>
      <c r="F193" s="314">
        <v>297.5</v>
      </c>
      <c r="G193" s="311"/>
      <c r="H193" s="311">
        <v>350</v>
      </c>
      <c r="I193" s="315">
        <v>360</v>
      </c>
      <c r="J193" s="503" t="s">
        <v>2474</v>
      </c>
      <c r="K193" s="504"/>
      <c r="L193" s="316">
        <f>H193-F193-K193</f>
        <v>52.5</v>
      </c>
      <c r="M193" s="317">
        <f>L193/F193</f>
        <v>0.17647058823529413</v>
      </c>
      <c r="N193" s="318" t="s">
        <v>272</v>
      </c>
      <c r="O193" s="319">
        <v>42232</v>
      </c>
      <c r="P193" s="206"/>
      <c r="Q193" s="206"/>
      <c r="R193" s="206"/>
      <c r="S193" s="205"/>
      <c r="T193" s="206"/>
      <c r="U193" s="206"/>
      <c r="V193" s="206"/>
      <c r="W193" s="206"/>
      <c r="X193" s="206"/>
      <c r="Y193" s="206"/>
      <c r="Z193" s="206"/>
    </row>
    <row r="194" spans="1:26" s="148" customFormat="1">
      <c r="A194" s="311">
        <v>34</v>
      </c>
      <c r="B194" s="312">
        <v>42219</v>
      </c>
      <c r="C194" s="312"/>
      <c r="D194" s="313" t="s">
        <v>337</v>
      </c>
      <c r="E194" s="311" t="s">
        <v>283</v>
      </c>
      <c r="F194" s="314">
        <v>115.5</v>
      </c>
      <c r="G194" s="311"/>
      <c r="H194" s="311">
        <v>149</v>
      </c>
      <c r="I194" s="315">
        <v>140</v>
      </c>
      <c r="J194" s="505" t="s">
        <v>3063</v>
      </c>
      <c r="K194" s="504"/>
      <c r="L194" s="316">
        <f>H194-F194-K194</f>
        <v>33.5</v>
      </c>
      <c r="M194" s="317">
        <f>L194/F194</f>
        <v>0.29004329004329005</v>
      </c>
      <c r="N194" s="318" t="s">
        <v>272</v>
      </c>
      <c r="O194" s="319">
        <v>42740</v>
      </c>
      <c r="P194" s="206"/>
      <c r="S194" s="205"/>
      <c r="T194" s="206"/>
      <c r="U194" s="206"/>
      <c r="V194" s="206"/>
      <c r="W194" s="206"/>
      <c r="X194" s="206"/>
      <c r="Y194" s="206"/>
      <c r="Z194" s="206"/>
    </row>
    <row r="195" spans="1:26" s="148" customFormat="1">
      <c r="A195" s="311">
        <v>35</v>
      </c>
      <c r="B195" s="312">
        <v>42251</v>
      </c>
      <c r="C195" s="312"/>
      <c r="D195" s="313" t="s">
        <v>332</v>
      </c>
      <c r="E195" s="311" t="s">
        <v>283</v>
      </c>
      <c r="F195" s="314">
        <v>226</v>
      </c>
      <c r="G195" s="311"/>
      <c r="H195" s="311">
        <v>292</v>
      </c>
      <c r="I195" s="315">
        <v>292</v>
      </c>
      <c r="J195" s="503" t="s">
        <v>338</v>
      </c>
      <c r="K195" s="504"/>
      <c r="L195" s="316">
        <f t="shared" ref="L195:L201" si="88">H195-F195-K195</f>
        <v>66</v>
      </c>
      <c r="M195" s="317">
        <f t="shared" ref="M195:M201" si="89">L195/F195</f>
        <v>0.29203539823008851</v>
      </c>
      <c r="N195" s="318" t="s">
        <v>272</v>
      </c>
      <c r="O195" s="319">
        <v>42286</v>
      </c>
      <c r="P195" s="206"/>
      <c r="Q195" s="206"/>
      <c r="R195" s="206"/>
      <c r="S195" s="205"/>
      <c r="T195" s="206"/>
      <c r="U195" s="206"/>
      <c r="V195" s="206"/>
      <c r="W195" s="206"/>
      <c r="X195" s="206"/>
      <c r="Y195" s="206"/>
      <c r="Z195" s="206"/>
    </row>
    <row r="196" spans="1:26" s="148" customFormat="1">
      <c r="A196" s="311">
        <v>36</v>
      </c>
      <c r="B196" s="312">
        <v>42254</v>
      </c>
      <c r="C196" s="312"/>
      <c r="D196" s="313" t="s">
        <v>327</v>
      </c>
      <c r="E196" s="311" t="s">
        <v>283</v>
      </c>
      <c r="F196" s="314">
        <v>232.5</v>
      </c>
      <c r="G196" s="311"/>
      <c r="H196" s="311">
        <v>312.5</v>
      </c>
      <c r="I196" s="315">
        <v>310</v>
      </c>
      <c r="J196" s="503" t="s">
        <v>285</v>
      </c>
      <c r="K196" s="504"/>
      <c r="L196" s="316">
        <f t="shared" si="88"/>
        <v>80</v>
      </c>
      <c r="M196" s="317">
        <f t="shared" si="89"/>
        <v>0.34408602150537637</v>
      </c>
      <c r="N196" s="318" t="s">
        <v>272</v>
      </c>
      <c r="O196" s="319">
        <v>42823</v>
      </c>
      <c r="P196" s="206"/>
      <c r="Q196" s="206"/>
      <c r="R196" s="206"/>
      <c r="S196" s="205"/>
      <c r="T196" s="206"/>
      <c r="U196" s="206"/>
      <c r="V196" s="206"/>
      <c r="W196" s="206"/>
      <c r="X196" s="206"/>
      <c r="Y196" s="206"/>
      <c r="Z196" s="206"/>
    </row>
    <row r="197" spans="1:26" s="148" customFormat="1">
      <c r="A197" s="311">
        <v>37</v>
      </c>
      <c r="B197" s="312">
        <v>42268</v>
      </c>
      <c r="C197" s="312"/>
      <c r="D197" s="313" t="s">
        <v>339</v>
      </c>
      <c r="E197" s="311" t="s">
        <v>283</v>
      </c>
      <c r="F197" s="314">
        <v>196.5</v>
      </c>
      <c r="G197" s="311"/>
      <c r="H197" s="311">
        <v>238</v>
      </c>
      <c r="I197" s="315">
        <v>238</v>
      </c>
      <c r="J197" s="503" t="s">
        <v>338</v>
      </c>
      <c r="K197" s="504"/>
      <c r="L197" s="316">
        <f t="shared" si="88"/>
        <v>41.5</v>
      </c>
      <c r="M197" s="317">
        <f t="shared" si="89"/>
        <v>0.21119592875318066</v>
      </c>
      <c r="N197" s="318" t="s">
        <v>272</v>
      </c>
      <c r="O197" s="319">
        <v>42291</v>
      </c>
      <c r="P197" s="206"/>
      <c r="Q197" s="206"/>
      <c r="R197" s="206"/>
      <c r="S197" s="205"/>
      <c r="T197" s="206"/>
      <c r="U197" s="206"/>
      <c r="V197" s="206"/>
      <c r="W197" s="206"/>
      <c r="X197" s="206"/>
      <c r="Y197" s="206"/>
      <c r="Z197" s="206"/>
    </row>
    <row r="198" spans="1:26" s="148" customFormat="1">
      <c r="A198" s="311">
        <v>38</v>
      </c>
      <c r="B198" s="312">
        <v>42271</v>
      </c>
      <c r="C198" s="312"/>
      <c r="D198" s="313" t="s">
        <v>282</v>
      </c>
      <c r="E198" s="311" t="s">
        <v>283</v>
      </c>
      <c r="F198" s="314">
        <v>65</v>
      </c>
      <c r="G198" s="311"/>
      <c r="H198" s="311">
        <v>82</v>
      </c>
      <c r="I198" s="315">
        <v>82</v>
      </c>
      <c r="J198" s="503" t="s">
        <v>338</v>
      </c>
      <c r="K198" s="504"/>
      <c r="L198" s="316">
        <f t="shared" si="88"/>
        <v>17</v>
      </c>
      <c r="M198" s="317">
        <f t="shared" si="89"/>
        <v>0.26153846153846155</v>
      </c>
      <c r="N198" s="318" t="s">
        <v>272</v>
      </c>
      <c r="O198" s="319">
        <v>42578</v>
      </c>
      <c r="P198" s="206"/>
      <c r="Q198" s="206"/>
      <c r="R198" s="206"/>
      <c r="S198" s="205"/>
      <c r="T198" s="206"/>
      <c r="U198" s="206"/>
      <c r="V198" s="206"/>
      <c r="W198" s="206"/>
      <c r="X198" s="206"/>
      <c r="Y198" s="206"/>
      <c r="Z198" s="206"/>
    </row>
    <row r="199" spans="1:26" s="148" customFormat="1">
      <c r="A199" s="311">
        <v>39</v>
      </c>
      <c r="B199" s="312">
        <v>42291</v>
      </c>
      <c r="C199" s="312"/>
      <c r="D199" s="313" t="s">
        <v>340</v>
      </c>
      <c r="E199" s="311" t="s">
        <v>283</v>
      </c>
      <c r="F199" s="314">
        <v>144</v>
      </c>
      <c r="G199" s="311"/>
      <c r="H199" s="311">
        <v>182.5</v>
      </c>
      <c r="I199" s="315">
        <v>181</v>
      </c>
      <c r="J199" s="503" t="s">
        <v>338</v>
      </c>
      <c r="K199" s="504"/>
      <c r="L199" s="316">
        <f t="shared" si="88"/>
        <v>38.5</v>
      </c>
      <c r="M199" s="317">
        <f t="shared" si="89"/>
        <v>0.2673611111111111</v>
      </c>
      <c r="N199" s="318" t="s">
        <v>272</v>
      </c>
      <c r="O199" s="319">
        <v>42817</v>
      </c>
      <c r="P199" s="206"/>
      <c r="Q199" s="206"/>
      <c r="R199" s="206"/>
      <c r="S199" s="205"/>
      <c r="T199" s="206"/>
      <c r="U199" s="206"/>
      <c r="V199" s="206"/>
      <c r="W199" s="206"/>
      <c r="X199" s="206"/>
      <c r="Y199" s="206"/>
      <c r="Z199" s="206"/>
    </row>
    <row r="200" spans="1:26" s="148" customFormat="1">
      <c r="A200" s="311">
        <v>40</v>
      </c>
      <c r="B200" s="312">
        <v>42291</v>
      </c>
      <c r="C200" s="312"/>
      <c r="D200" s="313" t="s">
        <v>341</v>
      </c>
      <c r="E200" s="311" t="s">
        <v>283</v>
      </c>
      <c r="F200" s="314">
        <v>264</v>
      </c>
      <c r="G200" s="311"/>
      <c r="H200" s="311">
        <v>311</v>
      </c>
      <c r="I200" s="315">
        <v>311</v>
      </c>
      <c r="J200" s="503" t="s">
        <v>338</v>
      </c>
      <c r="K200" s="504"/>
      <c r="L200" s="316">
        <f t="shared" si="88"/>
        <v>47</v>
      </c>
      <c r="M200" s="317">
        <f t="shared" si="89"/>
        <v>0.17803030303030304</v>
      </c>
      <c r="N200" s="318" t="s">
        <v>272</v>
      </c>
      <c r="O200" s="319">
        <v>42604</v>
      </c>
      <c r="P200" s="206"/>
      <c r="Q200" s="206"/>
      <c r="R200" s="206"/>
      <c r="S200" s="205"/>
      <c r="T200" s="206"/>
      <c r="U200" s="206"/>
      <c r="V200" s="206"/>
      <c r="W200" s="206"/>
      <c r="X200" s="206"/>
      <c r="Y200" s="206"/>
      <c r="Z200" s="206"/>
    </row>
    <row r="201" spans="1:26" s="148" customFormat="1">
      <c r="A201" s="311">
        <v>41</v>
      </c>
      <c r="B201" s="312">
        <v>42318</v>
      </c>
      <c r="C201" s="312"/>
      <c r="D201" s="313" t="s">
        <v>353</v>
      </c>
      <c r="E201" s="311" t="s">
        <v>270</v>
      </c>
      <c r="F201" s="314">
        <v>549.5</v>
      </c>
      <c r="G201" s="311"/>
      <c r="H201" s="311">
        <v>630</v>
      </c>
      <c r="I201" s="315">
        <v>630</v>
      </c>
      <c r="J201" s="503" t="s">
        <v>338</v>
      </c>
      <c r="K201" s="504"/>
      <c r="L201" s="316">
        <f t="shared" si="88"/>
        <v>80.5</v>
      </c>
      <c r="M201" s="317">
        <f t="shared" si="89"/>
        <v>0.1464968152866242</v>
      </c>
      <c r="N201" s="318" t="s">
        <v>272</v>
      </c>
      <c r="O201" s="319">
        <v>42419</v>
      </c>
      <c r="P201" s="206"/>
      <c r="Q201" s="206"/>
      <c r="R201" s="206"/>
      <c r="S201" s="205"/>
      <c r="T201" s="206"/>
      <c r="U201" s="206"/>
      <c r="V201" s="206"/>
      <c r="W201" s="206"/>
      <c r="X201" s="206"/>
      <c r="Y201" s="206"/>
      <c r="Z201" s="206"/>
    </row>
    <row r="202" spans="1:26" s="148" customFormat="1">
      <c r="A202" s="327">
        <v>42</v>
      </c>
      <c r="B202" s="328">
        <v>42342</v>
      </c>
      <c r="C202" s="328"/>
      <c r="D202" s="329" t="s">
        <v>342</v>
      </c>
      <c r="E202" s="327" t="s">
        <v>283</v>
      </c>
      <c r="F202" s="330" t="s">
        <v>343</v>
      </c>
      <c r="G202" s="331"/>
      <c r="H202" s="331"/>
      <c r="I202" s="331">
        <v>1250</v>
      </c>
      <c r="J202" s="506" t="s">
        <v>271</v>
      </c>
      <c r="K202" s="507"/>
      <c r="L202" s="331"/>
      <c r="M202" s="327"/>
      <c r="N202" s="332"/>
      <c r="O202" s="333"/>
      <c r="P202" s="206"/>
      <c r="S202" s="205"/>
      <c r="T202" s="206"/>
      <c r="U202" s="206"/>
      <c r="V202" s="206"/>
      <c r="W202" s="206"/>
      <c r="X202" s="206"/>
      <c r="Y202" s="206"/>
      <c r="Z202" s="206"/>
    </row>
    <row r="203" spans="1:26" s="148" customFormat="1">
      <c r="A203" s="311">
        <v>43</v>
      </c>
      <c r="B203" s="312">
        <v>42367</v>
      </c>
      <c r="C203" s="312"/>
      <c r="D203" s="313" t="s">
        <v>348</v>
      </c>
      <c r="E203" s="311" t="s">
        <v>283</v>
      </c>
      <c r="F203" s="314">
        <v>465</v>
      </c>
      <c r="G203" s="311"/>
      <c r="H203" s="311">
        <v>540</v>
      </c>
      <c r="I203" s="315">
        <v>540</v>
      </c>
      <c r="J203" s="503" t="s">
        <v>338</v>
      </c>
      <c r="K203" s="504"/>
      <c r="L203" s="316">
        <f t="shared" ref="L203:L208" si="90">H203-F203-K203</f>
        <v>75</v>
      </c>
      <c r="M203" s="317">
        <f t="shared" ref="M203:M208" si="91">L203/F203</f>
        <v>0.16129032258064516</v>
      </c>
      <c r="N203" s="318" t="s">
        <v>272</v>
      </c>
      <c r="O203" s="319">
        <v>42530</v>
      </c>
      <c r="P203" s="206"/>
      <c r="Q203" s="206"/>
      <c r="R203" s="206"/>
      <c r="S203" s="205"/>
      <c r="T203" s="206"/>
      <c r="U203" s="206"/>
      <c r="V203" s="206"/>
      <c r="W203" s="206"/>
      <c r="X203" s="206"/>
      <c r="Y203" s="206"/>
      <c r="Z203" s="206"/>
    </row>
    <row r="204" spans="1:26" s="148" customFormat="1">
      <c r="A204" s="311">
        <v>44</v>
      </c>
      <c r="B204" s="312">
        <v>42380</v>
      </c>
      <c r="C204" s="312"/>
      <c r="D204" s="313" t="s">
        <v>316</v>
      </c>
      <c r="E204" s="311" t="s">
        <v>270</v>
      </c>
      <c r="F204" s="314">
        <v>81</v>
      </c>
      <c r="G204" s="311"/>
      <c r="H204" s="311">
        <v>110</v>
      </c>
      <c r="I204" s="315">
        <v>110</v>
      </c>
      <c r="J204" s="503" t="s">
        <v>338</v>
      </c>
      <c r="K204" s="504"/>
      <c r="L204" s="316">
        <f t="shared" si="90"/>
        <v>29</v>
      </c>
      <c r="M204" s="317">
        <f t="shared" si="91"/>
        <v>0.35802469135802467</v>
      </c>
      <c r="N204" s="318" t="s">
        <v>272</v>
      </c>
      <c r="O204" s="319">
        <v>42745</v>
      </c>
      <c r="P204" s="206"/>
      <c r="Q204" s="206"/>
      <c r="R204" s="206"/>
      <c r="S204" s="205"/>
      <c r="T204" s="206"/>
      <c r="U204" s="206"/>
      <c r="V204" s="206"/>
      <c r="W204" s="206"/>
      <c r="X204" s="206"/>
      <c r="Y204" s="206"/>
      <c r="Z204" s="206"/>
    </row>
    <row r="205" spans="1:26" s="148" customFormat="1">
      <c r="A205" s="311">
        <v>45</v>
      </c>
      <c r="B205" s="312">
        <v>42382</v>
      </c>
      <c r="C205" s="312"/>
      <c r="D205" s="313" t="s">
        <v>351</v>
      </c>
      <c r="E205" s="311" t="s">
        <v>270</v>
      </c>
      <c r="F205" s="314">
        <v>417.5</v>
      </c>
      <c r="G205" s="311"/>
      <c r="H205" s="311">
        <v>547</v>
      </c>
      <c r="I205" s="315">
        <v>535</v>
      </c>
      <c r="J205" s="503" t="s">
        <v>338</v>
      </c>
      <c r="K205" s="504"/>
      <c r="L205" s="316">
        <f t="shared" si="90"/>
        <v>129.5</v>
      </c>
      <c r="M205" s="317">
        <f t="shared" si="91"/>
        <v>0.31017964071856285</v>
      </c>
      <c r="N205" s="318" t="s">
        <v>272</v>
      </c>
      <c r="O205" s="319">
        <v>42578</v>
      </c>
      <c r="P205" s="206"/>
      <c r="Q205" s="206"/>
      <c r="R205" s="206"/>
      <c r="S205" s="205"/>
      <c r="T205" s="206"/>
      <c r="U205" s="206"/>
      <c r="V205" s="206"/>
      <c r="W205" s="206"/>
      <c r="X205" s="206"/>
      <c r="Y205" s="206"/>
      <c r="Z205" s="206"/>
    </row>
    <row r="206" spans="1:26" s="148" customFormat="1">
      <c r="A206" s="320">
        <v>46</v>
      </c>
      <c r="B206" s="321">
        <v>42408</v>
      </c>
      <c r="C206" s="321"/>
      <c r="D206" s="322" t="s">
        <v>352</v>
      </c>
      <c r="E206" s="320" t="s">
        <v>283</v>
      </c>
      <c r="F206" s="323">
        <v>650</v>
      </c>
      <c r="G206" s="324"/>
      <c r="H206" s="324">
        <v>767.5</v>
      </c>
      <c r="I206" s="324">
        <v>800</v>
      </c>
      <c r="J206" s="536" t="s">
        <v>367</v>
      </c>
      <c r="K206" s="535"/>
      <c r="L206" s="324">
        <f t="shared" si="90"/>
        <v>117.5</v>
      </c>
      <c r="M206" s="325">
        <f t="shared" si="91"/>
        <v>0.18076923076923077</v>
      </c>
      <c r="N206" s="323" t="s">
        <v>272</v>
      </c>
      <c r="O206" s="326">
        <v>42450</v>
      </c>
      <c r="P206" s="206"/>
      <c r="Q206" s="206"/>
      <c r="R206" s="206"/>
      <c r="S206" s="205"/>
      <c r="T206" s="206"/>
      <c r="U206" s="206"/>
      <c r="V206" s="206"/>
      <c r="W206" s="206"/>
      <c r="X206" s="206"/>
      <c r="Y206" s="206"/>
      <c r="Z206" s="206"/>
    </row>
    <row r="207" spans="1:26" s="148" customFormat="1">
      <c r="A207" s="311">
        <v>47</v>
      </c>
      <c r="B207" s="312">
        <v>42433</v>
      </c>
      <c r="C207" s="312"/>
      <c r="D207" s="313" t="s">
        <v>161</v>
      </c>
      <c r="E207" s="311" t="s">
        <v>283</v>
      </c>
      <c r="F207" s="314">
        <v>437.5</v>
      </c>
      <c r="G207" s="311"/>
      <c r="H207" s="311">
        <v>504.5</v>
      </c>
      <c r="I207" s="315">
        <v>522</v>
      </c>
      <c r="J207" s="503" t="s">
        <v>369</v>
      </c>
      <c r="K207" s="504"/>
      <c r="L207" s="316">
        <f t="shared" si="90"/>
        <v>67</v>
      </c>
      <c r="M207" s="317">
        <f t="shared" si="91"/>
        <v>0.15314285714285714</v>
      </c>
      <c r="N207" s="318" t="s">
        <v>272</v>
      </c>
      <c r="O207" s="319">
        <v>42480</v>
      </c>
      <c r="P207" s="206"/>
      <c r="Q207" s="206"/>
      <c r="R207" s="206"/>
      <c r="S207" s="205"/>
      <c r="T207" s="206"/>
      <c r="U207" s="206"/>
      <c r="V207" s="206"/>
      <c r="W207" s="206"/>
      <c r="X207" s="206"/>
      <c r="Y207" s="206"/>
      <c r="Z207" s="206"/>
    </row>
    <row r="208" spans="1:26" s="148" customFormat="1">
      <c r="A208" s="311">
        <v>48</v>
      </c>
      <c r="B208" s="312">
        <v>42438</v>
      </c>
      <c r="C208" s="312"/>
      <c r="D208" s="313" t="s">
        <v>360</v>
      </c>
      <c r="E208" s="311" t="s">
        <v>283</v>
      </c>
      <c r="F208" s="314">
        <v>189.5</v>
      </c>
      <c r="G208" s="311"/>
      <c r="H208" s="311">
        <v>218</v>
      </c>
      <c r="I208" s="315">
        <v>218</v>
      </c>
      <c r="J208" s="503" t="s">
        <v>338</v>
      </c>
      <c r="K208" s="504"/>
      <c r="L208" s="316">
        <f t="shared" si="90"/>
        <v>28.5</v>
      </c>
      <c r="M208" s="317">
        <f t="shared" si="91"/>
        <v>0.15039577836411611</v>
      </c>
      <c r="N208" s="318" t="s">
        <v>272</v>
      </c>
      <c r="O208" s="319">
        <v>43034</v>
      </c>
      <c r="P208" s="206"/>
      <c r="S208" s="205"/>
      <c r="T208" s="206"/>
      <c r="U208" s="206"/>
      <c r="V208" s="206"/>
      <c r="W208" s="206"/>
      <c r="X208" s="206"/>
      <c r="Y208" s="206"/>
      <c r="Z208" s="206"/>
    </row>
    <row r="209" spans="1:26" s="148" customFormat="1">
      <c r="A209" s="327">
        <v>49</v>
      </c>
      <c r="B209" s="328">
        <v>42471</v>
      </c>
      <c r="C209" s="328"/>
      <c r="D209" s="329" t="s">
        <v>363</v>
      </c>
      <c r="E209" s="327" t="s">
        <v>283</v>
      </c>
      <c r="F209" s="330" t="s">
        <v>364</v>
      </c>
      <c r="G209" s="331"/>
      <c r="H209" s="331"/>
      <c r="I209" s="331">
        <v>60</v>
      </c>
      <c r="J209" s="506" t="s">
        <v>271</v>
      </c>
      <c r="K209" s="507"/>
      <c r="L209" s="331"/>
      <c r="M209" s="327"/>
      <c r="N209" s="332"/>
      <c r="O209" s="333"/>
      <c r="P209" s="206"/>
      <c r="S209" s="205"/>
      <c r="T209" s="206"/>
      <c r="U209" s="206"/>
      <c r="V209" s="206"/>
      <c r="W209" s="206"/>
      <c r="X209" s="206"/>
      <c r="Y209" s="206"/>
      <c r="Z209" s="206"/>
    </row>
    <row r="210" spans="1:26" s="148" customFormat="1">
      <c r="A210" s="311">
        <v>50</v>
      </c>
      <c r="B210" s="312">
        <v>42472</v>
      </c>
      <c r="C210" s="312"/>
      <c r="D210" s="313" t="s">
        <v>374</v>
      </c>
      <c r="E210" s="311" t="s">
        <v>283</v>
      </c>
      <c r="F210" s="314">
        <v>93</v>
      </c>
      <c r="G210" s="311"/>
      <c r="H210" s="311">
        <v>149</v>
      </c>
      <c r="I210" s="315">
        <v>140</v>
      </c>
      <c r="J210" s="505" t="s">
        <v>3064</v>
      </c>
      <c r="K210" s="504"/>
      <c r="L210" s="316">
        <f>H210-F210-K210</f>
        <v>56</v>
      </c>
      <c r="M210" s="317">
        <f>L210/F210</f>
        <v>0.60215053763440862</v>
      </c>
      <c r="N210" s="318" t="s">
        <v>272</v>
      </c>
      <c r="O210" s="319">
        <v>42740</v>
      </c>
      <c r="P210" s="206"/>
      <c r="Q210" s="206"/>
      <c r="R210" s="206"/>
      <c r="S210" s="205"/>
      <c r="T210" s="206"/>
      <c r="U210" s="206"/>
      <c r="V210" s="206"/>
      <c r="W210" s="206"/>
      <c r="X210" s="206"/>
      <c r="Y210" s="206"/>
      <c r="Z210" s="206"/>
    </row>
    <row r="211" spans="1:26" s="148" customFormat="1">
      <c r="A211" s="311">
        <v>51</v>
      </c>
      <c r="B211" s="312">
        <v>42472</v>
      </c>
      <c r="C211" s="312"/>
      <c r="D211" s="313" t="s">
        <v>365</v>
      </c>
      <c r="E211" s="311" t="s">
        <v>283</v>
      </c>
      <c r="F211" s="314">
        <v>130</v>
      </c>
      <c r="G211" s="311"/>
      <c r="H211" s="311">
        <v>150</v>
      </c>
      <c r="I211" s="315" t="s">
        <v>366</v>
      </c>
      <c r="J211" s="503" t="s">
        <v>338</v>
      </c>
      <c r="K211" s="504"/>
      <c r="L211" s="316">
        <f>H211-F211-K211</f>
        <v>20</v>
      </c>
      <c r="M211" s="317">
        <f>L211/F211</f>
        <v>0.15384615384615385</v>
      </c>
      <c r="N211" s="318" t="s">
        <v>272</v>
      </c>
      <c r="O211" s="319">
        <v>42564</v>
      </c>
      <c r="P211" s="206"/>
      <c r="Q211" s="206"/>
      <c r="R211" s="206"/>
      <c r="S211" s="205"/>
      <c r="T211" s="206"/>
      <c r="U211" s="206"/>
      <c r="V211" s="206"/>
      <c r="W211" s="206"/>
      <c r="X211" s="206"/>
      <c r="Y211" s="206"/>
      <c r="Z211" s="206"/>
    </row>
    <row r="212" spans="1:26" s="148" customFormat="1">
      <c r="A212" s="311">
        <v>52</v>
      </c>
      <c r="B212" s="312">
        <v>42473</v>
      </c>
      <c r="C212" s="312"/>
      <c r="D212" s="313" t="s">
        <v>234</v>
      </c>
      <c r="E212" s="311" t="s">
        <v>283</v>
      </c>
      <c r="F212" s="314">
        <v>196</v>
      </c>
      <c r="G212" s="311"/>
      <c r="H212" s="311">
        <v>299</v>
      </c>
      <c r="I212" s="315">
        <v>299</v>
      </c>
      <c r="J212" s="503" t="s">
        <v>338</v>
      </c>
      <c r="K212" s="504"/>
      <c r="L212" s="316">
        <f>H212-F212-K212</f>
        <v>103</v>
      </c>
      <c r="M212" s="317">
        <f>L212/F212</f>
        <v>0.52551020408163263</v>
      </c>
      <c r="N212" s="318" t="s">
        <v>272</v>
      </c>
      <c r="O212" s="319">
        <v>42620</v>
      </c>
      <c r="P212" s="206"/>
      <c r="Q212" s="206"/>
      <c r="R212" s="206"/>
      <c r="S212" s="205"/>
      <c r="T212" s="206"/>
      <c r="U212" s="206"/>
      <c r="V212" s="206"/>
      <c r="W212" s="206"/>
      <c r="X212" s="206"/>
      <c r="Y212" s="206"/>
      <c r="Z212" s="206"/>
    </row>
    <row r="213" spans="1:26" s="148" customFormat="1">
      <c r="A213" s="311">
        <v>53</v>
      </c>
      <c r="B213" s="312">
        <v>42473</v>
      </c>
      <c r="C213" s="312"/>
      <c r="D213" s="313" t="s">
        <v>368</v>
      </c>
      <c r="E213" s="311" t="s">
        <v>283</v>
      </c>
      <c r="F213" s="314">
        <v>88</v>
      </c>
      <c r="G213" s="311"/>
      <c r="H213" s="311">
        <v>103</v>
      </c>
      <c r="I213" s="315">
        <v>103</v>
      </c>
      <c r="J213" s="503" t="s">
        <v>338</v>
      </c>
      <c r="K213" s="504"/>
      <c r="L213" s="316">
        <f>H213-F213-K213</f>
        <v>15</v>
      </c>
      <c r="M213" s="317">
        <f>L213/F213</f>
        <v>0.17045454545454544</v>
      </c>
      <c r="N213" s="318" t="s">
        <v>272</v>
      </c>
      <c r="O213" s="319">
        <v>42530</v>
      </c>
      <c r="P213" s="206"/>
      <c r="Q213" s="206"/>
      <c r="R213" s="206"/>
      <c r="S213" s="205"/>
      <c r="T213" s="206"/>
      <c r="U213" s="206"/>
      <c r="V213" s="206"/>
      <c r="W213" s="206"/>
      <c r="X213" s="206"/>
      <c r="Y213" s="206"/>
      <c r="Z213" s="206"/>
    </row>
    <row r="214" spans="1:26" s="148" customFormat="1">
      <c r="A214" s="311">
        <v>54</v>
      </c>
      <c r="B214" s="312">
        <v>42492</v>
      </c>
      <c r="C214" s="312"/>
      <c r="D214" s="313" t="s">
        <v>373</v>
      </c>
      <c r="E214" s="311" t="s">
        <v>283</v>
      </c>
      <c r="F214" s="314">
        <v>127.5</v>
      </c>
      <c r="G214" s="311"/>
      <c r="H214" s="311">
        <v>148</v>
      </c>
      <c r="I214" s="315" t="s">
        <v>372</v>
      </c>
      <c r="J214" s="503" t="s">
        <v>338</v>
      </c>
      <c r="K214" s="504"/>
      <c r="L214" s="316">
        <f>H214-F214-K214</f>
        <v>20.5</v>
      </c>
      <c r="M214" s="317">
        <f>L214/F214</f>
        <v>0.16078431372549021</v>
      </c>
      <c r="N214" s="318" t="s">
        <v>272</v>
      </c>
      <c r="O214" s="319">
        <v>42564</v>
      </c>
      <c r="P214" s="206"/>
      <c r="Q214" s="206"/>
      <c r="R214" s="206"/>
      <c r="S214" s="205"/>
      <c r="T214" s="206"/>
      <c r="U214" s="206"/>
      <c r="V214" s="206"/>
      <c r="W214" s="206"/>
      <c r="X214" s="206"/>
      <c r="Y214" s="206"/>
      <c r="Z214" s="206"/>
    </row>
    <row r="215" spans="1:26" s="148" customFormat="1">
      <c r="A215" s="327">
        <v>55</v>
      </c>
      <c r="B215" s="328">
        <v>42493</v>
      </c>
      <c r="C215" s="328"/>
      <c r="D215" s="329" t="s">
        <v>375</v>
      </c>
      <c r="E215" s="327" t="s">
        <v>283</v>
      </c>
      <c r="F215" s="330" t="s">
        <v>376</v>
      </c>
      <c r="G215" s="331"/>
      <c r="H215" s="331"/>
      <c r="I215" s="331" t="s">
        <v>377</v>
      </c>
      <c r="J215" s="506" t="s">
        <v>271</v>
      </c>
      <c r="K215" s="507"/>
      <c r="L215" s="331"/>
      <c r="M215" s="327"/>
      <c r="N215" s="332"/>
      <c r="O215" s="333"/>
      <c r="P215" s="206"/>
      <c r="S215" s="205"/>
      <c r="T215" s="206"/>
      <c r="U215" s="206"/>
      <c r="V215" s="206"/>
      <c r="W215" s="206"/>
      <c r="X215" s="206"/>
      <c r="Y215" s="206"/>
      <c r="Z215" s="206"/>
    </row>
    <row r="216" spans="1:26" s="148" customFormat="1">
      <c r="A216" s="327">
        <v>56</v>
      </c>
      <c r="B216" s="328">
        <v>42522</v>
      </c>
      <c r="C216" s="328"/>
      <c r="D216" s="329" t="s">
        <v>381</v>
      </c>
      <c r="E216" s="327" t="s">
        <v>283</v>
      </c>
      <c r="F216" s="330" t="s">
        <v>382</v>
      </c>
      <c r="G216" s="331"/>
      <c r="H216" s="331"/>
      <c r="I216" s="331" t="s">
        <v>383</v>
      </c>
      <c r="J216" s="506" t="s">
        <v>271</v>
      </c>
      <c r="K216" s="507"/>
      <c r="L216" s="331"/>
      <c r="M216" s="327"/>
      <c r="N216" s="332"/>
      <c r="O216" s="333"/>
      <c r="P216" s="206"/>
      <c r="S216" s="205"/>
      <c r="T216" s="206"/>
      <c r="U216" s="206"/>
      <c r="V216" s="206"/>
      <c r="W216" s="206"/>
      <c r="X216" s="206"/>
      <c r="Y216" s="206"/>
      <c r="Z216" s="206"/>
    </row>
    <row r="217" spans="1:26" s="148" customFormat="1">
      <c r="A217" s="311">
        <v>57</v>
      </c>
      <c r="B217" s="312">
        <v>42527</v>
      </c>
      <c r="C217" s="312"/>
      <c r="D217" s="313" t="s">
        <v>387</v>
      </c>
      <c r="E217" s="311" t="s">
        <v>283</v>
      </c>
      <c r="F217" s="314">
        <v>110</v>
      </c>
      <c r="G217" s="311"/>
      <c r="H217" s="311">
        <v>126.5</v>
      </c>
      <c r="I217" s="315">
        <v>125</v>
      </c>
      <c r="J217" s="503" t="s">
        <v>291</v>
      </c>
      <c r="K217" s="504"/>
      <c r="L217" s="316">
        <f>H217-F217-K217</f>
        <v>16.5</v>
      </c>
      <c r="M217" s="317">
        <f>L217/F217</f>
        <v>0.15</v>
      </c>
      <c r="N217" s="318" t="s">
        <v>272</v>
      </c>
      <c r="O217" s="319">
        <v>42552</v>
      </c>
      <c r="P217" s="206"/>
      <c r="Q217" s="206"/>
      <c r="R217" s="206"/>
      <c r="S217" s="205"/>
      <c r="T217" s="206"/>
      <c r="U217" s="206"/>
      <c r="V217" s="206"/>
      <c r="W217" s="206"/>
      <c r="X217" s="206"/>
      <c r="Y217" s="206"/>
      <c r="Z217" s="206"/>
    </row>
    <row r="218" spans="1:26" s="148" customFormat="1">
      <c r="A218" s="320">
        <v>58</v>
      </c>
      <c r="B218" s="321">
        <v>42538</v>
      </c>
      <c r="C218" s="321"/>
      <c r="D218" s="322" t="s">
        <v>2189</v>
      </c>
      <c r="E218" s="320" t="s">
        <v>283</v>
      </c>
      <c r="F218" s="323">
        <v>44</v>
      </c>
      <c r="G218" s="324"/>
      <c r="H218" s="324">
        <v>64.5</v>
      </c>
      <c r="I218" s="324">
        <v>69.5</v>
      </c>
      <c r="J218" s="536" t="s">
        <v>2722</v>
      </c>
      <c r="K218" s="535"/>
      <c r="L218" s="324">
        <f>H218-F218-K218</f>
        <v>20.5</v>
      </c>
      <c r="M218" s="325">
        <f>L218/F218</f>
        <v>0.46590909090909088</v>
      </c>
      <c r="N218" s="323" t="s">
        <v>272</v>
      </c>
      <c r="O218" s="326">
        <v>42977</v>
      </c>
      <c r="P218" s="206"/>
      <c r="Q218" s="206"/>
      <c r="R218" s="206"/>
      <c r="S218" s="205"/>
      <c r="T218" s="206"/>
      <c r="U218" s="206"/>
      <c r="V218" s="206"/>
      <c r="W218" s="206"/>
      <c r="X218" s="206"/>
      <c r="Y218" s="206"/>
      <c r="Z218" s="206"/>
    </row>
    <row r="219" spans="1:26" s="148" customFormat="1">
      <c r="A219" s="311">
        <v>59</v>
      </c>
      <c r="B219" s="312">
        <v>42549</v>
      </c>
      <c r="C219" s="312"/>
      <c r="D219" s="313" t="s">
        <v>2196</v>
      </c>
      <c r="E219" s="311" t="s">
        <v>283</v>
      </c>
      <c r="F219" s="314">
        <v>262.5</v>
      </c>
      <c r="G219" s="311"/>
      <c r="H219" s="311">
        <v>340</v>
      </c>
      <c r="I219" s="315">
        <v>333</v>
      </c>
      <c r="J219" s="503" t="s">
        <v>2793</v>
      </c>
      <c r="K219" s="504"/>
      <c r="L219" s="316">
        <f>H219-F219-K219</f>
        <v>77.5</v>
      </c>
      <c r="M219" s="317">
        <f>L219/F219</f>
        <v>0.29523809523809524</v>
      </c>
      <c r="N219" s="318" t="s">
        <v>272</v>
      </c>
      <c r="O219" s="319">
        <v>43017</v>
      </c>
      <c r="P219" s="206"/>
      <c r="Q219" s="206"/>
      <c r="R219" s="206"/>
      <c r="S219" s="205"/>
      <c r="T219" s="206"/>
      <c r="U219" s="206"/>
      <c r="V219" s="206"/>
      <c r="W219" s="206"/>
      <c r="X219" s="206"/>
      <c r="Y219" s="206"/>
      <c r="Z219" s="206"/>
    </row>
    <row r="220" spans="1:26" s="148" customFormat="1">
      <c r="A220" s="311">
        <v>60</v>
      </c>
      <c r="B220" s="312">
        <v>42549</v>
      </c>
      <c r="C220" s="312"/>
      <c r="D220" s="313" t="s">
        <v>2197</v>
      </c>
      <c r="E220" s="311" t="s">
        <v>283</v>
      </c>
      <c r="F220" s="314">
        <v>840</v>
      </c>
      <c r="G220" s="311"/>
      <c r="H220" s="311">
        <v>1230</v>
      </c>
      <c r="I220" s="315">
        <v>1230</v>
      </c>
      <c r="J220" s="503" t="s">
        <v>338</v>
      </c>
      <c r="K220" s="504"/>
      <c r="L220" s="316">
        <f>H220-F220-K220</f>
        <v>390</v>
      </c>
      <c r="M220" s="317">
        <f>L220/F220</f>
        <v>0.4642857142857143</v>
      </c>
      <c r="N220" s="318" t="s">
        <v>272</v>
      </c>
      <c r="O220" s="319">
        <v>42649</v>
      </c>
      <c r="P220" s="206"/>
      <c r="Q220" s="206"/>
      <c r="R220" s="206"/>
      <c r="S220" s="205"/>
      <c r="T220" s="206"/>
      <c r="U220" s="206"/>
      <c r="V220" s="206"/>
      <c r="W220" s="206"/>
      <c r="X220" s="206"/>
      <c r="Y220" s="206"/>
      <c r="Z220" s="206"/>
    </row>
    <row r="221" spans="1:26" s="148" customFormat="1">
      <c r="A221" s="320">
        <v>61</v>
      </c>
      <c r="B221" s="321">
        <v>42556</v>
      </c>
      <c r="C221" s="321"/>
      <c r="D221" s="322" t="s">
        <v>2207</v>
      </c>
      <c r="E221" s="320" t="s">
        <v>283</v>
      </c>
      <c r="F221" s="323">
        <v>395</v>
      </c>
      <c r="G221" s="324"/>
      <c r="H221" s="324">
        <v>468.5</v>
      </c>
      <c r="I221" s="324">
        <v>510</v>
      </c>
      <c r="J221" s="534" t="s">
        <v>2864</v>
      </c>
      <c r="K221" s="535"/>
      <c r="L221" s="324">
        <f>H221-F221-K221</f>
        <v>73.5</v>
      </c>
      <c r="M221" s="325">
        <f>L221/F221</f>
        <v>0.1860759493670886</v>
      </c>
      <c r="N221" s="323" t="s">
        <v>272</v>
      </c>
      <c r="O221" s="326">
        <v>42977</v>
      </c>
      <c r="P221" s="206"/>
      <c r="S221" s="205"/>
      <c r="T221" s="206"/>
      <c r="U221" s="206"/>
      <c r="V221" s="206"/>
      <c r="W221" s="206"/>
      <c r="X221" s="206"/>
      <c r="Y221" s="206"/>
      <c r="Z221" s="206"/>
    </row>
    <row r="222" spans="1:26" s="148" customFormat="1">
      <c r="A222" s="327">
        <v>62</v>
      </c>
      <c r="B222" s="328">
        <v>42584</v>
      </c>
      <c r="C222" s="328"/>
      <c r="D222" s="329" t="s">
        <v>2235</v>
      </c>
      <c r="E222" s="327" t="s">
        <v>270</v>
      </c>
      <c r="F222" s="330" t="s">
        <v>2233</v>
      </c>
      <c r="G222" s="331"/>
      <c r="H222" s="331"/>
      <c r="I222" s="331" t="s">
        <v>2234</v>
      </c>
      <c r="J222" s="506" t="s">
        <v>271</v>
      </c>
      <c r="K222" s="507"/>
      <c r="L222" s="331"/>
      <c r="M222" s="327"/>
      <c r="N222" s="332"/>
      <c r="O222" s="333"/>
      <c r="P222" s="206"/>
      <c r="S222" s="205"/>
      <c r="T222" s="206"/>
      <c r="U222" s="206"/>
      <c r="V222" s="206"/>
      <c r="W222" s="206"/>
      <c r="X222" s="206"/>
      <c r="Y222" s="206"/>
      <c r="Z222" s="206"/>
    </row>
    <row r="223" spans="1:26" s="148" customFormat="1">
      <c r="A223" s="327">
        <v>63</v>
      </c>
      <c r="B223" s="328">
        <v>42586</v>
      </c>
      <c r="C223" s="328"/>
      <c r="D223" s="329" t="s">
        <v>2239</v>
      </c>
      <c r="E223" s="327" t="s">
        <v>283</v>
      </c>
      <c r="F223" s="330" t="s">
        <v>2240</v>
      </c>
      <c r="G223" s="331"/>
      <c r="H223" s="331"/>
      <c r="I223" s="331">
        <v>475</v>
      </c>
      <c r="J223" s="506" t="s">
        <v>271</v>
      </c>
      <c r="K223" s="507"/>
      <c r="L223" s="331"/>
      <c r="M223" s="327"/>
      <c r="N223" s="332"/>
      <c r="O223" s="333"/>
      <c r="P223" s="206"/>
      <c r="S223" s="205"/>
      <c r="T223" s="206"/>
      <c r="U223" s="206"/>
      <c r="V223" s="206"/>
      <c r="W223" s="206"/>
      <c r="X223" s="206"/>
      <c r="Y223" s="206"/>
      <c r="Z223" s="206"/>
    </row>
    <row r="224" spans="1:26" s="148" customFormat="1">
      <c r="A224" s="311">
        <v>64</v>
      </c>
      <c r="B224" s="312">
        <v>42593</v>
      </c>
      <c r="C224" s="312"/>
      <c r="D224" s="313" t="s">
        <v>651</v>
      </c>
      <c r="E224" s="311" t="s">
        <v>283</v>
      </c>
      <c r="F224" s="314">
        <v>86.5</v>
      </c>
      <c r="G224" s="311"/>
      <c r="H224" s="311">
        <v>130</v>
      </c>
      <c r="I224" s="315">
        <v>130</v>
      </c>
      <c r="J224" s="505" t="s">
        <v>3012</v>
      </c>
      <c r="K224" s="504"/>
      <c r="L224" s="316">
        <f t="shared" ref="L224:L230" si="92">H224-F224-K224</f>
        <v>43.5</v>
      </c>
      <c r="M224" s="317">
        <f t="shared" ref="M224:M230" si="93">L224/F224</f>
        <v>0.50289017341040465</v>
      </c>
      <c r="N224" s="318" t="s">
        <v>272</v>
      </c>
      <c r="O224" s="319">
        <v>43091</v>
      </c>
      <c r="P224" s="206"/>
      <c r="Q224" s="206"/>
      <c r="R224" s="206"/>
      <c r="S224" s="205"/>
      <c r="T224" s="206"/>
      <c r="U224" s="206"/>
      <c r="V224" s="206"/>
      <c r="W224" s="206"/>
      <c r="X224" s="206"/>
      <c r="Y224" s="206"/>
      <c r="Z224" s="206"/>
    </row>
    <row r="225" spans="1:26" s="148" customFormat="1">
      <c r="A225" s="334">
        <v>65</v>
      </c>
      <c r="B225" s="335">
        <v>42600</v>
      </c>
      <c r="C225" s="335"/>
      <c r="D225" s="336" t="s">
        <v>355</v>
      </c>
      <c r="E225" s="337" t="s">
        <v>283</v>
      </c>
      <c r="F225" s="334">
        <v>133.5</v>
      </c>
      <c r="G225" s="334"/>
      <c r="H225" s="338">
        <v>126.5</v>
      </c>
      <c r="I225" s="339">
        <v>178</v>
      </c>
      <c r="J225" s="340" t="s">
        <v>2268</v>
      </c>
      <c r="K225" s="341"/>
      <c r="L225" s="342">
        <f t="shared" si="92"/>
        <v>-7</v>
      </c>
      <c r="M225" s="343">
        <f t="shared" si="93"/>
        <v>-5.2434456928838954E-2</v>
      </c>
      <c r="N225" s="344" t="s">
        <v>2206</v>
      </c>
      <c r="O225" s="345">
        <v>42615</v>
      </c>
      <c r="S225" s="205"/>
      <c r="T225" s="206"/>
      <c r="U225" s="206"/>
      <c r="V225" s="206"/>
      <c r="W225" s="206"/>
      <c r="X225" s="206"/>
      <c r="Y225" s="206"/>
      <c r="Z225" s="206"/>
    </row>
    <row r="226" spans="1:26" s="148" customFormat="1">
      <c r="A226" s="311">
        <v>66</v>
      </c>
      <c r="B226" s="312">
        <v>42613</v>
      </c>
      <c r="C226" s="312"/>
      <c r="D226" s="313" t="s">
        <v>2261</v>
      </c>
      <c r="E226" s="311" t="s">
        <v>283</v>
      </c>
      <c r="F226" s="314">
        <v>560</v>
      </c>
      <c r="G226" s="311"/>
      <c r="H226" s="311">
        <v>725</v>
      </c>
      <c r="I226" s="315">
        <v>725</v>
      </c>
      <c r="J226" s="503" t="s">
        <v>285</v>
      </c>
      <c r="K226" s="504"/>
      <c r="L226" s="316">
        <f t="shared" si="92"/>
        <v>165</v>
      </c>
      <c r="M226" s="317">
        <f t="shared" si="93"/>
        <v>0.29464285714285715</v>
      </c>
      <c r="N226" s="318" t="s">
        <v>272</v>
      </c>
      <c r="O226" s="319">
        <v>42456</v>
      </c>
      <c r="P226" s="206"/>
      <c r="Q226" s="206"/>
      <c r="R226" s="206"/>
      <c r="S226" s="205"/>
      <c r="T226" s="206"/>
      <c r="U226" s="206"/>
      <c r="V226" s="206"/>
      <c r="W226" s="206"/>
      <c r="X226" s="206"/>
      <c r="Y226" s="206"/>
      <c r="Z226" s="206"/>
    </row>
    <row r="227" spans="1:26" s="148" customFormat="1">
      <c r="A227" s="311">
        <v>67</v>
      </c>
      <c r="B227" s="312">
        <v>42614</v>
      </c>
      <c r="C227" s="312"/>
      <c r="D227" s="313" t="s">
        <v>2267</v>
      </c>
      <c r="E227" s="311" t="s">
        <v>283</v>
      </c>
      <c r="F227" s="314">
        <v>160.5</v>
      </c>
      <c r="G227" s="311"/>
      <c r="H227" s="311">
        <v>210</v>
      </c>
      <c r="I227" s="315">
        <v>210</v>
      </c>
      <c r="J227" s="503" t="s">
        <v>285</v>
      </c>
      <c r="K227" s="504"/>
      <c r="L227" s="316">
        <f t="shared" si="92"/>
        <v>49.5</v>
      </c>
      <c r="M227" s="317">
        <f t="shared" si="93"/>
        <v>0.30841121495327101</v>
      </c>
      <c r="N227" s="318" t="s">
        <v>272</v>
      </c>
      <c r="O227" s="319">
        <v>42871</v>
      </c>
      <c r="P227" s="206"/>
      <c r="Q227" s="206"/>
      <c r="R227" s="206"/>
      <c r="S227" s="205"/>
      <c r="T227" s="206"/>
      <c r="U227" s="206"/>
      <c r="V227" s="206"/>
      <c r="W227" s="206"/>
      <c r="X227" s="206"/>
      <c r="Y227" s="206"/>
      <c r="Z227" s="206"/>
    </row>
    <row r="228" spans="1:26" s="148" customFormat="1">
      <c r="A228" s="311">
        <v>68</v>
      </c>
      <c r="B228" s="312">
        <v>42646</v>
      </c>
      <c r="C228" s="312"/>
      <c r="D228" s="313" t="s">
        <v>2294</v>
      </c>
      <c r="E228" s="311" t="s">
        <v>283</v>
      </c>
      <c r="F228" s="314">
        <v>430</v>
      </c>
      <c r="G228" s="311"/>
      <c r="H228" s="311">
        <v>596</v>
      </c>
      <c r="I228" s="315">
        <v>575</v>
      </c>
      <c r="J228" s="503" t="s">
        <v>2495</v>
      </c>
      <c r="K228" s="504"/>
      <c r="L228" s="316">
        <f t="shared" si="92"/>
        <v>166</v>
      </c>
      <c r="M228" s="317">
        <f t="shared" si="93"/>
        <v>0.38604651162790699</v>
      </c>
      <c r="N228" s="318" t="s">
        <v>272</v>
      </c>
      <c r="O228" s="319">
        <v>42769</v>
      </c>
      <c r="P228" s="206"/>
      <c r="Q228" s="206"/>
      <c r="R228" s="206"/>
      <c r="S228" s="205"/>
      <c r="T228" s="206"/>
      <c r="U228" s="206"/>
      <c r="V228" s="206"/>
      <c r="W228" s="206"/>
      <c r="X228" s="206"/>
      <c r="Y228" s="206"/>
      <c r="Z228" s="206"/>
    </row>
    <row r="229" spans="1:26" s="148" customFormat="1">
      <c r="A229" s="311">
        <v>69</v>
      </c>
      <c r="B229" s="312">
        <v>42657</v>
      </c>
      <c r="C229" s="312"/>
      <c r="D229" s="313" t="s">
        <v>519</v>
      </c>
      <c r="E229" s="311" t="s">
        <v>283</v>
      </c>
      <c r="F229" s="314">
        <v>280</v>
      </c>
      <c r="G229" s="311"/>
      <c r="H229" s="311">
        <v>345</v>
      </c>
      <c r="I229" s="315">
        <v>345</v>
      </c>
      <c r="J229" s="503" t="s">
        <v>285</v>
      </c>
      <c r="K229" s="504"/>
      <c r="L229" s="316">
        <f t="shared" si="92"/>
        <v>65</v>
      </c>
      <c r="M229" s="317">
        <f t="shared" si="93"/>
        <v>0.23214285714285715</v>
      </c>
      <c r="N229" s="318" t="s">
        <v>272</v>
      </c>
      <c r="O229" s="319">
        <v>42814</v>
      </c>
      <c r="P229" s="206"/>
      <c r="Q229" s="206"/>
      <c r="R229" s="206"/>
      <c r="S229" s="205"/>
      <c r="T229" s="206"/>
      <c r="U229" s="206"/>
      <c r="V229" s="206"/>
      <c r="W229" s="206"/>
      <c r="X229" s="206"/>
      <c r="Y229" s="206"/>
      <c r="Z229" s="206"/>
    </row>
    <row r="230" spans="1:26" s="148" customFormat="1">
      <c r="A230" s="311">
        <v>70</v>
      </c>
      <c r="B230" s="312">
        <v>42657</v>
      </c>
      <c r="C230" s="312"/>
      <c r="D230" s="313" t="s">
        <v>391</v>
      </c>
      <c r="E230" s="311" t="s">
        <v>283</v>
      </c>
      <c r="F230" s="314">
        <v>245</v>
      </c>
      <c r="G230" s="311"/>
      <c r="H230" s="311">
        <v>325.5</v>
      </c>
      <c r="I230" s="315">
        <v>330</v>
      </c>
      <c r="J230" s="503" t="s">
        <v>2424</v>
      </c>
      <c r="K230" s="504"/>
      <c r="L230" s="316">
        <f t="shared" si="92"/>
        <v>80.5</v>
      </c>
      <c r="M230" s="317">
        <f t="shared" si="93"/>
        <v>0.32857142857142857</v>
      </c>
      <c r="N230" s="318" t="s">
        <v>272</v>
      </c>
      <c r="O230" s="319">
        <v>42769</v>
      </c>
      <c r="P230" s="206"/>
      <c r="Q230" s="206"/>
      <c r="R230" s="206"/>
      <c r="S230" s="205"/>
      <c r="T230" s="206"/>
      <c r="U230" s="206"/>
      <c r="V230" s="206"/>
      <c r="W230" s="206"/>
      <c r="X230" s="206"/>
      <c r="Y230" s="206"/>
      <c r="Z230" s="206"/>
    </row>
    <row r="231" spans="1:26" s="148" customFormat="1">
      <c r="A231" s="311">
        <v>71</v>
      </c>
      <c r="B231" s="312">
        <v>42660</v>
      </c>
      <c r="C231" s="312"/>
      <c r="D231" s="313" t="s">
        <v>378</v>
      </c>
      <c r="E231" s="311" t="s">
        <v>283</v>
      </c>
      <c r="F231" s="314">
        <v>125</v>
      </c>
      <c r="G231" s="311"/>
      <c r="H231" s="311">
        <v>160</v>
      </c>
      <c r="I231" s="315">
        <v>160</v>
      </c>
      <c r="J231" s="503" t="s">
        <v>338</v>
      </c>
      <c r="K231" s="504"/>
      <c r="L231" s="316">
        <v>35</v>
      </c>
      <c r="M231" s="317">
        <v>0.28000000000000008</v>
      </c>
      <c r="N231" s="318" t="s">
        <v>272</v>
      </c>
      <c r="O231" s="319">
        <v>42803</v>
      </c>
      <c r="P231" s="206"/>
      <c r="Q231" s="206"/>
      <c r="R231" s="206"/>
      <c r="S231" s="205"/>
      <c r="T231" s="206"/>
      <c r="U231" s="206"/>
      <c r="V231" s="206"/>
      <c r="W231" s="206"/>
      <c r="X231" s="206"/>
      <c r="Y231" s="206"/>
      <c r="Z231" s="206"/>
    </row>
    <row r="232" spans="1:26" s="148" customFormat="1">
      <c r="A232" s="311">
        <v>72</v>
      </c>
      <c r="B232" s="312">
        <v>42660</v>
      </c>
      <c r="C232" s="312"/>
      <c r="D232" s="313" t="s">
        <v>1540</v>
      </c>
      <c r="E232" s="311" t="s">
        <v>283</v>
      </c>
      <c r="F232" s="314">
        <v>114</v>
      </c>
      <c r="G232" s="311"/>
      <c r="H232" s="311">
        <v>145</v>
      </c>
      <c r="I232" s="315">
        <v>145</v>
      </c>
      <c r="J232" s="503" t="s">
        <v>338</v>
      </c>
      <c r="K232" s="504"/>
      <c r="L232" s="316">
        <f>H232-F232-K232</f>
        <v>31</v>
      </c>
      <c r="M232" s="317">
        <f>L232/F232</f>
        <v>0.27192982456140352</v>
      </c>
      <c r="N232" s="318" t="s">
        <v>272</v>
      </c>
      <c r="O232" s="319">
        <v>42859</v>
      </c>
      <c r="P232" s="206"/>
      <c r="Q232" s="206"/>
      <c r="R232" s="206"/>
      <c r="S232" s="205"/>
      <c r="T232" s="206"/>
      <c r="U232" s="206"/>
      <c r="V232" s="206"/>
      <c r="W232" s="206"/>
      <c r="X232" s="206"/>
      <c r="Y232" s="206"/>
      <c r="Z232" s="206"/>
    </row>
    <row r="233" spans="1:26" s="148" customFormat="1">
      <c r="A233" s="311">
        <v>73</v>
      </c>
      <c r="B233" s="312">
        <v>42660</v>
      </c>
      <c r="C233" s="312"/>
      <c r="D233" s="313" t="s">
        <v>873</v>
      </c>
      <c r="E233" s="311" t="s">
        <v>283</v>
      </c>
      <c r="F233" s="314">
        <v>212</v>
      </c>
      <c r="G233" s="311"/>
      <c r="H233" s="311">
        <v>280</v>
      </c>
      <c r="I233" s="315">
        <v>276</v>
      </c>
      <c r="J233" s="503" t="s">
        <v>2499</v>
      </c>
      <c r="K233" s="504"/>
      <c r="L233" s="316">
        <f>H233-F233-K233</f>
        <v>68</v>
      </c>
      <c r="M233" s="317">
        <f>L233/F233</f>
        <v>0.32075471698113206</v>
      </c>
      <c r="N233" s="318" t="s">
        <v>272</v>
      </c>
      <c r="O233" s="319">
        <v>42858</v>
      </c>
      <c r="P233" s="206"/>
      <c r="Q233" s="206"/>
      <c r="R233" s="206"/>
      <c r="S233" s="205"/>
      <c r="T233" s="206"/>
      <c r="U233" s="206"/>
      <c r="V233" s="206"/>
      <c r="W233" s="206"/>
      <c r="X233" s="206"/>
      <c r="Y233" s="206"/>
      <c r="Z233" s="206"/>
    </row>
    <row r="234" spans="1:26" s="148" customFormat="1">
      <c r="A234" s="311">
        <v>74</v>
      </c>
      <c r="B234" s="312">
        <v>42678</v>
      </c>
      <c r="C234" s="312"/>
      <c r="D234" s="313" t="s">
        <v>379</v>
      </c>
      <c r="E234" s="311" t="s">
        <v>283</v>
      </c>
      <c r="F234" s="314">
        <v>155</v>
      </c>
      <c r="G234" s="311"/>
      <c r="H234" s="311">
        <v>210</v>
      </c>
      <c r="I234" s="315">
        <v>210</v>
      </c>
      <c r="J234" s="503" t="s">
        <v>2607</v>
      </c>
      <c r="K234" s="504"/>
      <c r="L234" s="316">
        <f>H234-F234-K234</f>
        <v>55</v>
      </c>
      <c r="M234" s="317">
        <f>L234/F234</f>
        <v>0.35483870967741937</v>
      </c>
      <c r="N234" s="318" t="s">
        <v>272</v>
      </c>
      <c r="O234" s="319">
        <v>42944</v>
      </c>
      <c r="P234" s="206"/>
      <c r="Q234" s="206"/>
      <c r="R234" s="206"/>
      <c r="S234" s="205"/>
      <c r="T234" s="206"/>
      <c r="U234" s="206"/>
      <c r="V234" s="206"/>
      <c r="W234" s="206"/>
      <c r="X234" s="206"/>
      <c r="Y234" s="206"/>
      <c r="Z234" s="206"/>
    </row>
    <row r="235" spans="1:26" s="148" customFormat="1">
      <c r="A235" s="327">
        <v>75</v>
      </c>
      <c r="B235" s="328">
        <v>42710</v>
      </c>
      <c r="C235" s="328"/>
      <c r="D235" s="329" t="s">
        <v>1620</v>
      </c>
      <c r="E235" s="327" t="s">
        <v>283</v>
      </c>
      <c r="F235" s="330" t="s">
        <v>2366</v>
      </c>
      <c r="G235" s="331"/>
      <c r="H235" s="331"/>
      <c r="I235" s="331">
        <v>174</v>
      </c>
      <c r="J235" s="506" t="s">
        <v>271</v>
      </c>
      <c r="K235" s="507"/>
      <c r="L235" s="331"/>
      <c r="M235" s="327"/>
      <c r="N235" s="332"/>
      <c r="O235" s="333"/>
      <c r="P235" s="206"/>
      <c r="S235" s="205"/>
      <c r="T235" s="206"/>
      <c r="U235" s="206"/>
      <c r="V235" s="206"/>
      <c r="W235" s="206"/>
      <c r="X235" s="206"/>
      <c r="Y235" s="206"/>
      <c r="Z235" s="206"/>
    </row>
    <row r="236" spans="1:26" s="148" customFormat="1">
      <c r="A236" s="311">
        <v>76</v>
      </c>
      <c r="B236" s="312">
        <v>42712</v>
      </c>
      <c r="C236" s="312"/>
      <c r="D236" s="313" t="s">
        <v>191</v>
      </c>
      <c r="E236" s="311" t="s">
        <v>283</v>
      </c>
      <c r="F236" s="314">
        <v>380</v>
      </c>
      <c r="G236" s="311"/>
      <c r="H236" s="311">
        <v>478</v>
      </c>
      <c r="I236" s="315">
        <v>468</v>
      </c>
      <c r="J236" s="503" t="s">
        <v>338</v>
      </c>
      <c r="K236" s="504"/>
      <c r="L236" s="316">
        <f t="shared" ref="L236" si="94">H236-F236-K236</f>
        <v>98</v>
      </c>
      <c r="M236" s="317">
        <f t="shared" ref="M236" si="95">L236/F236</f>
        <v>0.25789473684210529</v>
      </c>
      <c r="N236" s="318" t="s">
        <v>272</v>
      </c>
      <c r="O236" s="319">
        <v>43025</v>
      </c>
      <c r="P236" s="206"/>
      <c r="Q236" s="206"/>
      <c r="R236" s="206"/>
      <c r="S236" s="205"/>
      <c r="T236" s="206"/>
      <c r="U236" s="206"/>
      <c r="V236" s="206"/>
      <c r="W236" s="206"/>
      <c r="X236" s="206"/>
      <c r="Y236" s="206"/>
      <c r="Z236" s="206"/>
    </row>
    <row r="237" spans="1:26" s="148" customFormat="1">
      <c r="A237" s="311">
        <v>77</v>
      </c>
      <c r="B237" s="312">
        <v>42734</v>
      </c>
      <c r="C237" s="312"/>
      <c r="D237" s="313" t="s">
        <v>923</v>
      </c>
      <c r="E237" s="311" t="s">
        <v>283</v>
      </c>
      <c r="F237" s="314">
        <v>305</v>
      </c>
      <c r="G237" s="311"/>
      <c r="H237" s="311">
        <v>375</v>
      </c>
      <c r="I237" s="315">
        <v>375</v>
      </c>
      <c r="J237" s="503" t="s">
        <v>338</v>
      </c>
      <c r="K237" s="504"/>
      <c r="L237" s="316">
        <f>H237-F237-K237</f>
        <v>70</v>
      </c>
      <c r="M237" s="317">
        <f>L237/F237</f>
        <v>0.22950819672131148</v>
      </c>
      <c r="N237" s="318" t="s">
        <v>272</v>
      </c>
      <c r="O237" s="319">
        <v>42768</v>
      </c>
      <c r="P237" s="206"/>
      <c r="Q237" s="206"/>
      <c r="R237" s="206"/>
      <c r="S237" s="205"/>
      <c r="T237" s="206"/>
      <c r="U237" s="206"/>
      <c r="V237" s="206"/>
      <c r="W237" s="206"/>
      <c r="X237" s="206"/>
      <c r="Y237" s="206"/>
      <c r="Z237" s="206"/>
    </row>
    <row r="238" spans="1:26" s="148" customFormat="1">
      <c r="A238" s="311">
        <v>78</v>
      </c>
      <c r="B238" s="312">
        <v>42739</v>
      </c>
      <c r="C238" s="312"/>
      <c r="D238" s="313" t="s">
        <v>746</v>
      </c>
      <c r="E238" s="311" t="s">
        <v>283</v>
      </c>
      <c r="F238" s="314">
        <v>99.5</v>
      </c>
      <c r="G238" s="311"/>
      <c r="H238" s="311">
        <v>158</v>
      </c>
      <c r="I238" s="315">
        <v>158</v>
      </c>
      <c r="J238" s="503" t="s">
        <v>338</v>
      </c>
      <c r="K238" s="504"/>
      <c r="L238" s="316">
        <f>H238-F238-K238</f>
        <v>58.5</v>
      </c>
      <c r="M238" s="317">
        <f>L238/F238</f>
        <v>0.5879396984924623</v>
      </c>
      <c r="N238" s="318" t="s">
        <v>272</v>
      </c>
      <c r="O238" s="319">
        <v>42898</v>
      </c>
      <c r="P238" s="206"/>
      <c r="Q238" s="206"/>
      <c r="R238" s="206"/>
      <c r="S238" s="205"/>
      <c r="T238" s="206"/>
      <c r="U238" s="206"/>
      <c r="V238" s="206"/>
      <c r="W238" s="206"/>
      <c r="X238" s="206"/>
      <c r="Y238" s="206"/>
      <c r="Z238" s="206"/>
    </row>
    <row r="239" spans="1:26" s="148" customFormat="1">
      <c r="A239" s="311">
        <v>79</v>
      </c>
      <c r="B239" s="312">
        <v>42786</v>
      </c>
      <c r="C239" s="312"/>
      <c r="D239" s="313" t="s">
        <v>1891</v>
      </c>
      <c r="E239" s="311" t="s">
        <v>283</v>
      </c>
      <c r="F239" s="314">
        <v>202.5</v>
      </c>
      <c r="G239" s="311"/>
      <c r="H239" s="311">
        <v>234</v>
      </c>
      <c r="I239" s="315">
        <v>234</v>
      </c>
      <c r="J239" s="503" t="s">
        <v>338</v>
      </c>
      <c r="K239" s="504"/>
      <c r="L239" s="316">
        <f>H239-F239-K239</f>
        <v>31.5</v>
      </c>
      <c r="M239" s="317">
        <f>L239/F239</f>
        <v>0.15555555555555556</v>
      </c>
      <c r="N239" s="318" t="s">
        <v>272</v>
      </c>
      <c r="O239" s="319">
        <v>42836</v>
      </c>
      <c r="P239" s="206"/>
      <c r="Q239" s="206"/>
      <c r="R239" s="206"/>
      <c r="S239" s="205"/>
      <c r="T239" s="206"/>
      <c r="U239" s="206"/>
      <c r="V239" s="206"/>
      <c r="W239" s="206"/>
      <c r="X239" s="206"/>
      <c r="Y239" s="206"/>
      <c r="Z239" s="206"/>
    </row>
    <row r="240" spans="1:26" s="148" customFormat="1">
      <c r="A240" s="311">
        <v>80</v>
      </c>
      <c r="B240" s="312">
        <v>42786</v>
      </c>
      <c r="C240" s="312"/>
      <c r="D240" s="313" t="s">
        <v>132</v>
      </c>
      <c r="E240" s="311" t="s">
        <v>283</v>
      </c>
      <c r="F240" s="314">
        <v>140.5</v>
      </c>
      <c r="G240" s="311"/>
      <c r="H240" s="311">
        <v>220</v>
      </c>
      <c r="I240" s="315">
        <v>220</v>
      </c>
      <c r="J240" s="503" t="s">
        <v>338</v>
      </c>
      <c r="K240" s="504"/>
      <c r="L240" s="316">
        <f>H240-F240-K240</f>
        <v>79.5</v>
      </c>
      <c r="M240" s="317">
        <f>L240/F240</f>
        <v>0.5658362989323843</v>
      </c>
      <c r="N240" s="318" t="s">
        <v>272</v>
      </c>
      <c r="O240" s="319">
        <v>42864</v>
      </c>
      <c r="P240" s="206"/>
      <c r="Q240" s="206"/>
      <c r="R240" s="206"/>
      <c r="S240" s="205"/>
      <c r="T240" s="206"/>
      <c r="U240" s="206"/>
      <c r="V240" s="206"/>
      <c r="W240" s="206"/>
      <c r="X240" s="206"/>
      <c r="Y240" s="206"/>
      <c r="Z240" s="206"/>
    </row>
    <row r="241" spans="1:26" s="148" customFormat="1">
      <c r="A241" s="311">
        <v>81</v>
      </c>
      <c r="B241" s="312">
        <v>42818</v>
      </c>
      <c r="C241" s="312"/>
      <c r="D241" s="313" t="s">
        <v>2132</v>
      </c>
      <c r="E241" s="311" t="s">
        <v>283</v>
      </c>
      <c r="F241" s="314">
        <v>300.5</v>
      </c>
      <c r="G241" s="311"/>
      <c r="H241" s="311">
        <v>417.5</v>
      </c>
      <c r="I241" s="315">
        <v>420</v>
      </c>
      <c r="J241" s="503" t="s">
        <v>2970</v>
      </c>
      <c r="K241" s="504"/>
      <c r="L241" s="316">
        <f t="shared" ref="L241" si="96">H241-F241-K241</f>
        <v>117</v>
      </c>
      <c r="M241" s="317">
        <f t="shared" ref="M241" si="97">L241/F241</f>
        <v>0.38935108153078202</v>
      </c>
      <c r="N241" s="318" t="s">
        <v>272</v>
      </c>
      <c r="O241" s="319">
        <v>43070</v>
      </c>
      <c r="P241" s="206"/>
      <c r="Q241" s="206"/>
      <c r="R241" s="206"/>
      <c r="S241" s="205"/>
      <c r="T241" s="206"/>
      <c r="U241" s="206"/>
      <c r="V241" s="206"/>
      <c r="W241" s="206"/>
      <c r="X241" s="206"/>
      <c r="Y241" s="206"/>
      <c r="Z241" s="206"/>
    </row>
    <row r="242" spans="1:26" s="148" customFormat="1">
      <c r="A242" s="311">
        <v>82</v>
      </c>
      <c r="B242" s="312">
        <v>42818</v>
      </c>
      <c r="C242" s="312"/>
      <c r="D242" s="313" t="s">
        <v>843</v>
      </c>
      <c r="E242" s="311" t="s">
        <v>283</v>
      </c>
      <c r="F242" s="314">
        <v>850</v>
      </c>
      <c r="G242" s="311"/>
      <c r="H242" s="311">
        <v>1042.5</v>
      </c>
      <c r="I242" s="315">
        <v>1023</v>
      </c>
      <c r="J242" s="503" t="s">
        <v>2486</v>
      </c>
      <c r="K242" s="504"/>
      <c r="L242" s="316">
        <f>H242-F242-K242</f>
        <v>192.5</v>
      </c>
      <c r="M242" s="317">
        <f>L242/F242</f>
        <v>0.22647058823529412</v>
      </c>
      <c r="N242" s="318" t="s">
        <v>272</v>
      </c>
      <c r="O242" s="319">
        <v>42830</v>
      </c>
      <c r="P242" s="206"/>
      <c r="Q242" s="206"/>
      <c r="R242" s="206"/>
      <c r="S242" s="205"/>
      <c r="T242" s="206"/>
      <c r="U242" s="206"/>
      <c r="V242" s="206"/>
      <c r="W242" s="206"/>
      <c r="X242" s="206"/>
      <c r="Y242" s="206"/>
      <c r="Z242" s="206"/>
    </row>
    <row r="243" spans="1:26" s="148" customFormat="1">
      <c r="A243" s="311">
        <v>83</v>
      </c>
      <c r="B243" s="312">
        <v>42830</v>
      </c>
      <c r="C243" s="312"/>
      <c r="D243" s="313" t="s">
        <v>1677</v>
      </c>
      <c r="E243" s="311" t="s">
        <v>283</v>
      </c>
      <c r="F243" s="314">
        <v>785</v>
      </c>
      <c r="G243" s="311"/>
      <c r="H243" s="311">
        <v>930</v>
      </c>
      <c r="I243" s="315">
        <v>920</v>
      </c>
      <c r="J243" s="503" t="s">
        <v>2720</v>
      </c>
      <c r="K243" s="504"/>
      <c r="L243" s="316">
        <f>H243-F243-K243</f>
        <v>145</v>
      </c>
      <c r="M243" s="317">
        <f>L243/F243</f>
        <v>0.18471337579617833</v>
      </c>
      <c r="N243" s="318" t="s">
        <v>272</v>
      </c>
      <c r="O243" s="319">
        <v>42976</v>
      </c>
      <c r="P243" s="206"/>
      <c r="Q243" s="206"/>
      <c r="R243" s="206"/>
      <c r="S243" s="205"/>
      <c r="T243" s="206"/>
      <c r="U243" s="206"/>
      <c r="V243" s="206"/>
      <c r="W243" s="206"/>
      <c r="X243" s="206"/>
      <c r="Y243" s="206"/>
      <c r="Z243" s="206"/>
    </row>
    <row r="244" spans="1:26" s="148" customFormat="1">
      <c r="A244" s="327">
        <v>84</v>
      </c>
      <c r="B244" s="328">
        <v>42831</v>
      </c>
      <c r="C244" s="328"/>
      <c r="D244" s="329" t="s">
        <v>2175</v>
      </c>
      <c r="E244" s="327" t="s">
        <v>283</v>
      </c>
      <c r="F244" s="330" t="s">
        <v>2480</v>
      </c>
      <c r="G244" s="331"/>
      <c r="H244" s="331"/>
      <c r="I244" s="331">
        <v>60</v>
      </c>
      <c r="J244" s="506" t="s">
        <v>271</v>
      </c>
      <c r="K244" s="507"/>
      <c r="L244" s="331"/>
      <c r="M244" s="327"/>
      <c r="N244" s="332"/>
      <c r="O244" s="333"/>
      <c r="P244" s="206"/>
      <c r="S244" s="205"/>
      <c r="T244" s="206"/>
      <c r="U244" s="206"/>
      <c r="V244" s="206"/>
      <c r="W244" s="206"/>
      <c r="X244" s="206"/>
      <c r="Y244" s="206"/>
      <c r="Z244" s="206"/>
    </row>
    <row r="245" spans="1:26" s="148" customFormat="1">
      <c r="A245" s="311">
        <v>85</v>
      </c>
      <c r="B245" s="312">
        <v>42837</v>
      </c>
      <c r="C245" s="312"/>
      <c r="D245" s="313" t="s">
        <v>60</v>
      </c>
      <c r="E245" s="311" t="s">
        <v>283</v>
      </c>
      <c r="F245" s="314">
        <v>289.5</v>
      </c>
      <c r="G245" s="311"/>
      <c r="H245" s="311">
        <v>354</v>
      </c>
      <c r="I245" s="315">
        <v>360</v>
      </c>
      <c r="J245" s="503" t="s">
        <v>2860</v>
      </c>
      <c r="K245" s="504"/>
      <c r="L245" s="316">
        <f>H245-F245-K245</f>
        <v>64.5</v>
      </c>
      <c r="M245" s="317">
        <f>L245/F245</f>
        <v>0.22279792746113988</v>
      </c>
      <c r="N245" s="318" t="s">
        <v>272</v>
      </c>
      <c r="O245" s="319">
        <v>43040</v>
      </c>
      <c r="P245" s="206"/>
      <c r="S245" s="205"/>
      <c r="T245" s="206"/>
      <c r="U245" s="206"/>
      <c r="V245" s="206"/>
      <c r="W245" s="206"/>
      <c r="X245" s="206"/>
      <c r="Y245" s="206"/>
      <c r="Z245" s="206"/>
    </row>
    <row r="246" spans="1:26" s="148" customFormat="1">
      <c r="A246" s="311">
        <v>86</v>
      </c>
      <c r="B246" s="312">
        <v>42845</v>
      </c>
      <c r="C246" s="312"/>
      <c r="D246" s="313" t="s">
        <v>1253</v>
      </c>
      <c r="E246" s="311" t="s">
        <v>283</v>
      </c>
      <c r="F246" s="314">
        <v>700</v>
      </c>
      <c r="G246" s="311"/>
      <c r="H246" s="311">
        <v>840</v>
      </c>
      <c r="I246" s="315">
        <v>840</v>
      </c>
      <c r="J246" s="503" t="s">
        <v>2568</v>
      </c>
      <c r="K246" s="504"/>
      <c r="L246" s="316">
        <f>H246-F246-K246</f>
        <v>140</v>
      </c>
      <c r="M246" s="317">
        <f>L246/F246</f>
        <v>0.2</v>
      </c>
      <c r="N246" s="318" t="s">
        <v>272</v>
      </c>
      <c r="O246" s="319">
        <v>42893</v>
      </c>
      <c r="P246" s="206"/>
      <c r="Q246" s="206"/>
      <c r="R246" s="206"/>
      <c r="S246" s="205"/>
      <c r="T246" s="206"/>
      <c r="U246" s="206"/>
      <c r="V246" s="206"/>
      <c r="W246" s="206"/>
      <c r="X246" s="206"/>
      <c r="Y246" s="206"/>
      <c r="Z246" s="206"/>
    </row>
    <row r="247" spans="1:26" s="148" customFormat="1">
      <c r="A247" s="327">
        <v>87</v>
      </c>
      <c r="B247" s="328">
        <v>42877</v>
      </c>
      <c r="C247" s="328"/>
      <c r="D247" s="329" t="s">
        <v>934</v>
      </c>
      <c r="E247" s="327" t="s">
        <v>283</v>
      </c>
      <c r="F247" s="330" t="s">
        <v>2508</v>
      </c>
      <c r="G247" s="331"/>
      <c r="H247" s="331"/>
      <c r="I247" s="331">
        <v>190</v>
      </c>
      <c r="J247" s="506" t="s">
        <v>271</v>
      </c>
      <c r="K247" s="507"/>
      <c r="L247" s="331"/>
      <c r="M247" s="327"/>
      <c r="N247" s="332"/>
      <c r="O247" s="333"/>
      <c r="P247" s="206"/>
      <c r="S247" s="205"/>
      <c r="T247" s="206"/>
      <c r="U247" s="206"/>
      <c r="V247" s="206"/>
      <c r="W247" s="206"/>
      <c r="X247" s="206"/>
      <c r="Y247" s="206"/>
      <c r="Z247" s="206"/>
    </row>
    <row r="248" spans="1:26" s="148" customFormat="1">
      <c r="A248" s="320">
        <v>88</v>
      </c>
      <c r="B248" s="321">
        <v>42887</v>
      </c>
      <c r="C248" s="321"/>
      <c r="D248" s="322" t="s">
        <v>820</v>
      </c>
      <c r="E248" s="320" t="s">
        <v>283</v>
      </c>
      <c r="F248" s="323">
        <v>260</v>
      </c>
      <c r="G248" s="324"/>
      <c r="H248" s="324">
        <v>311</v>
      </c>
      <c r="I248" s="324">
        <v>340</v>
      </c>
      <c r="J248" s="534" t="s">
        <v>2944</v>
      </c>
      <c r="K248" s="535"/>
      <c r="L248" s="324">
        <f t="shared" ref="L248" si="98">H248-F248-K248</f>
        <v>51</v>
      </c>
      <c r="M248" s="325">
        <f t="shared" ref="M248" si="99">L248/F248</f>
        <v>0.19615384615384615</v>
      </c>
      <c r="N248" s="323" t="s">
        <v>272</v>
      </c>
      <c r="O248" s="326">
        <v>43056</v>
      </c>
      <c r="P248" s="206"/>
      <c r="S248" s="205"/>
      <c r="T248" s="206"/>
      <c r="U248" s="206"/>
      <c r="V248" s="206"/>
      <c r="W248" s="206"/>
      <c r="X248" s="206"/>
      <c r="Y248" s="206"/>
      <c r="Z248" s="206"/>
    </row>
    <row r="249" spans="1:26" s="148" customFormat="1">
      <c r="A249" s="311">
        <v>89</v>
      </c>
      <c r="B249" s="312">
        <v>42901</v>
      </c>
      <c r="C249" s="312"/>
      <c r="D249" s="461" t="s">
        <v>3061</v>
      </c>
      <c r="E249" s="311" t="s">
        <v>283</v>
      </c>
      <c r="F249" s="314">
        <v>214.5</v>
      </c>
      <c r="G249" s="311"/>
      <c r="H249" s="311">
        <v>262</v>
      </c>
      <c r="I249" s="315">
        <v>262</v>
      </c>
      <c r="J249" s="503" t="s">
        <v>2721</v>
      </c>
      <c r="K249" s="504"/>
      <c r="L249" s="316">
        <f>H249-F249-K249</f>
        <v>47.5</v>
      </c>
      <c r="M249" s="317">
        <f>L249/F249</f>
        <v>0.22144522144522144</v>
      </c>
      <c r="N249" s="318" t="s">
        <v>272</v>
      </c>
      <c r="O249" s="319">
        <v>42977</v>
      </c>
      <c r="P249" s="206"/>
      <c r="Q249" s="206"/>
      <c r="R249" s="206"/>
      <c r="S249" s="205"/>
      <c r="T249" s="206"/>
      <c r="U249" s="206"/>
      <c r="V249" s="206"/>
      <c r="W249" s="206"/>
      <c r="X249" s="206"/>
      <c r="Y249" s="206"/>
      <c r="Z249" s="206"/>
    </row>
    <row r="250" spans="1:26" s="148" customFormat="1">
      <c r="A250" s="311">
        <v>90</v>
      </c>
      <c r="B250" s="312">
        <v>42933</v>
      </c>
      <c r="C250" s="312"/>
      <c r="D250" s="313" t="s">
        <v>1363</v>
      </c>
      <c r="E250" s="311" t="s">
        <v>283</v>
      </c>
      <c r="F250" s="314">
        <v>370</v>
      </c>
      <c r="G250" s="311"/>
      <c r="H250" s="311">
        <v>447.5</v>
      </c>
      <c r="I250" s="315">
        <v>450</v>
      </c>
      <c r="J250" s="503" t="s">
        <v>338</v>
      </c>
      <c r="K250" s="504"/>
      <c r="L250" s="316">
        <f>H250-F250-K250</f>
        <v>77.5</v>
      </c>
      <c r="M250" s="317">
        <f>L250/F250</f>
        <v>0.20945945945945946</v>
      </c>
      <c r="N250" s="318" t="s">
        <v>272</v>
      </c>
      <c r="O250" s="319">
        <v>43035</v>
      </c>
      <c r="P250" s="206"/>
      <c r="S250" s="205"/>
      <c r="T250" s="206"/>
      <c r="U250" s="206"/>
      <c r="V250" s="206"/>
      <c r="W250" s="206"/>
      <c r="X250" s="206"/>
      <c r="Y250" s="206"/>
      <c r="Z250" s="206"/>
    </row>
    <row r="251" spans="1:26" s="148" customFormat="1">
      <c r="A251" s="311">
        <v>91</v>
      </c>
      <c r="B251" s="312">
        <v>42943</v>
      </c>
      <c r="C251" s="312"/>
      <c r="D251" s="313" t="s">
        <v>214</v>
      </c>
      <c r="E251" s="311" t="s">
        <v>283</v>
      </c>
      <c r="F251" s="314">
        <v>657.5</v>
      </c>
      <c r="G251" s="311"/>
      <c r="H251" s="311">
        <v>825</v>
      </c>
      <c r="I251" s="315">
        <v>820</v>
      </c>
      <c r="J251" s="503" t="s">
        <v>338</v>
      </c>
      <c r="K251" s="504"/>
      <c r="L251" s="316">
        <f t="shared" ref="L251" si="100">H251-F251-K251</f>
        <v>167.5</v>
      </c>
      <c r="M251" s="317">
        <f t="shared" ref="M251" si="101">L251/F251</f>
        <v>0.25475285171102663</v>
      </c>
      <c r="N251" s="318" t="s">
        <v>272</v>
      </c>
      <c r="O251" s="319">
        <v>43090</v>
      </c>
      <c r="P251" s="206"/>
      <c r="S251" s="205"/>
      <c r="T251" s="206"/>
      <c r="U251" s="206"/>
      <c r="V251" s="206"/>
      <c r="W251" s="206"/>
      <c r="X251" s="206"/>
      <c r="Y251" s="206"/>
      <c r="Z251" s="206"/>
    </row>
    <row r="252" spans="1:26" s="148" customFormat="1">
      <c r="A252" s="311">
        <v>92</v>
      </c>
      <c r="B252" s="312">
        <v>42964</v>
      </c>
      <c r="C252" s="312"/>
      <c r="D252" s="313" t="s">
        <v>850</v>
      </c>
      <c r="E252" s="311" t="s">
        <v>283</v>
      </c>
      <c r="F252" s="314">
        <v>605</v>
      </c>
      <c r="G252" s="311"/>
      <c r="H252" s="311">
        <v>750</v>
      </c>
      <c r="I252" s="315">
        <v>750</v>
      </c>
      <c r="J252" s="503" t="s">
        <v>2720</v>
      </c>
      <c r="K252" s="504"/>
      <c r="L252" s="316">
        <f>H252-F252-K252</f>
        <v>145</v>
      </c>
      <c r="M252" s="317">
        <f>L252/F252</f>
        <v>0.23966942148760331</v>
      </c>
      <c r="N252" s="318" t="s">
        <v>272</v>
      </c>
      <c r="O252" s="319">
        <v>43027</v>
      </c>
      <c r="P252" s="206"/>
      <c r="Q252" s="206"/>
      <c r="R252" s="206"/>
      <c r="S252" s="205"/>
      <c r="T252" s="206"/>
      <c r="U252" s="206"/>
      <c r="V252" s="206"/>
      <c r="W252" s="206"/>
      <c r="X252" s="206"/>
      <c r="Y252" s="206"/>
      <c r="Z252" s="206"/>
    </row>
    <row r="253" spans="1:26" s="148" customFormat="1">
      <c r="A253" s="320">
        <v>93</v>
      </c>
      <c r="B253" s="321">
        <v>42979</v>
      </c>
      <c r="C253" s="321"/>
      <c r="D253" s="322" t="s">
        <v>1813</v>
      </c>
      <c r="E253" s="320" t="s">
        <v>283</v>
      </c>
      <c r="F253" s="323">
        <v>255</v>
      </c>
      <c r="G253" s="324"/>
      <c r="H253" s="324">
        <v>307.5</v>
      </c>
      <c r="I253" s="324">
        <v>320</v>
      </c>
      <c r="J253" s="534" t="s">
        <v>3016</v>
      </c>
      <c r="K253" s="535"/>
      <c r="L253" s="324">
        <f t="shared" ref="L253" si="102">H253-F253-K253</f>
        <v>52.5</v>
      </c>
      <c r="M253" s="325">
        <f t="shared" ref="M253" si="103">L253/F253</f>
        <v>0.20588235294117646</v>
      </c>
      <c r="N253" s="323" t="s">
        <v>272</v>
      </c>
      <c r="O253" s="326">
        <v>43098</v>
      </c>
      <c r="P253" s="206"/>
      <c r="S253" s="205"/>
      <c r="T253" s="206"/>
      <c r="U253" s="206"/>
      <c r="V253" s="206"/>
      <c r="W253" s="206"/>
      <c r="X253" s="206"/>
      <c r="Y253" s="206"/>
      <c r="Z253" s="206"/>
    </row>
    <row r="254" spans="1:26" s="148" customFormat="1">
      <c r="A254" s="311">
        <v>94</v>
      </c>
      <c r="B254" s="312">
        <v>42997</v>
      </c>
      <c r="C254" s="312"/>
      <c r="D254" s="313" t="s">
        <v>1843</v>
      </c>
      <c r="E254" s="311" t="s">
        <v>283</v>
      </c>
      <c r="F254" s="314">
        <v>215</v>
      </c>
      <c r="G254" s="311"/>
      <c r="H254" s="311">
        <v>258</v>
      </c>
      <c r="I254" s="315">
        <v>258</v>
      </c>
      <c r="J254" s="503" t="s">
        <v>338</v>
      </c>
      <c r="K254" s="504"/>
      <c r="L254" s="316">
        <f>H254-F254-K254</f>
        <v>43</v>
      </c>
      <c r="M254" s="317">
        <f>L254/F254</f>
        <v>0.2</v>
      </c>
      <c r="N254" s="318" t="s">
        <v>272</v>
      </c>
      <c r="O254" s="319">
        <v>43040</v>
      </c>
      <c r="P254" s="206"/>
      <c r="S254" s="205"/>
      <c r="T254" s="206"/>
      <c r="U254" s="206"/>
      <c r="V254" s="206"/>
      <c r="W254" s="206"/>
      <c r="X254" s="206"/>
      <c r="Y254" s="206"/>
      <c r="Z254" s="206"/>
    </row>
    <row r="255" spans="1:26" s="148" customFormat="1">
      <c r="A255" s="311">
        <v>95</v>
      </c>
      <c r="B255" s="312">
        <v>42998</v>
      </c>
      <c r="C255" s="312"/>
      <c r="D255" s="313" t="s">
        <v>651</v>
      </c>
      <c r="E255" s="311" t="s">
        <v>283</v>
      </c>
      <c r="F255" s="314">
        <v>75</v>
      </c>
      <c r="G255" s="311"/>
      <c r="H255" s="311">
        <v>90</v>
      </c>
      <c r="I255" s="315">
        <v>90</v>
      </c>
      <c r="J255" s="503" t="s">
        <v>2787</v>
      </c>
      <c r="K255" s="504"/>
      <c r="L255" s="316">
        <f t="shared" ref="L255" si="104">H255-F255-K255</f>
        <v>15</v>
      </c>
      <c r="M255" s="317">
        <f t="shared" ref="M255" si="105">L255/F255</f>
        <v>0.2</v>
      </c>
      <c r="N255" s="318" t="s">
        <v>272</v>
      </c>
      <c r="O255" s="319">
        <v>43019</v>
      </c>
      <c r="P255" s="206"/>
      <c r="Q255" s="206"/>
      <c r="R255" s="206"/>
      <c r="S255" s="205"/>
      <c r="T255" s="206"/>
      <c r="U255" s="206"/>
      <c r="V255" s="206"/>
      <c r="W255" s="206"/>
      <c r="X255" s="206"/>
      <c r="Y255" s="206"/>
      <c r="Z255" s="206"/>
    </row>
    <row r="256" spans="1:26" s="148" customFormat="1">
      <c r="A256" s="311">
        <v>96</v>
      </c>
      <c r="B256" s="312">
        <v>43011</v>
      </c>
      <c r="C256" s="312"/>
      <c r="D256" s="313" t="s">
        <v>2299</v>
      </c>
      <c r="E256" s="311" t="s">
        <v>283</v>
      </c>
      <c r="F256" s="314">
        <v>315</v>
      </c>
      <c r="G256" s="311"/>
      <c r="H256" s="311">
        <v>392</v>
      </c>
      <c r="I256" s="315">
        <v>384</v>
      </c>
      <c r="J256" s="503" t="s">
        <v>2783</v>
      </c>
      <c r="K256" s="504"/>
      <c r="L256" s="316">
        <f>H256-F256-K256</f>
        <v>77</v>
      </c>
      <c r="M256" s="317">
        <f>L256/F256</f>
        <v>0.24444444444444444</v>
      </c>
      <c r="N256" s="318" t="s">
        <v>272</v>
      </c>
      <c r="O256" s="319">
        <v>43017</v>
      </c>
      <c r="P256" s="206"/>
      <c r="Q256" s="206"/>
      <c r="R256" s="206"/>
      <c r="S256" s="205"/>
      <c r="T256" s="206"/>
      <c r="U256" s="206"/>
      <c r="V256" s="206"/>
      <c r="W256" s="206"/>
      <c r="X256" s="206"/>
      <c r="Y256" s="206"/>
      <c r="Z256" s="206"/>
    </row>
    <row r="257" spans="1:27" s="148" customFormat="1">
      <c r="A257" s="311">
        <v>97</v>
      </c>
      <c r="B257" s="312">
        <v>43013</v>
      </c>
      <c r="C257" s="312"/>
      <c r="D257" s="313" t="s">
        <v>1504</v>
      </c>
      <c r="E257" s="311" t="s">
        <v>283</v>
      </c>
      <c r="F257" s="314">
        <v>145</v>
      </c>
      <c r="G257" s="311"/>
      <c r="H257" s="311">
        <v>179</v>
      </c>
      <c r="I257" s="315">
        <v>180</v>
      </c>
      <c r="J257" s="503" t="s">
        <v>2801</v>
      </c>
      <c r="K257" s="504"/>
      <c r="L257" s="316">
        <f t="shared" ref="L257" si="106">H257-F257-K257</f>
        <v>34</v>
      </c>
      <c r="M257" s="317">
        <f t="shared" ref="M257" si="107">L257/F257</f>
        <v>0.23448275862068965</v>
      </c>
      <c r="N257" s="318" t="s">
        <v>272</v>
      </c>
      <c r="O257" s="319">
        <v>43025</v>
      </c>
      <c r="P257" s="206"/>
      <c r="Q257" s="206"/>
      <c r="R257" s="206"/>
      <c r="S257" s="205"/>
      <c r="T257" s="206"/>
      <c r="U257" s="206"/>
      <c r="V257" s="206"/>
      <c r="W257" s="206"/>
      <c r="X257" s="206"/>
      <c r="Y257" s="206"/>
      <c r="Z257" s="206"/>
    </row>
    <row r="258" spans="1:27" s="148" customFormat="1">
      <c r="A258" s="311">
        <v>98</v>
      </c>
      <c r="B258" s="312">
        <v>43014</v>
      </c>
      <c r="C258" s="312"/>
      <c r="D258" s="313" t="s">
        <v>678</v>
      </c>
      <c r="E258" s="311" t="s">
        <v>283</v>
      </c>
      <c r="F258" s="314">
        <v>256</v>
      </c>
      <c r="G258" s="311"/>
      <c r="H258" s="311">
        <v>323</v>
      </c>
      <c r="I258" s="315">
        <v>320</v>
      </c>
      <c r="J258" s="503" t="s">
        <v>338</v>
      </c>
      <c r="K258" s="504"/>
      <c r="L258" s="316">
        <f>H258-F258-K258</f>
        <v>67</v>
      </c>
      <c r="M258" s="317">
        <f>L258/F258</f>
        <v>0.26171875</v>
      </c>
      <c r="N258" s="318" t="s">
        <v>272</v>
      </c>
      <c r="O258" s="319">
        <v>43067</v>
      </c>
      <c r="P258" s="206"/>
      <c r="S258" s="205"/>
      <c r="T258" s="206"/>
      <c r="U258" s="206"/>
      <c r="V258" s="206"/>
      <c r="W258" s="206"/>
      <c r="X258" s="206"/>
      <c r="Y258" s="206"/>
      <c r="Z258" s="206"/>
    </row>
    <row r="259" spans="1:27" s="148" customFormat="1">
      <c r="A259" s="320">
        <v>99</v>
      </c>
      <c r="B259" s="321">
        <v>43017</v>
      </c>
      <c r="C259" s="321"/>
      <c r="D259" s="322" t="s">
        <v>132</v>
      </c>
      <c r="E259" s="320" t="s">
        <v>283</v>
      </c>
      <c r="F259" s="323">
        <v>152.5</v>
      </c>
      <c r="G259" s="324"/>
      <c r="H259" s="324">
        <v>183.5</v>
      </c>
      <c r="I259" s="324">
        <v>210</v>
      </c>
      <c r="J259" s="534" t="s">
        <v>2865</v>
      </c>
      <c r="K259" s="535"/>
      <c r="L259" s="324">
        <f t="shared" ref="L259:L260" si="108">H259-F259-K259</f>
        <v>31</v>
      </c>
      <c r="M259" s="325">
        <f t="shared" ref="M259:M260" si="109">L259/F259</f>
        <v>0.20327868852459016</v>
      </c>
      <c r="N259" s="323" t="s">
        <v>272</v>
      </c>
      <c r="O259" s="326">
        <v>43042</v>
      </c>
      <c r="P259" s="206"/>
      <c r="S259" s="205"/>
      <c r="T259" s="206"/>
      <c r="U259" s="206"/>
      <c r="V259" s="206"/>
      <c r="W259" s="206"/>
      <c r="X259" s="206"/>
      <c r="Y259" s="206"/>
      <c r="Z259" s="206"/>
    </row>
    <row r="260" spans="1:27" s="148" customFormat="1">
      <c r="A260" s="311">
        <v>100</v>
      </c>
      <c r="B260" s="312">
        <v>43017</v>
      </c>
      <c r="C260" s="312"/>
      <c r="D260" s="313" t="s">
        <v>792</v>
      </c>
      <c r="E260" s="311" t="s">
        <v>283</v>
      </c>
      <c r="F260" s="314">
        <v>137.5</v>
      </c>
      <c r="G260" s="311"/>
      <c r="H260" s="311">
        <v>184</v>
      </c>
      <c r="I260" s="315">
        <v>183</v>
      </c>
      <c r="J260" s="505" t="s">
        <v>2869</v>
      </c>
      <c r="K260" s="504"/>
      <c r="L260" s="316">
        <f t="shared" si="108"/>
        <v>46.5</v>
      </c>
      <c r="M260" s="317">
        <f t="shared" si="109"/>
        <v>0.33818181818181819</v>
      </c>
      <c r="N260" s="318" t="s">
        <v>272</v>
      </c>
      <c r="O260" s="319">
        <v>43108</v>
      </c>
      <c r="P260" s="206"/>
      <c r="S260" s="205"/>
      <c r="T260" s="206"/>
      <c r="U260" s="206"/>
      <c r="V260" s="206"/>
      <c r="W260" s="206"/>
      <c r="X260" s="206"/>
      <c r="Y260" s="206"/>
      <c r="Z260" s="206"/>
    </row>
    <row r="261" spans="1:27" s="148" customFormat="1">
      <c r="A261" s="311">
        <v>101</v>
      </c>
      <c r="B261" s="312">
        <v>43018</v>
      </c>
      <c r="C261" s="312"/>
      <c r="D261" s="313" t="s">
        <v>2786</v>
      </c>
      <c r="E261" s="311" t="s">
        <v>283</v>
      </c>
      <c r="F261" s="314">
        <v>895</v>
      </c>
      <c r="G261" s="311"/>
      <c r="H261" s="311">
        <v>1122.5</v>
      </c>
      <c r="I261" s="315">
        <v>1078</v>
      </c>
      <c r="J261" s="505" t="s">
        <v>3174</v>
      </c>
      <c r="K261" s="504"/>
      <c r="L261" s="316">
        <f t="shared" ref="L261" si="110">H261-F261-K261</f>
        <v>227.5</v>
      </c>
      <c r="M261" s="317">
        <f t="shared" ref="M261" si="111">L261/F261</f>
        <v>0.25418994413407819</v>
      </c>
      <c r="N261" s="318" t="s">
        <v>272</v>
      </c>
      <c r="O261" s="319">
        <v>43117</v>
      </c>
      <c r="P261" s="206"/>
      <c r="S261" s="205"/>
      <c r="T261" s="206"/>
      <c r="U261" s="206"/>
      <c r="V261" s="206"/>
      <c r="W261" s="206"/>
      <c r="X261" s="206"/>
      <c r="Y261" s="206"/>
      <c r="Z261" s="206"/>
    </row>
    <row r="262" spans="1:27" s="148" customFormat="1">
      <c r="A262" s="311">
        <v>102</v>
      </c>
      <c r="B262" s="312">
        <v>43018</v>
      </c>
      <c r="C262" s="312"/>
      <c r="D262" s="313" t="s">
        <v>1506</v>
      </c>
      <c r="E262" s="311" t="s">
        <v>283</v>
      </c>
      <c r="F262" s="314">
        <v>125.5</v>
      </c>
      <c r="G262" s="311"/>
      <c r="H262" s="311">
        <v>158</v>
      </c>
      <c r="I262" s="315">
        <v>155</v>
      </c>
      <c r="J262" s="505" t="s">
        <v>2869</v>
      </c>
      <c r="K262" s="504"/>
      <c r="L262" s="316">
        <f t="shared" ref="L262" si="112">H262-F262-K262</f>
        <v>32.5</v>
      </c>
      <c r="M262" s="317">
        <f t="shared" ref="M262" si="113">L262/F262</f>
        <v>0.25896414342629481</v>
      </c>
      <c r="N262" s="318" t="s">
        <v>272</v>
      </c>
      <c r="O262" s="319">
        <v>43067</v>
      </c>
      <c r="P262" s="206"/>
      <c r="S262" s="205"/>
      <c r="T262" s="206"/>
      <c r="U262" s="206"/>
      <c r="V262" s="206"/>
      <c r="W262" s="206"/>
      <c r="X262" s="206"/>
      <c r="Y262" s="206"/>
      <c r="Z262" s="206"/>
    </row>
    <row r="263" spans="1:27" s="148" customFormat="1">
      <c r="A263" s="348">
        <v>103</v>
      </c>
      <c r="B263" s="349">
        <v>43020</v>
      </c>
      <c r="C263" s="349"/>
      <c r="D263" s="350" t="s">
        <v>724</v>
      </c>
      <c r="E263" s="348" t="s">
        <v>283</v>
      </c>
      <c r="F263" s="351" t="s">
        <v>2794</v>
      </c>
      <c r="G263" s="352"/>
      <c r="H263" s="352"/>
      <c r="I263" s="352">
        <v>629</v>
      </c>
      <c r="J263" s="545" t="s">
        <v>271</v>
      </c>
      <c r="K263" s="546"/>
      <c r="L263" s="352"/>
      <c r="M263" s="348"/>
      <c r="N263" s="353"/>
      <c r="O263" s="354"/>
      <c r="P263" s="206"/>
      <c r="S263" s="205"/>
      <c r="T263" s="206"/>
      <c r="U263" s="206"/>
      <c r="V263" s="206"/>
      <c r="W263" s="206"/>
      <c r="X263" s="206"/>
      <c r="Y263" s="206"/>
      <c r="Z263" s="206"/>
    </row>
    <row r="264" spans="1:27" s="148" customFormat="1">
      <c r="A264" s="378">
        <v>104</v>
      </c>
      <c r="B264" s="379">
        <v>43046</v>
      </c>
      <c r="C264" s="379"/>
      <c r="D264" s="380" t="s">
        <v>970</v>
      </c>
      <c r="E264" s="378" t="s">
        <v>283</v>
      </c>
      <c r="F264" s="381">
        <v>740</v>
      </c>
      <c r="G264" s="378"/>
      <c r="H264" s="378">
        <v>892.5</v>
      </c>
      <c r="I264" s="382">
        <v>900</v>
      </c>
      <c r="J264" s="530" t="s">
        <v>2874</v>
      </c>
      <c r="K264" s="531"/>
      <c r="L264" s="383">
        <f t="shared" ref="L264" si="114">H264-F264-K264</f>
        <v>152.5</v>
      </c>
      <c r="M264" s="384">
        <f t="shared" ref="M264" si="115">L264/F264</f>
        <v>0.20608108108108109</v>
      </c>
      <c r="N264" s="385" t="s">
        <v>272</v>
      </c>
      <c r="O264" s="386">
        <v>43052</v>
      </c>
      <c r="P264" s="206"/>
      <c r="S264" s="205"/>
      <c r="T264" s="206"/>
      <c r="U264" s="206"/>
      <c r="V264" s="206"/>
      <c r="W264" s="206"/>
      <c r="X264" s="206"/>
      <c r="Y264" s="206"/>
      <c r="Z264" s="206"/>
    </row>
    <row r="265" spans="1:27" s="376" customFormat="1">
      <c r="A265" s="378">
        <v>105</v>
      </c>
      <c r="B265" s="379">
        <v>43073</v>
      </c>
      <c r="C265" s="379"/>
      <c r="D265" s="380" t="s">
        <v>1759</v>
      </c>
      <c r="E265" s="378" t="s">
        <v>283</v>
      </c>
      <c r="F265" s="381">
        <v>118.5</v>
      </c>
      <c r="G265" s="378"/>
      <c r="H265" s="378">
        <v>143.5</v>
      </c>
      <c r="I265" s="382">
        <v>145</v>
      </c>
      <c r="J265" s="530" t="s">
        <v>2973</v>
      </c>
      <c r="K265" s="531"/>
      <c r="L265" s="383">
        <f t="shared" ref="L265" si="116">H265-F265-K265</f>
        <v>25</v>
      </c>
      <c r="M265" s="384">
        <f t="shared" ref="M265" si="117">L265/F265</f>
        <v>0.2109704641350211</v>
      </c>
      <c r="N265" s="385" t="s">
        <v>272</v>
      </c>
      <c r="O265" s="386">
        <v>43097</v>
      </c>
      <c r="P265" s="375"/>
      <c r="S265" s="377"/>
      <c r="T265" s="375"/>
      <c r="U265" s="375"/>
      <c r="V265" s="375"/>
      <c r="W265" s="375"/>
      <c r="X265" s="375"/>
      <c r="Y265" s="375"/>
      <c r="Z265" s="375"/>
    </row>
    <row r="266" spans="1:27" s="376" customFormat="1">
      <c r="A266" s="320">
        <v>106</v>
      </c>
      <c r="B266" s="321">
        <v>43074</v>
      </c>
      <c r="C266" s="321"/>
      <c r="D266" s="322" t="s">
        <v>457</v>
      </c>
      <c r="E266" s="320" t="s">
        <v>283</v>
      </c>
      <c r="F266" s="323">
        <v>177.5</v>
      </c>
      <c r="G266" s="324"/>
      <c r="H266" s="324">
        <v>215</v>
      </c>
      <c r="I266" s="324">
        <v>230</v>
      </c>
      <c r="J266" s="532" t="s">
        <v>3008</v>
      </c>
      <c r="K266" s="533"/>
      <c r="L266" s="324">
        <f t="shared" ref="L266" si="118">H266-F266-K266</f>
        <v>37.5</v>
      </c>
      <c r="M266" s="325">
        <f t="shared" ref="M266" si="119">L266/F266</f>
        <v>0.21126760563380281</v>
      </c>
      <c r="N266" s="323" t="s">
        <v>272</v>
      </c>
      <c r="O266" s="326">
        <v>43096</v>
      </c>
      <c r="P266" s="375"/>
      <c r="S266" s="377"/>
      <c r="T266" s="375"/>
      <c r="U266" s="375"/>
      <c r="V266" s="375"/>
      <c r="W266" s="375"/>
      <c r="X266" s="375"/>
      <c r="Y266" s="375"/>
      <c r="Z266" s="375"/>
    </row>
    <row r="267" spans="1:27" s="376" customFormat="1">
      <c r="A267" s="387">
        <v>107</v>
      </c>
      <c r="B267" s="388">
        <v>43090</v>
      </c>
      <c r="C267" s="388"/>
      <c r="D267" s="460" t="s">
        <v>1191</v>
      </c>
      <c r="E267" s="387" t="s">
        <v>283</v>
      </c>
      <c r="F267" s="390" t="s">
        <v>3000</v>
      </c>
      <c r="G267" s="387"/>
      <c r="H267" s="387"/>
      <c r="I267" s="391">
        <v>872</v>
      </c>
      <c r="J267" s="500" t="s">
        <v>271</v>
      </c>
      <c r="K267" s="501"/>
      <c r="L267" s="393"/>
      <c r="M267" s="394"/>
      <c r="N267" s="392"/>
      <c r="O267" s="395"/>
      <c r="P267" s="375"/>
      <c r="S267" s="377"/>
      <c r="T267" s="375"/>
      <c r="U267" s="375"/>
      <c r="V267" s="375"/>
      <c r="W267" s="375"/>
      <c r="X267" s="375"/>
      <c r="Y267" s="375"/>
      <c r="Z267" s="375"/>
    </row>
    <row r="268" spans="1:27" s="376" customFormat="1">
      <c r="A268" s="387">
        <v>108</v>
      </c>
      <c r="B268" s="388">
        <v>43098</v>
      </c>
      <c r="C268" s="388"/>
      <c r="D268" s="460" t="s">
        <v>2299</v>
      </c>
      <c r="E268" s="387" t="s">
        <v>283</v>
      </c>
      <c r="F268" s="390" t="s">
        <v>3017</v>
      </c>
      <c r="G268" s="387"/>
      <c r="H268" s="387"/>
      <c r="I268" s="391">
        <v>539</v>
      </c>
      <c r="J268" s="500" t="s">
        <v>271</v>
      </c>
      <c r="K268" s="501"/>
      <c r="L268" s="393"/>
      <c r="M268" s="394"/>
      <c r="N268" s="392"/>
      <c r="O268" s="395"/>
      <c r="P268" s="375"/>
      <c r="S268" s="377"/>
      <c r="T268" s="375"/>
      <c r="U268" s="375"/>
      <c r="V268" s="375"/>
      <c r="W268" s="375"/>
      <c r="X268" s="375"/>
      <c r="Y268" s="375"/>
      <c r="Z268" s="375"/>
    </row>
    <row r="269" spans="1:27" s="376" customFormat="1">
      <c r="A269" s="387">
        <v>109</v>
      </c>
      <c r="B269" s="388">
        <v>43098</v>
      </c>
      <c r="C269" s="388"/>
      <c r="D269" s="389" t="s">
        <v>2176</v>
      </c>
      <c r="E269" s="387" t="s">
        <v>283</v>
      </c>
      <c r="F269" s="390" t="s">
        <v>3010</v>
      </c>
      <c r="G269" s="387"/>
      <c r="H269" s="387"/>
      <c r="I269" s="391">
        <v>1084</v>
      </c>
      <c r="J269" s="500" t="s">
        <v>271</v>
      </c>
      <c r="K269" s="501"/>
      <c r="L269" s="393"/>
      <c r="M269" s="394"/>
      <c r="N269" s="392"/>
      <c r="O269" s="395"/>
      <c r="P269" s="375"/>
      <c r="S269" s="377"/>
      <c r="T269" s="375"/>
      <c r="U269" s="375"/>
      <c r="V269" s="375"/>
      <c r="W269" s="375"/>
      <c r="X269" s="375"/>
      <c r="Y269" s="375"/>
      <c r="Z269" s="375"/>
    </row>
    <row r="270" spans="1:27" s="376" customFormat="1">
      <c r="A270" s="387"/>
      <c r="B270" s="388"/>
      <c r="C270" s="388"/>
      <c r="D270" s="389"/>
      <c r="E270" s="387"/>
      <c r="F270" s="390"/>
      <c r="G270" s="387"/>
      <c r="H270" s="387"/>
      <c r="I270" s="391"/>
      <c r="J270" s="501"/>
      <c r="K270" s="501"/>
      <c r="L270" s="393"/>
      <c r="M270" s="394"/>
      <c r="N270" s="392"/>
      <c r="O270" s="395"/>
      <c r="P270" s="375"/>
      <c r="S270" s="377"/>
      <c r="T270" s="375"/>
      <c r="U270" s="375"/>
      <c r="V270" s="375"/>
      <c r="W270" s="375"/>
      <c r="X270" s="375"/>
      <c r="Y270" s="375"/>
      <c r="Z270" s="375"/>
    </row>
    <row r="271" spans="1:27" s="148" customFormat="1">
      <c r="A271" s="287"/>
      <c r="B271" s="288"/>
      <c r="C271" s="288"/>
      <c r="D271" s="289"/>
      <c r="E271" s="290"/>
      <c r="F271" s="219"/>
      <c r="G271" s="291"/>
      <c r="H271" s="291"/>
      <c r="I271" s="292"/>
      <c r="J271" s="228"/>
      <c r="K271" s="528"/>
      <c r="L271" s="529"/>
      <c r="M271" s="290"/>
      <c r="N271" s="224"/>
      <c r="O271" s="225"/>
      <c r="P271" s="206"/>
      <c r="S271" s="205"/>
      <c r="T271" s="206"/>
      <c r="U271" s="206"/>
      <c r="V271" s="206"/>
      <c r="W271" s="206"/>
      <c r="X271" s="206"/>
      <c r="Y271" s="206"/>
      <c r="Z271" s="206"/>
    </row>
    <row r="272" spans="1:27">
      <c r="A272" s="96"/>
      <c r="B272" s="97"/>
      <c r="C272" s="97"/>
      <c r="D272" s="98"/>
      <c r="E272" s="99"/>
      <c r="F272" s="182" t="s">
        <v>371</v>
      </c>
      <c r="G272" s="88"/>
      <c r="H272" s="167"/>
      <c r="I272" s="185"/>
      <c r="J272" s="159"/>
      <c r="K272" s="159"/>
      <c r="L272" s="89"/>
      <c r="M272" s="89"/>
      <c r="N272" s="89"/>
      <c r="O272" s="18"/>
      <c r="P272" s="9"/>
      <c r="Q272" s="1"/>
      <c r="R272" s="1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96"/>
      <c r="B273" s="97"/>
      <c r="C273" s="97"/>
      <c r="D273" s="98"/>
      <c r="E273" s="99"/>
      <c r="F273" s="182"/>
      <c r="G273" s="88"/>
      <c r="H273" s="167"/>
      <c r="I273" s="185"/>
      <c r="J273" s="159"/>
      <c r="K273" s="159"/>
      <c r="L273" s="89"/>
      <c r="M273" s="89"/>
      <c r="N273" s="89"/>
      <c r="O273" s="18"/>
      <c r="P273" s="9"/>
      <c r="Q273" s="1"/>
      <c r="R273" s="1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43" t="s">
        <v>172</v>
      </c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9"/>
      <c r="Q274" s="1"/>
      <c r="R274" s="1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37" t="s">
        <v>173</v>
      </c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9"/>
      <c r="Q275" s="1"/>
      <c r="R275" s="1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37" t="s">
        <v>174</v>
      </c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9"/>
      <c r="Q276" s="1"/>
      <c r="R276" s="1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37" t="s">
        <v>175</v>
      </c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9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44" t="s">
        <v>176</v>
      </c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9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4" t="s">
        <v>177</v>
      </c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44" t="s">
        <v>178</v>
      </c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44" t="s">
        <v>179</v>
      </c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44" t="s">
        <v>180</v>
      </c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44" t="s">
        <v>181</v>
      </c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J292" s="158"/>
      <c r="K292" s="158"/>
      <c r="L292" s="119"/>
      <c r="M292" s="148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J293" s="158"/>
      <c r="K293" s="158"/>
      <c r="L293" s="119"/>
      <c r="M293" s="148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J294" s="158"/>
      <c r="K294" s="158"/>
      <c r="L294" s="11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J295" s="158"/>
      <c r="K295" s="158"/>
      <c r="L295" s="11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J296" s="158"/>
      <c r="K296" s="158"/>
      <c r="L296" s="119"/>
      <c r="M296" s="148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P381" s="147"/>
      <c r="Q381" s="18"/>
      <c r="R381" s="18"/>
    </row>
    <row r="382" spans="1:27">
      <c r="P382" s="147"/>
    </row>
    <row r="383" spans="1:27">
      <c r="P383" s="147"/>
    </row>
    <row r="388" spans="5:15">
      <c r="K388" s="119"/>
    </row>
    <row r="393" spans="5:15">
      <c r="E393" s="158"/>
      <c r="G393" s="119"/>
      <c r="H393" s="148"/>
    </row>
    <row r="395" spans="5:15">
      <c r="L395" s="148"/>
      <c r="M395" s="148"/>
      <c r="N395" s="148"/>
      <c r="O395" s="148"/>
    </row>
    <row r="396" spans="5:15">
      <c r="L396" s="148"/>
      <c r="M396" s="148"/>
      <c r="N396" s="148"/>
      <c r="O396" s="148"/>
    </row>
  </sheetData>
  <autoFilter ref="S1:S396"/>
  <mergeCells count="234">
    <mergeCell ref="J16:K16"/>
    <mergeCell ref="J17:K17"/>
    <mergeCell ref="J31:K31"/>
    <mergeCell ref="J20:K20"/>
    <mergeCell ref="J21:K21"/>
    <mergeCell ref="J22:K22"/>
    <mergeCell ref="J109:K109"/>
    <mergeCell ref="J94:K94"/>
    <mergeCell ref="J66:K66"/>
    <mergeCell ref="J69:K69"/>
    <mergeCell ref="J70:K70"/>
    <mergeCell ref="J77:K77"/>
    <mergeCell ref="J33:K33"/>
    <mergeCell ref="J34:K34"/>
    <mergeCell ref="J35:K35"/>
    <mergeCell ref="J30:K30"/>
    <mergeCell ref="J79:K79"/>
    <mergeCell ref="J36:K36"/>
    <mergeCell ref="J38:K38"/>
    <mergeCell ref="J39:K39"/>
    <mergeCell ref="J40:K40"/>
    <mergeCell ref="J60:K60"/>
    <mergeCell ref="J45:K45"/>
    <mergeCell ref="J46:K46"/>
    <mergeCell ref="J47:K47"/>
    <mergeCell ref="J48:K48"/>
    <mergeCell ref="J49:K49"/>
    <mergeCell ref="J52:K52"/>
    <mergeCell ref="J50:K50"/>
    <mergeCell ref="J51:K51"/>
    <mergeCell ref="J183:K183"/>
    <mergeCell ref="J174:K174"/>
    <mergeCell ref="J175:K175"/>
    <mergeCell ref="J176:K176"/>
    <mergeCell ref="J172:K172"/>
    <mergeCell ref="J169:K169"/>
    <mergeCell ref="J179:K179"/>
    <mergeCell ref="J168:K168"/>
    <mergeCell ref="J162:K162"/>
    <mergeCell ref="J166:K166"/>
    <mergeCell ref="J53:K53"/>
    <mergeCell ref="J54:K54"/>
    <mergeCell ref="J55:K55"/>
    <mergeCell ref="J56:K56"/>
    <mergeCell ref="J57:K57"/>
    <mergeCell ref="J58:K58"/>
    <mergeCell ref="J185:K185"/>
    <mergeCell ref="J181:K181"/>
    <mergeCell ref="J170:K170"/>
    <mergeCell ref="J173:K173"/>
    <mergeCell ref="J171:K171"/>
    <mergeCell ref="J182:K182"/>
    <mergeCell ref="J132:K132"/>
    <mergeCell ref="J133:K133"/>
    <mergeCell ref="J134:K134"/>
    <mergeCell ref="J135:K135"/>
    <mergeCell ref="J136:K136"/>
    <mergeCell ref="J165:K165"/>
    <mergeCell ref="J150:K150"/>
    <mergeCell ref="J149:K149"/>
    <mergeCell ref="J164:K164"/>
    <mergeCell ref="J155:K155"/>
    <mergeCell ref="J156:K156"/>
    <mergeCell ref="J161:K161"/>
    <mergeCell ref="J160:K160"/>
    <mergeCell ref="J159:K159"/>
    <mergeCell ref="J158:K158"/>
    <mergeCell ref="J163:K163"/>
    <mergeCell ref="J178:K178"/>
    <mergeCell ref="J184:K184"/>
    <mergeCell ref="P67:P68"/>
    <mergeCell ref="N67:N68"/>
    <mergeCell ref="O67:O68"/>
    <mergeCell ref="J122:K122"/>
    <mergeCell ref="J100:K100"/>
    <mergeCell ref="J96:K96"/>
    <mergeCell ref="J95:K95"/>
    <mergeCell ref="J102:K102"/>
    <mergeCell ref="J104:K104"/>
    <mergeCell ref="J105:K105"/>
    <mergeCell ref="J101:K101"/>
    <mergeCell ref="J103:K103"/>
    <mergeCell ref="J80:K80"/>
    <mergeCell ref="J81:K81"/>
    <mergeCell ref="J84:K84"/>
    <mergeCell ref="J108:K108"/>
    <mergeCell ref="J97:K97"/>
    <mergeCell ref="J82:K82"/>
    <mergeCell ref="J93:K93"/>
    <mergeCell ref="J92:K92"/>
    <mergeCell ref="J85:K85"/>
    <mergeCell ref="J86:K86"/>
    <mergeCell ref="J98:K98"/>
    <mergeCell ref="J99:K99"/>
    <mergeCell ref="J186:K186"/>
    <mergeCell ref="J258:K258"/>
    <mergeCell ref="J256:K256"/>
    <mergeCell ref="J251:K251"/>
    <mergeCell ref="J249:K249"/>
    <mergeCell ref="J220:K220"/>
    <mergeCell ref="J232:K232"/>
    <mergeCell ref="J214:K214"/>
    <mergeCell ref="J255:K255"/>
    <mergeCell ref="J200:K200"/>
    <mergeCell ref="J194:K194"/>
    <mergeCell ref="J197:K197"/>
    <mergeCell ref="J198:K198"/>
    <mergeCell ref="J202:K202"/>
    <mergeCell ref="J187:K187"/>
    <mergeCell ref="J191:K191"/>
    <mergeCell ref="J196:K196"/>
    <mergeCell ref="J190:K190"/>
    <mergeCell ref="J193:K193"/>
    <mergeCell ref="J192:K192"/>
    <mergeCell ref="J189:K189"/>
    <mergeCell ref="J265:K265"/>
    <mergeCell ref="J263:K263"/>
    <mergeCell ref="J254:K254"/>
    <mergeCell ref="J247:K247"/>
    <mergeCell ref="J233:K233"/>
    <mergeCell ref="J246:K246"/>
    <mergeCell ref="J228:K228"/>
    <mergeCell ref="J221:K221"/>
    <mergeCell ref="J203:K203"/>
    <mergeCell ref="J241:K241"/>
    <mergeCell ref="J234:K234"/>
    <mergeCell ref="J226:K226"/>
    <mergeCell ref="J237:K237"/>
    <mergeCell ref="J250:K250"/>
    <mergeCell ref="J243:K243"/>
    <mergeCell ref="J240:K240"/>
    <mergeCell ref="J245:K245"/>
    <mergeCell ref="J239:K239"/>
    <mergeCell ref="J212:K212"/>
    <mergeCell ref="J204:K204"/>
    <mergeCell ref="J206:K206"/>
    <mergeCell ref="J217:K217"/>
    <mergeCell ref="J213:K213"/>
    <mergeCell ref="J15:K15"/>
    <mergeCell ref="J121:K121"/>
    <mergeCell ref="J18:K18"/>
    <mergeCell ref="J19:K19"/>
    <mergeCell ref="J9:K9"/>
    <mergeCell ref="J65:K65"/>
    <mergeCell ref="J37:K37"/>
    <mergeCell ref="J14:K14"/>
    <mergeCell ref="J10:K10"/>
    <mergeCell ref="J12:K12"/>
    <mergeCell ref="J11:K11"/>
    <mergeCell ref="J13:K13"/>
    <mergeCell ref="J90:K90"/>
    <mergeCell ref="J23:K23"/>
    <mergeCell ref="J24:K24"/>
    <mergeCell ref="J25:K25"/>
    <mergeCell ref="J26:K26"/>
    <mergeCell ref="J27:K27"/>
    <mergeCell ref="J28:K28"/>
    <mergeCell ref="J29:K29"/>
    <mergeCell ref="J41:K41"/>
    <mergeCell ref="J42:K42"/>
    <mergeCell ref="J43:K43"/>
    <mergeCell ref="J44:K44"/>
    <mergeCell ref="K271:L271"/>
    <mergeCell ref="J264:K264"/>
    <mergeCell ref="J215:K215"/>
    <mergeCell ref="J207:K207"/>
    <mergeCell ref="J230:K230"/>
    <mergeCell ref="J224:K224"/>
    <mergeCell ref="J219:K219"/>
    <mergeCell ref="J223:K223"/>
    <mergeCell ref="J211:K211"/>
    <mergeCell ref="J266:K266"/>
    <mergeCell ref="J267:K267"/>
    <mergeCell ref="J270:K270"/>
    <mergeCell ref="J262:K262"/>
    <mergeCell ref="J261:K261"/>
    <mergeCell ref="J259:K259"/>
    <mergeCell ref="J252:K252"/>
    <mergeCell ref="J248:K248"/>
    <mergeCell ref="J257:K257"/>
    <mergeCell ref="J253:K253"/>
    <mergeCell ref="J222:K222"/>
    <mergeCell ref="J244:K244"/>
    <mergeCell ref="J242:K242"/>
    <mergeCell ref="J235:K235"/>
    <mergeCell ref="J218:K218"/>
    <mergeCell ref="B67:B68"/>
    <mergeCell ref="A67:A68"/>
    <mergeCell ref="G67:G68"/>
    <mergeCell ref="I67:I68"/>
    <mergeCell ref="J67:K68"/>
    <mergeCell ref="J154:K154"/>
    <mergeCell ref="J137:K137"/>
    <mergeCell ref="J151:K151"/>
    <mergeCell ref="J153:K153"/>
    <mergeCell ref="J152:K152"/>
    <mergeCell ref="J130:K130"/>
    <mergeCell ref="J71:K71"/>
    <mergeCell ref="J83:K83"/>
    <mergeCell ref="J141:K141"/>
    <mergeCell ref="J144:K144"/>
    <mergeCell ref="J106:K106"/>
    <mergeCell ref="J107:K107"/>
    <mergeCell ref="J131:K131"/>
    <mergeCell ref="J110:K110"/>
    <mergeCell ref="J111:K111"/>
    <mergeCell ref="J72:K72"/>
    <mergeCell ref="J142:K142"/>
    <mergeCell ref="J87:K87"/>
    <mergeCell ref="J88:K88"/>
    <mergeCell ref="J268:K268"/>
    <mergeCell ref="J269:K269"/>
    <mergeCell ref="J32:K32"/>
    <mergeCell ref="J177:K177"/>
    <mergeCell ref="J180:K180"/>
    <mergeCell ref="J260:K260"/>
    <mergeCell ref="J236:K236"/>
    <mergeCell ref="J238:K238"/>
    <mergeCell ref="J210:K210"/>
    <mergeCell ref="J227:K227"/>
    <mergeCell ref="J231:K231"/>
    <mergeCell ref="J216:K216"/>
    <mergeCell ref="J229:K229"/>
    <mergeCell ref="J201:K201"/>
    <mergeCell ref="J208:K208"/>
    <mergeCell ref="J195:K195"/>
    <mergeCell ref="J205:K205"/>
    <mergeCell ref="J209:K209"/>
    <mergeCell ref="J199:K199"/>
    <mergeCell ref="J138:K138"/>
    <mergeCell ref="J139:K139"/>
    <mergeCell ref="J140:K140"/>
    <mergeCell ref="J167:K167"/>
    <mergeCell ref="J188:K18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67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2639</v>
      </c>
      <c r="B1" s="119" t="s">
        <v>2640</v>
      </c>
      <c r="C1" s="119" t="s">
        <v>2641</v>
      </c>
      <c r="D1" s="119" t="s">
        <v>26</v>
      </c>
      <c r="E1" s="119" t="s">
        <v>27</v>
      </c>
      <c r="F1" s="119" t="s">
        <v>2642</v>
      </c>
      <c r="G1" s="119" t="s">
        <v>2643</v>
      </c>
      <c r="H1" s="119" t="s">
        <v>2644</v>
      </c>
      <c r="I1" s="119" t="s">
        <v>2645</v>
      </c>
      <c r="J1" s="119" t="s">
        <v>2646</v>
      </c>
      <c r="K1" s="119" t="s">
        <v>2647</v>
      </c>
      <c r="L1" s="119" t="s">
        <v>2648</v>
      </c>
      <c r="M1" s="119" t="s">
        <v>2649</v>
      </c>
    </row>
    <row r="2" spans="1:13">
      <c r="A2" s="119" t="s">
        <v>396</v>
      </c>
      <c r="B2" s="119" t="s">
        <v>397</v>
      </c>
      <c r="C2" s="119">
        <v>60</v>
      </c>
      <c r="D2" s="119">
        <v>60</v>
      </c>
      <c r="E2" s="119">
        <v>55.05</v>
      </c>
      <c r="F2" s="119">
        <v>55.7</v>
      </c>
      <c r="G2" s="119">
        <v>55.6</v>
      </c>
      <c r="H2" s="119">
        <v>57.15</v>
      </c>
      <c r="I2" s="119">
        <v>98295</v>
      </c>
      <c r="J2" s="119">
        <v>5586625.2000000002</v>
      </c>
      <c r="K2" s="121">
        <v>43118</v>
      </c>
      <c r="L2" s="119">
        <v>893</v>
      </c>
      <c r="M2" s="119" t="s">
        <v>398</v>
      </c>
    </row>
    <row r="3" spans="1:13">
      <c r="A3" s="119" t="s">
        <v>399</v>
      </c>
      <c r="B3" s="119" t="s">
        <v>397</v>
      </c>
      <c r="C3" s="119">
        <v>7.5</v>
      </c>
      <c r="D3" s="119">
        <v>8.0500000000000007</v>
      </c>
      <c r="E3" s="119">
        <v>7.4</v>
      </c>
      <c r="F3" s="119">
        <v>7.4</v>
      </c>
      <c r="G3" s="119">
        <v>7.4</v>
      </c>
      <c r="H3" s="119">
        <v>7.75</v>
      </c>
      <c r="I3" s="119">
        <v>23711265</v>
      </c>
      <c r="J3" s="119">
        <v>178417004.25</v>
      </c>
      <c r="K3" s="121">
        <v>43118</v>
      </c>
      <c r="L3" s="119">
        <v>6093</v>
      </c>
      <c r="M3" s="119" t="s">
        <v>400</v>
      </c>
    </row>
    <row r="4" spans="1:13">
      <c r="A4" s="119" t="s">
        <v>401</v>
      </c>
      <c r="B4" s="119" t="s">
        <v>397</v>
      </c>
      <c r="C4" s="119">
        <v>18008.400000000001</v>
      </c>
      <c r="D4" s="119">
        <v>18199.95</v>
      </c>
      <c r="E4" s="119">
        <v>17830</v>
      </c>
      <c r="F4" s="119">
        <v>18105.349999999999</v>
      </c>
      <c r="G4" s="119">
        <v>18110</v>
      </c>
      <c r="H4" s="119">
        <v>18008.400000000001</v>
      </c>
      <c r="I4" s="119">
        <v>1208</v>
      </c>
      <c r="J4" s="119">
        <v>21839098.300000001</v>
      </c>
      <c r="K4" s="121">
        <v>43118</v>
      </c>
      <c r="L4" s="119">
        <v>429</v>
      </c>
      <c r="M4" s="119" t="s">
        <v>402</v>
      </c>
    </row>
    <row r="5" spans="1:13">
      <c r="A5" s="119" t="s">
        <v>2968</v>
      </c>
      <c r="B5" s="119" t="s">
        <v>397</v>
      </c>
      <c r="C5" s="119">
        <v>334</v>
      </c>
      <c r="D5" s="119">
        <v>344.95</v>
      </c>
      <c r="E5" s="119">
        <v>321.14999999999998</v>
      </c>
      <c r="F5" s="119">
        <v>331.5</v>
      </c>
      <c r="G5" s="119">
        <v>327.5</v>
      </c>
      <c r="H5" s="119">
        <v>328.55</v>
      </c>
      <c r="I5" s="119">
        <v>58965</v>
      </c>
      <c r="J5" s="119">
        <v>19972804.550000001</v>
      </c>
      <c r="K5" s="121">
        <v>43118</v>
      </c>
      <c r="L5" s="119">
        <v>1379</v>
      </c>
      <c r="M5" s="119" t="s">
        <v>2969</v>
      </c>
    </row>
    <row r="6" spans="1:13">
      <c r="A6" s="119" t="s">
        <v>2413</v>
      </c>
      <c r="B6" s="119" t="s">
        <v>397</v>
      </c>
      <c r="C6" s="119">
        <v>113</v>
      </c>
      <c r="D6" s="119">
        <v>117.75</v>
      </c>
      <c r="E6" s="119">
        <v>103.85</v>
      </c>
      <c r="F6" s="119">
        <v>107.35</v>
      </c>
      <c r="G6" s="119">
        <v>106.5</v>
      </c>
      <c r="H6" s="119">
        <v>111.9</v>
      </c>
      <c r="I6" s="119">
        <v>564220</v>
      </c>
      <c r="J6" s="119">
        <v>63594726.700000003</v>
      </c>
      <c r="K6" s="121">
        <v>43118</v>
      </c>
      <c r="L6" s="119">
        <v>5755</v>
      </c>
      <c r="M6" s="119" t="s">
        <v>847</v>
      </c>
    </row>
    <row r="7" spans="1:13">
      <c r="A7" s="119" t="s">
        <v>403</v>
      </c>
      <c r="B7" s="119" t="s">
        <v>397</v>
      </c>
      <c r="C7" s="119">
        <v>822</v>
      </c>
      <c r="D7" s="119">
        <v>861</v>
      </c>
      <c r="E7" s="119">
        <v>817</v>
      </c>
      <c r="F7" s="119">
        <v>832.3</v>
      </c>
      <c r="G7" s="119">
        <v>830</v>
      </c>
      <c r="H7" s="119">
        <v>815.4</v>
      </c>
      <c r="I7" s="119">
        <v>208636</v>
      </c>
      <c r="J7" s="119">
        <v>176019839.30000001</v>
      </c>
      <c r="K7" s="121">
        <v>43118</v>
      </c>
      <c r="L7" s="119">
        <v>8558</v>
      </c>
      <c r="M7" s="119" t="s">
        <v>2301</v>
      </c>
    </row>
    <row r="8" spans="1:13">
      <c r="A8" s="119" t="s">
        <v>404</v>
      </c>
      <c r="B8" s="119" t="s">
        <v>397</v>
      </c>
      <c r="C8" s="119">
        <v>42.4</v>
      </c>
      <c r="D8" s="119">
        <v>42.7</v>
      </c>
      <c r="E8" s="119">
        <v>38.299999999999997</v>
      </c>
      <c r="F8" s="119">
        <v>39.299999999999997</v>
      </c>
      <c r="G8" s="119">
        <v>39.35</v>
      </c>
      <c r="H8" s="119">
        <v>42.05</v>
      </c>
      <c r="I8" s="119">
        <v>2597778</v>
      </c>
      <c r="J8" s="119">
        <v>104187077.45</v>
      </c>
      <c r="K8" s="121">
        <v>43118</v>
      </c>
      <c r="L8" s="119">
        <v>7573</v>
      </c>
      <c r="M8" s="119" t="s">
        <v>405</v>
      </c>
    </row>
    <row r="9" spans="1:13">
      <c r="A9" s="119" t="s">
        <v>406</v>
      </c>
      <c r="B9" s="119" t="s">
        <v>397</v>
      </c>
      <c r="C9" s="119">
        <v>734.8</v>
      </c>
      <c r="D9" s="119">
        <v>734.8</v>
      </c>
      <c r="E9" s="119">
        <v>707.6</v>
      </c>
      <c r="F9" s="119">
        <v>715.95</v>
      </c>
      <c r="G9" s="119">
        <v>715</v>
      </c>
      <c r="H9" s="119">
        <v>740.3</v>
      </c>
      <c r="I9" s="119">
        <v>15230</v>
      </c>
      <c r="J9" s="119">
        <v>11053298.5</v>
      </c>
      <c r="K9" s="121">
        <v>43118</v>
      </c>
      <c r="L9" s="119">
        <v>955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1107</v>
      </c>
      <c r="D10" s="119">
        <v>1120</v>
      </c>
      <c r="E10" s="119">
        <v>1107</v>
      </c>
      <c r="F10" s="119">
        <v>1112.8499999999999</v>
      </c>
      <c r="G10" s="119">
        <v>1114.55</v>
      </c>
      <c r="H10" s="119">
        <v>1112.4000000000001</v>
      </c>
      <c r="I10" s="119">
        <v>21356</v>
      </c>
      <c r="J10" s="119">
        <v>23797583.949999999</v>
      </c>
      <c r="K10" s="121">
        <v>43118</v>
      </c>
      <c r="L10" s="119">
        <v>1398</v>
      </c>
      <c r="M10" s="119" t="s">
        <v>409</v>
      </c>
    </row>
    <row r="11" spans="1:13">
      <c r="A11" s="119" t="s">
        <v>2877</v>
      </c>
      <c r="B11" s="119" t="s">
        <v>397</v>
      </c>
      <c r="C11" s="119">
        <v>52.5</v>
      </c>
      <c r="D11" s="119">
        <v>56.65</v>
      </c>
      <c r="E11" s="119">
        <v>49.55</v>
      </c>
      <c r="F11" s="119">
        <v>54.55</v>
      </c>
      <c r="G11" s="119">
        <v>54.6</v>
      </c>
      <c r="H11" s="119">
        <v>51.5</v>
      </c>
      <c r="I11" s="119">
        <v>1064760</v>
      </c>
      <c r="J11" s="119">
        <v>59454050.799999997</v>
      </c>
      <c r="K11" s="121">
        <v>43118</v>
      </c>
      <c r="L11" s="119">
        <v>5977</v>
      </c>
      <c r="M11" s="119" t="s">
        <v>2878</v>
      </c>
    </row>
    <row r="12" spans="1:13">
      <c r="A12" s="119" t="s">
        <v>410</v>
      </c>
      <c r="B12" s="119" t="s">
        <v>397</v>
      </c>
      <c r="C12" s="119">
        <v>248.5</v>
      </c>
      <c r="D12" s="119">
        <v>254.95</v>
      </c>
      <c r="E12" s="119">
        <v>230</v>
      </c>
      <c r="F12" s="119">
        <v>232.9</v>
      </c>
      <c r="G12" s="119">
        <v>232.55</v>
      </c>
      <c r="H12" s="119">
        <v>246</v>
      </c>
      <c r="I12" s="119">
        <v>4601595</v>
      </c>
      <c r="J12" s="119">
        <v>1128115102</v>
      </c>
      <c r="K12" s="121">
        <v>43118</v>
      </c>
      <c r="L12" s="119">
        <v>42191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1552</v>
      </c>
      <c r="D13" s="119">
        <v>1565</v>
      </c>
      <c r="E13" s="119">
        <v>1495</v>
      </c>
      <c r="F13" s="119">
        <v>1541.9</v>
      </c>
      <c r="G13" s="119">
        <v>1550</v>
      </c>
      <c r="H13" s="119">
        <v>1548.5</v>
      </c>
      <c r="I13" s="119">
        <v>100083</v>
      </c>
      <c r="J13" s="119">
        <v>153274532.15000001</v>
      </c>
      <c r="K13" s="121">
        <v>43118</v>
      </c>
      <c r="L13" s="119">
        <v>7826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5475</v>
      </c>
      <c r="D14" s="119">
        <v>5539.5</v>
      </c>
      <c r="E14" s="119">
        <v>5390.05</v>
      </c>
      <c r="F14" s="119">
        <v>5435.7</v>
      </c>
      <c r="G14" s="119">
        <v>5400</v>
      </c>
      <c r="H14" s="119">
        <v>5463.85</v>
      </c>
      <c r="I14" s="119">
        <v>4179</v>
      </c>
      <c r="J14" s="119">
        <v>22941981.300000001</v>
      </c>
      <c r="K14" s="121">
        <v>43118</v>
      </c>
      <c r="L14" s="119">
        <v>1000</v>
      </c>
      <c r="M14" s="119" t="s">
        <v>414</v>
      </c>
    </row>
    <row r="15" spans="1:13">
      <c r="A15" s="119" t="s">
        <v>2738</v>
      </c>
      <c r="B15" s="119" t="s">
        <v>397</v>
      </c>
      <c r="C15" s="119">
        <v>182.45</v>
      </c>
      <c r="D15" s="119">
        <v>182.9</v>
      </c>
      <c r="E15" s="119">
        <v>176</v>
      </c>
      <c r="F15" s="119">
        <v>176.6</v>
      </c>
      <c r="G15" s="119">
        <v>176.75</v>
      </c>
      <c r="H15" s="119">
        <v>181.6</v>
      </c>
      <c r="I15" s="119">
        <v>2991306</v>
      </c>
      <c r="J15" s="119">
        <v>535182223.75</v>
      </c>
      <c r="K15" s="121">
        <v>43118</v>
      </c>
      <c r="L15" s="119">
        <v>32282</v>
      </c>
      <c r="M15" s="119" t="s">
        <v>2739</v>
      </c>
    </row>
    <row r="16" spans="1:13">
      <c r="A16" s="119" t="s">
        <v>415</v>
      </c>
      <c r="B16" s="119" t="s">
        <v>397</v>
      </c>
      <c r="C16" s="119">
        <v>168</v>
      </c>
      <c r="D16" s="119">
        <v>169.65</v>
      </c>
      <c r="E16" s="119">
        <v>164.25</v>
      </c>
      <c r="F16" s="119">
        <v>165.5</v>
      </c>
      <c r="G16" s="119">
        <v>166.5</v>
      </c>
      <c r="H16" s="119">
        <v>167.7</v>
      </c>
      <c r="I16" s="119">
        <v>561111</v>
      </c>
      <c r="J16" s="119">
        <v>94569457.150000006</v>
      </c>
      <c r="K16" s="121">
        <v>43118</v>
      </c>
      <c r="L16" s="119">
        <v>12794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1840.5</v>
      </c>
      <c r="D17" s="119">
        <v>1852</v>
      </c>
      <c r="E17" s="119">
        <v>1823.5</v>
      </c>
      <c r="F17" s="119">
        <v>1839</v>
      </c>
      <c r="G17" s="119">
        <v>1826.35</v>
      </c>
      <c r="H17" s="119">
        <v>1840.5</v>
      </c>
      <c r="I17" s="119">
        <v>733461</v>
      </c>
      <c r="J17" s="119">
        <v>1349756211.05</v>
      </c>
      <c r="K17" s="121">
        <v>43118</v>
      </c>
      <c r="L17" s="119">
        <v>10746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1486.4</v>
      </c>
      <c r="D18" s="119">
        <v>1525</v>
      </c>
      <c r="E18" s="119">
        <v>1480.1</v>
      </c>
      <c r="F18" s="119">
        <v>1488.35</v>
      </c>
      <c r="G18" s="119">
        <v>1490</v>
      </c>
      <c r="H18" s="119">
        <v>1478.6</v>
      </c>
      <c r="I18" s="119">
        <v>4667</v>
      </c>
      <c r="J18" s="119">
        <v>7040299.4000000004</v>
      </c>
      <c r="K18" s="121">
        <v>43118</v>
      </c>
      <c r="L18" s="119">
        <v>393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158</v>
      </c>
      <c r="D19" s="119">
        <v>161.5</v>
      </c>
      <c r="E19" s="119">
        <v>150</v>
      </c>
      <c r="F19" s="119">
        <v>153.30000000000001</v>
      </c>
      <c r="G19" s="119">
        <v>154</v>
      </c>
      <c r="H19" s="119">
        <v>156.19999999999999</v>
      </c>
      <c r="I19" s="119">
        <v>596760</v>
      </c>
      <c r="J19" s="119">
        <v>93606685.450000003</v>
      </c>
      <c r="K19" s="121">
        <v>43118</v>
      </c>
      <c r="L19" s="119">
        <v>6525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206</v>
      </c>
      <c r="D20" s="119">
        <v>207.5</v>
      </c>
      <c r="E20" s="119">
        <v>188.7</v>
      </c>
      <c r="F20" s="119">
        <v>195.25</v>
      </c>
      <c r="G20" s="119">
        <v>193</v>
      </c>
      <c r="H20" s="119">
        <v>204.55</v>
      </c>
      <c r="I20" s="119">
        <v>13242809</v>
      </c>
      <c r="J20" s="119">
        <v>2611637516.1999998</v>
      </c>
      <c r="K20" s="121">
        <v>43118</v>
      </c>
      <c r="L20" s="119">
        <v>66446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437.95</v>
      </c>
      <c r="D21" s="119">
        <v>438.15</v>
      </c>
      <c r="E21" s="119">
        <v>409.35</v>
      </c>
      <c r="F21" s="119">
        <v>416.25</v>
      </c>
      <c r="G21" s="119">
        <v>418.8</v>
      </c>
      <c r="H21" s="119">
        <v>433.4</v>
      </c>
      <c r="I21" s="119">
        <v>8794103</v>
      </c>
      <c r="J21" s="119">
        <v>3729027614.5</v>
      </c>
      <c r="K21" s="121">
        <v>43118</v>
      </c>
      <c r="L21" s="119">
        <v>81640</v>
      </c>
      <c r="M21" s="119" t="s">
        <v>423</v>
      </c>
    </row>
    <row r="22" spans="1:13">
      <c r="A22" s="119" t="s">
        <v>33</v>
      </c>
      <c r="B22" s="119" t="s">
        <v>397</v>
      </c>
      <c r="C22" s="119">
        <v>40.950000000000003</v>
      </c>
      <c r="D22" s="119">
        <v>41</v>
      </c>
      <c r="E22" s="119">
        <v>36.25</v>
      </c>
      <c r="F22" s="119">
        <v>36.950000000000003</v>
      </c>
      <c r="G22" s="119">
        <v>36.700000000000003</v>
      </c>
      <c r="H22" s="119">
        <v>40.75</v>
      </c>
      <c r="I22" s="119">
        <v>43309803</v>
      </c>
      <c r="J22" s="119">
        <v>1643112547.75</v>
      </c>
      <c r="K22" s="121">
        <v>43118</v>
      </c>
      <c r="L22" s="119">
        <v>67992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251</v>
      </c>
      <c r="D23" s="119">
        <v>254.2</v>
      </c>
      <c r="E23" s="119">
        <v>221.05</v>
      </c>
      <c r="F23" s="119">
        <v>227.75</v>
      </c>
      <c r="G23" s="119">
        <v>226</v>
      </c>
      <c r="H23" s="119">
        <v>231.1</v>
      </c>
      <c r="I23" s="119">
        <v>2368055</v>
      </c>
      <c r="J23" s="119">
        <v>562288006.85000002</v>
      </c>
      <c r="K23" s="121">
        <v>43118</v>
      </c>
      <c r="L23" s="119">
        <v>25067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288</v>
      </c>
      <c r="D24" s="119">
        <v>297.85000000000002</v>
      </c>
      <c r="E24" s="119">
        <v>281.14999999999998</v>
      </c>
      <c r="F24" s="119">
        <v>284.75</v>
      </c>
      <c r="G24" s="119">
        <v>287</v>
      </c>
      <c r="H24" s="119">
        <v>287.2</v>
      </c>
      <c r="I24" s="119">
        <v>152440</v>
      </c>
      <c r="J24" s="119">
        <v>44031416.75</v>
      </c>
      <c r="K24" s="121">
        <v>43118</v>
      </c>
      <c r="L24" s="119">
        <v>4176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582.29999999999995</v>
      </c>
      <c r="D25" s="119">
        <v>582.29999999999995</v>
      </c>
      <c r="E25" s="119">
        <v>532.5</v>
      </c>
      <c r="F25" s="119">
        <v>545.95000000000005</v>
      </c>
      <c r="G25" s="119">
        <v>550</v>
      </c>
      <c r="H25" s="119">
        <v>578.4</v>
      </c>
      <c r="I25" s="119">
        <v>43951</v>
      </c>
      <c r="J25" s="119">
        <v>24560020.75</v>
      </c>
      <c r="K25" s="121">
        <v>43118</v>
      </c>
      <c r="L25" s="119">
        <v>2022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80.349999999999994</v>
      </c>
      <c r="D26" s="119">
        <v>84</v>
      </c>
      <c r="E26" s="119">
        <v>71.5</v>
      </c>
      <c r="F26" s="119">
        <v>76.05</v>
      </c>
      <c r="G26" s="119">
        <v>76.95</v>
      </c>
      <c r="H26" s="119">
        <v>80.349999999999994</v>
      </c>
      <c r="I26" s="119">
        <v>110375</v>
      </c>
      <c r="J26" s="119">
        <v>8894715.0500000007</v>
      </c>
      <c r="K26" s="121">
        <v>43118</v>
      </c>
      <c r="L26" s="119">
        <v>1191</v>
      </c>
      <c r="M26" s="119" t="s">
        <v>433</v>
      </c>
    </row>
    <row r="27" spans="1:13">
      <c r="A27" s="119" t="s">
        <v>2232</v>
      </c>
      <c r="B27" s="119" t="s">
        <v>397</v>
      </c>
      <c r="C27" s="119">
        <v>301.2</v>
      </c>
      <c r="D27" s="119">
        <v>309</v>
      </c>
      <c r="E27" s="119">
        <v>292.10000000000002</v>
      </c>
      <c r="F27" s="119">
        <v>294.3</v>
      </c>
      <c r="G27" s="119">
        <v>295.5</v>
      </c>
      <c r="H27" s="119">
        <v>298.75</v>
      </c>
      <c r="I27" s="119">
        <v>240476</v>
      </c>
      <c r="J27" s="119">
        <v>72237033.700000003</v>
      </c>
      <c r="K27" s="121">
        <v>43118</v>
      </c>
      <c r="L27" s="119">
        <v>4033</v>
      </c>
      <c r="M27" s="119" t="s">
        <v>2514</v>
      </c>
    </row>
    <row r="28" spans="1:13">
      <c r="A28" s="119" t="s">
        <v>434</v>
      </c>
      <c r="B28" s="119" t="s">
        <v>397</v>
      </c>
      <c r="C28" s="119">
        <v>287.89999999999998</v>
      </c>
      <c r="D28" s="119">
        <v>289.7</v>
      </c>
      <c r="E28" s="119">
        <v>271.7</v>
      </c>
      <c r="F28" s="119">
        <v>284.5</v>
      </c>
      <c r="G28" s="119">
        <v>284.7</v>
      </c>
      <c r="H28" s="119">
        <v>285.14999999999998</v>
      </c>
      <c r="I28" s="119">
        <v>124253</v>
      </c>
      <c r="J28" s="119">
        <v>35160079</v>
      </c>
      <c r="K28" s="121">
        <v>43118</v>
      </c>
      <c r="L28" s="119">
        <v>2556</v>
      </c>
      <c r="M28" s="119" t="s">
        <v>435</v>
      </c>
    </row>
    <row r="29" spans="1:13">
      <c r="A29" s="119" t="s">
        <v>3019</v>
      </c>
      <c r="B29" s="119" t="s">
        <v>397</v>
      </c>
      <c r="C29" s="119">
        <v>65.650000000000006</v>
      </c>
      <c r="D29" s="119">
        <v>67.849999999999994</v>
      </c>
      <c r="E29" s="119">
        <v>63.9</v>
      </c>
      <c r="F29" s="119">
        <v>64</v>
      </c>
      <c r="G29" s="119">
        <v>65</v>
      </c>
      <c r="H29" s="119">
        <v>67</v>
      </c>
      <c r="I29" s="119">
        <v>24176</v>
      </c>
      <c r="J29" s="119">
        <v>1563011.95</v>
      </c>
      <c r="K29" s="121">
        <v>43118</v>
      </c>
      <c r="L29" s="119">
        <v>108</v>
      </c>
      <c r="M29" s="119" t="s">
        <v>3020</v>
      </c>
    </row>
    <row r="30" spans="1:13">
      <c r="A30" s="119" t="s">
        <v>2615</v>
      </c>
      <c r="B30" s="119" t="s">
        <v>397</v>
      </c>
      <c r="C30" s="119">
        <v>129</v>
      </c>
      <c r="D30" s="119">
        <v>130.69999999999999</v>
      </c>
      <c r="E30" s="119">
        <v>121.1</v>
      </c>
      <c r="F30" s="119">
        <v>121.6</v>
      </c>
      <c r="G30" s="119">
        <v>122</v>
      </c>
      <c r="H30" s="119">
        <v>127.75</v>
      </c>
      <c r="I30" s="119">
        <v>26178</v>
      </c>
      <c r="J30" s="119">
        <v>3286884.8</v>
      </c>
      <c r="K30" s="121">
        <v>43118</v>
      </c>
      <c r="L30" s="119">
        <v>227</v>
      </c>
      <c r="M30" s="119" t="s">
        <v>2616</v>
      </c>
    </row>
    <row r="31" spans="1:13">
      <c r="A31" s="119" t="s">
        <v>2367</v>
      </c>
      <c r="B31" s="119" t="s">
        <v>397</v>
      </c>
      <c r="C31" s="119">
        <v>120</v>
      </c>
      <c r="D31" s="119">
        <v>125</v>
      </c>
      <c r="E31" s="119">
        <v>113.15</v>
      </c>
      <c r="F31" s="119">
        <v>116.45</v>
      </c>
      <c r="G31" s="119">
        <v>115.5</v>
      </c>
      <c r="H31" s="119">
        <v>117.5</v>
      </c>
      <c r="I31" s="119">
        <v>63277</v>
      </c>
      <c r="J31" s="119">
        <v>7543796.0999999996</v>
      </c>
      <c r="K31" s="121">
        <v>43118</v>
      </c>
      <c r="L31" s="119">
        <v>812</v>
      </c>
      <c r="M31" s="119" t="s">
        <v>2368</v>
      </c>
    </row>
    <row r="32" spans="1:13">
      <c r="A32" s="119" t="s">
        <v>2373</v>
      </c>
      <c r="B32" s="119" t="s">
        <v>397</v>
      </c>
      <c r="C32" s="119">
        <v>347</v>
      </c>
      <c r="D32" s="119">
        <v>354.9</v>
      </c>
      <c r="E32" s="119">
        <v>316</v>
      </c>
      <c r="F32" s="119">
        <v>322.2</v>
      </c>
      <c r="G32" s="119">
        <v>322</v>
      </c>
      <c r="H32" s="119">
        <v>346.55</v>
      </c>
      <c r="I32" s="119">
        <v>17874</v>
      </c>
      <c r="J32" s="119">
        <v>6078305.5499999998</v>
      </c>
      <c r="K32" s="121">
        <v>43118</v>
      </c>
      <c r="L32" s="119">
        <v>617</v>
      </c>
      <c r="M32" s="119" t="s">
        <v>2374</v>
      </c>
    </row>
    <row r="33" spans="1:13">
      <c r="A33" s="119" t="s">
        <v>436</v>
      </c>
      <c r="B33" s="119" t="s">
        <v>397</v>
      </c>
      <c r="C33" s="119">
        <v>390</v>
      </c>
      <c r="D33" s="119">
        <v>393.85</v>
      </c>
      <c r="E33" s="119">
        <v>384</v>
      </c>
      <c r="F33" s="119">
        <v>386</v>
      </c>
      <c r="G33" s="119">
        <v>385</v>
      </c>
      <c r="H33" s="119">
        <v>385.1</v>
      </c>
      <c r="I33" s="119">
        <v>19905</v>
      </c>
      <c r="J33" s="119">
        <v>7750725.2999999998</v>
      </c>
      <c r="K33" s="121">
        <v>43118</v>
      </c>
      <c r="L33" s="119">
        <v>1706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1585.1</v>
      </c>
      <c r="D34" s="119">
        <v>1619.8</v>
      </c>
      <c r="E34" s="119">
        <v>1568.8</v>
      </c>
      <c r="F34" s="119">
        <v>1581.1</v>
      </c>
      <c r="G34" s="119">
        <v>1580</v>
      </c>
      <c r="H34" s="119">
        <v>1582.15</v>
      </c>
      <c r="I34" s="119">
        <v>15986</v>
      </c>
      <c r="J34" s="119">
        <v>25568252.75</v>
      </c>
      <c r="K34" s="121">
        <v>43118</v>
      </c>
      <c r="L34" s="119">
        <v>2333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441.35</v>
      </c>
      <c r="D35" s="119">
        <v>466.5</v>
      </c>
      <c r="E35" s="119">
        <v>441.25</v>
      </c>
      <c r="F35" s="119">
        <v>451.25</v>
      </c>
      <c r="G35" s="119">
        <v>455</v>
      </c>
      <c r="H35" s="119">
        <v>447.85</v>
      </c>
      <c r="I35" s="119">
        <v>239395</v>
      </c>
      <c r="J35" s="119">
        <v>108363213.3</v>
      </c>
      <c r="K35" s="121">
        <v>43118</v>
      </c>
      <c r="L35" s="119">
        <v>3527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1540</v>
      </c>
      <c r="D36" s="119">
        <v>1562</v>
      </c>
      <c r="E36" s="119">
        <v>1523.15</v>
      </c>
      <c r="F36" s="119">
        <v>1533.2</v>
      </c>
      <c r="G36" s="119">
        <v>1535.4</v>
      </c>
      <c r="H36" s="119">
        <v>1530.7</v>
      </c>
      <c r="I36" s="119">
        <v>292989</v>
      </c>
      <c r="J36" s="119">
        <v>452784773.69999999</v>
      </c>
      <c r="K36" s="121">
        <v>43118</v>
      </c>
      <c r="L36" s="119">
        <v>13247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328.9</v>
      </c>
      <c r="D37" s="119">
        <v>332.9</v>
      </c>
      <c r="E37" s="119">
        <v>308.89999999999998</v>
      </c>
      <c r="F37" s="119">
        <v>311.35000000000002</v>
      </c>
      <c r="G37" s="119">
        <v>310.3</v>
      </c>
      <c r="H37" s="119">
        <v>325.55</v>
      </c>
      <c r="I37" s="119">
        <v>134586</v>
      </c>
      <c r="J37" s="119">
        <v>42820698.600000001</v>
      </c>
      <c r="K37" s="121">
        <v>43118</v>
      </c>
      <c r="L37" s="119">
        <v>2828</v>
      </c>
      <c r="M37" s="119" t="s">
        <v>445</v>
      </c>
    </row>
    <row r="38" spans="1:13">
      <c r="A38" s="119" t="s">
        <v>2475</v>
      </c>
      <c r="B38" s="119" t="s">
        <v>397</v>
      </c>
      <c r="C38" s="119">
        <v>742.05</v>
      </c>
      <c r="D38" s="119">
        <v>757.5</v>
      </c>
      <c r="E38" s="119">
        <v>725</v>
      </c>
      <c r="F38" s="119">
        <v>728.85</v>
      </c>
      <c r="G38" s="119">
        <v>725.05</v>
      </c>
      <c r="H38" s="119">
        <v>739.6</v>
      </c>
      <c r="I38" s="119">
        <v>6786</v>
      </c>
      <c r="J38" s="119">
        <v>4996721.05</v>
      </c>
      <c r="K38" s="121">
        <v>43118</v>
      </c>
      <c r="L38" s="119">
        <v>422</v>
      </c>
      <c r="M38" s="119" t="s">
        <v>2476</v>
      </c>
    </row>
    <row r="39" spans="1:13">
      <c r="A39" s="119" t="s">
        <v>446</v>
      </c>
      <c r="B39" s="119" t="s">
        <v>397</v>
      </c>
      <c r="C39" s="119">
        <v>1883.5</v>
      </c>
      <c r="D39" s="119">
        <v>1894.45</v>
      </c>
      <c r="E39" s="119">
        <v>1845</v>
      </c>
      <c r="F39" s="119">
        <v>1856.55</v>
      </c>
      <c r="G39" s="119">
        <v>1845.2</v>
      </c>
      <c r="H39" s="119">
        <v>1883.5</v>
      </c>
      <c r="I39" s="119">
        <v>5832</v>
      </c>
      <c r="J39" s="119">
        <v>10930359.15</v>
      </c>
      <c r="K39" s="121">
        <v>43118</v>
      </c>
      <c r="L39" s="119">
        <v>808</v>
      </c>
      <c r="M39" s="119" t="s">
        <v>447</v>
      </c>
    </row>
    <row r="40" spans="1:13">
      <c r="A40" s="119" t="s">
        <v>2673</v>
      </c>
      <c r="B40" s="119" t="s">
        <v>397</v>
      </c>
      <c r="C40" s="119">
        <v>75.3</v>
      </c>
      <c r="D40" s="119">
        <v>75.3</v>
      </c>
      <c r="E40" s="119">
        <v>69.900000000000006</v>
      </c>
      <c r="F40" s="119">
        <v>69.900000000000006</v>
      </c>
      <c r="G40" s="119">
        <v>69.900000000000006</v>
      </c>
      <c r="H40" s="119">
        <v>73.55</v>
      </c>
      <c r="I40" s="119">
        <v>379898</v>
      </c>
      <c r="J40" s="119">
        <v>27147192.899999999</v>
      </c>
      <c r="K40" s="121">
        <v>43118</v>
      </c>
      <c r="L40" s="119">
        <v>2501</v>
      </c>
      <c r="M40" s="119" t="s">
        <v>2674</v>
      </c>
    </row>
    <row r="41" spans="1:13">
      <c r="A41" s="119" t="s">
        <v>34</v>
      </c>
      <c r="B41" s="119" t="s">
        <v>397</v>
      </c>
      <c r="C41" s="119">
        <v>72.900000000000006</v>
      </c>
      <c r="D41" s="119">
        <v>73.45</v>
      </c>
      <c r="E41" s="119">
        <v>69.099999999999994</v>
      </c>
      <c r="F41" s="119">
        <v>69.900000000000006</v>
      </c>
      <c r="G41" s="119">
        <v>69.95</v>
      </c>
      <c r="H41" s="119">
        <v>71.849999999999994</v>
      </c>
      <c r="I41" s="119">
        <v>3377708</v>
      </c>
      <c r="J41" s="119">
        <v>239970738.15000001</v>
      </c>
      <c r="K41" s="121">
        <v>43118</v>
      </c>
      <c r="L41" s="119">
        <v>17378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60.7</v>
      </c>
      <c r="D42" s="119">
        <v>61.4</v>
      </c>
      <c r="E42" s="119">
        <v>58.35</v>
      </c>
      <c r="F42" s="119">
        <v>59</v>
      </c>
      <c r="G42" s="119">
        <v>58.75</v>
      </c>
      <c r="H42" s="119">
        <v>60.1</v>
      </c>
      <c r="I42" s="119">
        <v>1708978</v>
      </c>
      <c r="J42" s="119">
        <v>101895757.90000001</v>
      </c>
      <c r="K42" s="121">
        <v>43118</v>
      </c>
      <c r="L42" s="119">
        <v>6290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688.95</v>
      </c>
      <c r="D43" s="119">
        <v>688.95</v>
      </c>
      <c r="E43" s="119">
        <v>645.20000000000005</v>
      </c>
      <c r="F43" s="119">
        <v>650.9</v>
      </c>
      <c r="G43" s="119">
        <v>650</v>
      </c>
      <c r="H43" s="119">
        <v>671.45</v>
      </c>
      <c r="I43" s="119">
        <v>7775</v>
      </c>
      <c r="J43" s="119">
        <v>5174653.25</v>
      </c>
      <c r="K43" s="121">
        <v>43118</v>
      </c>
      <c r="L43" s="119">
        <v>556</v>
      </c>
      <c r="M43" s="119" t="s">
        <v>452</v>
      </c>
    </row>
    <row r="44" spans="1:13">
      <c r="A44" s="119" t="s">
        <v>2879</v>
      </c>
      <c r="B44" s="119" t="s">
        <v>397</v>
      </c>
      <c r="C44" s="119">
        <v>96</v>
      </c>
      <c r="D44" s="119">
        <v>97.55</v>
      </c>
      <c r="E44" s="119">
        <v>92.3</v>
      </c>
      <c r="F44" s="119">
        <v>93.65</v>
      </c>
      <c r="G44" s="119">
        <v>94</v>
      </c>
      <c r="H44" s="119">
        <v>95.2</v>
      </c>
      <c r="I44" s="119">
        <v>53876</v>
      </c>
      <c r="J44" s="119">
        <v>5100721.1500000004</v>
      </c>
      <c r="K44" s="121">
        <v>43118</v>
      </c>
      <c r="L44" s="119">
        <v>664</v>
      </c>
      <c r="M44" s="119" t="s">
        <v>2880</v>
      </c>
    </row>
    <row r="45" spans="1:13">
      <c r="A45" s="119" t="s">
        <v>453</v>
      </c>
      <c r="B45" s="119" t="s">
        <v>397</v>
      </c>
      <c r="C45" s="119">
        <v>2242</v>
      </c>
      <c r="D45" s="119">
        <v>2268</v>
      </c>
      <c r="E45" s="119">
        <v>2225</v>
      </c>
      <c r="F45" s="119">
        <v>2249.1</v>
      </c>
      <c r="G45" s="119">
        <v>2242.75</v>
      </c>
      <c r="H45" s="119">
        <v>2255.75</v>
      </c>
      <c r="I45" s="119">
        <v>15260</v>
      </c>
      <c r="J45" s="119">
        <v>34349104.950000003</v>
      </c>
      <c r="K45" s="121">
        <v>43118</v>
      </c>
      <c r="L45" s="119">
        <v>2397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697</v>
      </c>
      <c r="D46" s="119">
        <v>735.9</v>
      </c>
      <c r="E46" s="119">
        <v>697</v>
      </c>
      <c r="F46" s="119">
        <v>708.65</v>
      </c>
      <c r="G46" s="119">
        <v>713</v>
      </c>
      <c r="H46" s="119">
        <v>705.5</v>
      </c>
      <c r="I46" s="119">
        <v>61842</v>
      </c>
      <c r="J46" s="119">
        <v>44474617.350000001</v>
      </c>
      <c r="K46" s="121">
        <v>43118</v>
      </c>
      <c r="L46" s="119">
        <v>1110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206</v>
      </c>
      <c r="D47" s="119">
        <v>207.5</v>
      </c>
      <c r="E47" s="119">
        <v>195.6</v>
      </c>
      <c r="F47" s="119">
        <v>196.55</v>
      </c>
      <c r="G47" s="119">
        <v>196.5</v>
      </c>
      <c r="H47" s="119">
        <v>203.55</v>
      </c>
      <c r="I47" s="119">
        <v>694294</v>
      </c>
      <c r="J47" s="119">
        <v>139462936.09999999</v>
      </c>
      <c r="K47" s="121">
        <v>43118</v>
      </c>
      <c r="L47" s="119">
        <v>10803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438</v>
      </c>
      <c r="D48" s="119">
        <v>445.9</v>
      </c>
      <c r="E48" s="119">
        <v>432.3</v>
      </c>
      <c r="F48" s="119">
        <v>434.75</v>
      </c>
      <c r="G48" s="119">
        <v>435</v>
      </c>
      <c r="H48" s="119">
        <v>437.25</v>
      </c>
      <c r="I48" s="119">
        <v>7593</v>
      </c>
      <c r="J48" s="119">
        <v>3344081.65</v>
      </c>
      <c r="K48" s="121">
        <v>43118</v>
      </c>
      <c r="L48" s="119">
        <v>293</v>
      </c>
      <c r="M48" s="119" t="s">
        <v>460</v>
      </c>
    </row>
    <row r="49" spans="1:13">
      <c r="A49" s="119" t="s">
        <v>2675</v>
      </c>
      <c r="B49" s="119" t="s">
        <v>397</v>
      </c>
      <c r="C49" s="119">
        <v>47</v>
      </c>
      <c r="D49" s="119">
        <v>47.75</v>
      </c>
      <c r="E49" s="119">
        <v>44</v>
      </c>
      <c r="F49" s="119">
        <v>44.6</v>
      </c>
      <c r="G49" s="119">
        <v>44.4</v>
      </c>
      <c r="H49" s="119">
        <v>47</v>
      </c>
      <c r="I49" s="119">
        <v>62584</v>
      </c>
      <c r="J49" s="119">
        <v>2866113.3</v>
      </c>
      <c r="K49" s="121">
        <v>43118</v>
      </c>
      <c r="L49" s="119">
        <v>408</v>
      </c>
      <c r="M49" s="119" t="s">
        <v>2676</v>
      </c>
    </row>
    <row r="50" spans="1:13">
      <c r="A50" s="119" t="s">
        <v>389</v>
      </c>
      <c r="B50" s="119" t="s">
        <v>397</v>
      </c>
      <c r="C50" s="119">
        <v>934.9</v>
      </c>
      <c r="D50" s="119">
        <v>943.15</v>
      </c>
      <c r="E50" s="119">
        <v>904</v>
      </c>
      <c r="F50" s="119">
        <v>907.65</v>
      </c>
      <c r="G50" s="119">
        <v>904.15</v>
      </c>
      <c r="H50" s="119">
        <v>926.8</v>
      </c>
      <c r="I50" s="119">
        <v>20106</v>
      </c>
      <c r="J50" s="119">
        <v>18504212.600000001</v>
      </c>
      <c r="K50" s="121">
        <v>43118</v>
      </c>
      <c r="L50" s="119">
        <v>1191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854.7</v>
      </c>
      <c r="D51" s="119">
        <v>861.35</v>
      </c>
      <c r="E51" s="119">
        <v>825</v>
      </c>
      <c r="F51" s="119">
        <v>832.7</v>
      </c>
      <c r="G51" s="119">
        <v>829</v>
      </c>
      <c r="H51" s="119">
        <v>850.6</v>
      </c>
      <c r="I51" s="119">
        <v>261968</v>
      </c>
      <c r="J51" s="119">
        <v>220950798</v>
      </c>
      <c r="K51" s="121">
        <v>43118</v>
      </c>
      <c r="L51" s="119">
        <v>10904</v>
      </c>
      <c r="M51" s="119" t="s">
        <v>463</v>
      </c>
    </row>
    <row r="52" spans="1:13">
      <c r="A52" s="119" t="s">
        <v>464</v>
      </c>
      <c r="B52" s="119" t="s">
        <v>397</v>
      </c>
      <c r="C52" s="119">
        <v>1587.65</v>
      </c>
      <c r="D52" s="119">
        <v>1590.05</v>
      </c>
      <c r="E52" s="119">
        <v>1505.05</v>
      </c>
      <c r="F52" s="119">
        <v>1526</v>
      </c>
      <c r="G52" s="119">
        <v>1530</v>
      </c>
      <c r="H52" s="119">
        <v>1584.35</v>
      </c>
      <c r="I52" s="119">
        <v>2954</v>
      </c>
      <c r="J52" s="119">
        <v>4570677.3</v>
      </c>
      <c r="K52" s="121">
        <v>43118</v>
      </c>
      <c r="L52" s="119">
        <v>401</v>
      </c>
      <c r="M52" s="119" t="s">
        <v>465</v>
      </c>
    </row>
    <row r="53" spans="1:13">
      <c r="A53" s="119" t="s">
        <v>35</v>
      </c>
      <c r="B53" s="119" t="s">
        <v>397</v>
      </c>
      <c r="C53" s="119">
        <v>277.5</v>
      </c>
      <c r="D53" s="119">
        <v>278</v>
      </c>
      <c r="E53" s="119">
        <v>273.55</v>
      </c>
      <c r="F53" s="119">
        <v>275.64999999999998</v>
      </c>
      <c r="G53" s="119">
        <v>276</v>
      </c>
      <c r="H53" s="119">
        <v>277.14999999999998</v>
      </c>
      <c r="I53" s="119">
        <v>1271915</v>
      </c>
      <c r="J53" s="119">
        <v>350433765.10000002</v>
      </c>
      <c r="K53" s="121">
        <v>43118</v>
      </c>
      <c r="L53" s="119">
        <v>20266</v>
      </c>
      <c r="M53" s="119" t="s">
        <v>466</v>
      </c>
    </row>
    <row r="54" spans="1:13">
      <c r="A54" s="119" t="s">
        <v>467</v>
      </c>
      <c r="B54" s="119" t="s">
        <v>397</v>
      </c>
      <c r="C54" s="119">
        <v>45</v>
      </c>
      <c r="D54" s="119">
        <v>45.9</v>
      </c>
      <c r="E54" s="119">
        <v>43.2</v>
      </c>
      <c r="F54" s="119">
        <v>43.55</v>
      </c>
      <c r="G54" s="119">
        <v>43.5</v>
      </c>
      <c r="H54" s="119">
        <v>44.95</v>
      </c>
      <c r="I54" s="119">
        <v>32307</v>
      </c>
      <c r="J54" s="119">
        <v>1431880.3</v>
      </c>
      <c r="K54" s="121">
        <v>43118</v>
      </c>
      <c r="L54" s="119">
        <v>288</v>
      </c>
      <c r="M54" s="119" t="s">
        <v>468</v>
      </c>
    </row>
    <row r="55" spans="1:13">
      <c r="A55" s="119" t="s">
        <v>469</v>
      </c>
      <c r="B55" s="119" t="s">
        <v>397</v>
      </c>
      <c r="C55" s="119">
        <v>639</v>
      </c>
      <c r="D55" s="119">
        <v>644</v>
      </c>
      <c r="E55" s="119">
        <v>615.15</v>
      </c>
      <c r="F55" s="119">
        <v>618.29999999999995</v>
      </c>
      <c r="G55" s="119">
        <v>616</v>
      </c>
      <c r="H55" s="119">
        <v>638.95000000000005</v>
      </c>
      <c r="I55" s="119">
        <v>9615</v>
      </c>
      <c r="J55" s="119">
        <v>6069719.3499999996</v>
      </c>
      <c r="K55" s="121">
        <v>43118</v>
      </c>
      <c r="L55" s="119">
        <v>364</v>
      </c>
      <c r="M55" s="119" t="s">
        <v>470</v>
      </c>
    </row>
    <row r="56" spans="1:13">
      <c r="A56" s="119" t="s">
        <v>471</v>
      </c>
      <c r="B56" s="119" t="s">
        <v>397</v>
      </c>
      <c r="C56" s="119">
        <v>76.5</v>
      </c>
      <c r="D56" s="119">
        <v>78.8</v>
      </c>
      <c r="E56" s="119">
        <v>70.099999999999994</v>
      </c>
      <c r="F56" s="119">
        <v>71.900000000000006</v>
      </c>
      <c r="G56" s="119">
        <v>71.849999999999994</v>
      </c>
      <c r="H56" s="119">
        <v>75.849999999999994</v>
      </c>
      <c r="I56" s="119">
        <v>3259320</v>
      </c>
      <c r="J56" s="119">
        <v>245315284.15000001</v>
      </c>
      <c r="K56" s="121">
        <v>43118</v>
      </c>
      <c r="L56" s="119">
        <v>12759</v>
      </c>
      <c r="M56" s="119" t="s">
        <v>472</v>
      </c>
    </row>
    <row r="57" spans="1:13">
      <c r="A57" s="119" t="s">
        <v>36</v>
      </c>
      <c r="B57" s="119" t="s">
        <v>397</v>
      </c>
      <c r="C57" s="119">
        <v>58.15</v>
      </c>
      <c r="D57" s="119">
        <v>58.2</v>
      </c>
      <c r="E57" s="119">
        <v>55.2</v>
      </c>
      <c r="F57" s="119">
        <v>55.75</v>
      </c>
      <c r="G57" s="119">
        <v>55.65</v>
      </c>
      <c r="H57" s="119">
        <v>56.95</v>
      </c>
      <c r="I57" s="119">
        <v>2840499</v>
      </c>
      <c r="J57" s="119">
        <v>160463785.80000001</v>
      </c>
      <c r="K57" s="121">
        <v>43118</v>
      </c>
      <c r="L57" s="119">
        <v>8371</v>
      </c>
      <c r="M57" s="119" t="s">
        <v>473</v>
      </c>
    </row>
    <row r="58" spans="1:13">
      <c r="A58" s="119" t="s">
        <v>2881</v>
      </c>
      <c r="B58" s="119" t="s">
        <v>397</v>
      </c>
      <c r="C58" s="119">
        <v>14</v>
      </c>
      <c r="D58" s="119">
        <v>14.5</v>
      </c>
      <c r="E58" s="119">
        <v>13.3</v>
      </c>
      <c r="F58" s="119">
        <v>13.35</v>
      </c>
      <c r="G58" s="119">
        <v>13.3</v>
      </c>
      <c r="H58" s="119">
        <v>13.95</v>
      </c>
      <c r="I58" s="119">
        <v>380406</v>
      </c>
      <c r="J58" s="119">
        <v>5212835.7</v>
      </c>
      <c r="K58" s="121">
        <v>43118</v>
      </c>
      <c r="L58" s="119">
        <v>794</v>
      </c>
      <c r="M58" s="119" t="s">
        <v>2882</v>
      </c>
    </row>
    <row r="59" spans="1:13">
      <c r="A59" s="119" t="s">
        <v>474</v>
      </c>
      <c r="B59" s="119" t="s">
        <v>397</v>
      </c>
      <c r="C59" s="119">
        <v>667</v>
      </c>
      <c r="D59" s="119">
        <v>683.8</v>
      </c>
      <c r="E59" s="119">
        <v>642.79999999999995</v>
      </c>
      <c r="F59" s="119">
        <v>660.2</v>
      </c>
      <c r="G59" s="119">
        <v>658</v>
      </c>
      <c r="H59" s="119">
        <v>665.15</v>
      </c>
      <c r="I59" s="119">
        <v>151601</v>
      </c>
      <c r="J59" s="119">
        <v>100870795.84999999</v>
      </c>
      <c r="K59" s="121">
        <v>43118</v>
      </c>
      <c r="L59" s="119">
        <v>4547</v>
      </c>
      <c r="M59" s="119" t="s">
        <v>475</v>
      </c>
    </row>
    <row r="60" spans="1:13">
      <c r="A60" s="119" t="s">
        <v>2677</v>
      </c>
      <c r="B60" s="119" t="s">
        <v>397</v>
      </c>
      <c r="C60" s="119">
        <v>46.9</v>
      </c>
      <c r="D60" s="119">
        <v>46.9</v>
      </c>
      <c r="E60" s="119">
        <v>42.2</v>
      </c>
      <c r="F60" s="119">
        <v>43.45</v>
      </c>
      <c r="G60" s="119">
        <v>43</v>
      </c>
      <c r="H60" s="119">
        <v>44.8</v>
      </c>
      <c r="I60" s="119">
        <v>24365</v>
      </c>
      <c r="J60" s="119">
        <v>1081599.05</v>
      </c>
      <c r="K60" s="121">
        <v>43118</v>
      </c>
      <c r="L60" s="119">
        <v>244</v>
      </c>
      <c r="M60" s="119" t="s">
        <v>2678</v>
      </c>
    </row>
    <row r="61" spans="1:13">
      <c r="A61" s="119" t="s">
        <v>476</v>
      </c>
      <c r="B61" s="119" t="s">
        <v>397</v>
      </c>
      <c r="C61" s="119">
        <v>34.200000000000003</v>
      </c>
      <c r="D61" s="119">
        <v>34.200000000000003</v>
      </c>
      <c r="E61" s="119">
        <v>31.2</v>
      </c>
      <c r="F61" s="119">
        <v>31.2</v>
      </c>
      <c r="G61" s="119">
        <v>31.2</v>
      </c>
      <c r="H61" s="119">
        <v>32.799999999999997</v>
      </c>
      <c r="I61" s="119">
        <v>271172</v>
      </c>
      <c r="J61" s="119">
        <v>8703008.9000000004</v>
      </c>
      <c r="K61" s="121">
        <v>43118</v>
      </c>
      <c r="L61" s="119">
        <v>952</v>
      </c>
      <c r="M61" s="119" t="s">
        <v>477</v>
      </c>
    </row>
    <row r="62" spans="1:13">
      <c r="A62" s="119" t="s">
        <v>478</v>
      </c>
      <c r="B62" s="119" t="s">
        <v>397</v>
      </c>
      <c r="C62" s="119">
        <v>31.1</v>
      </c>
      <c r="D62" s="119">
        <v>31.3</v>
      </c>
      <c r="E62" s="119">
        <v>28.15</v>
      </c>
      <c r="F62" s="119">
        <v>28.55</v>
      </c>
      <c r="G62" s="119">
        <v>28.3</v>
      </c>
      <c r="H62" s="119">
        <v>30.55</v>
      </c>
      <c r="I62" s="119">
        <v>195632</v>
      </c>
      <c r="J62" s="119">
        <v>5762829.5999999996</v>
      </c>
      <c r="K62" s="121">
        <v>43118</v>
      </c>
      <c r="L62" s="119">
        <v>1977</v>
      </c>
      <c r="M62" s="119" t="s">
        <v>479</v>
      </c>
    </row>
    <row r="63" spans="1:13">
      <c r="A63" s="119" t="s">
        <v>480</v>
      </c>
      <c r="B63" s="119" t="s">
        <v>397</v>
      </c>
      <c r="C63" s="119">
        <v>825</v>
      </c>
      <c r="D63" s="119">
        <v>837.4</v>
      </c>
      <c r="E63" s="119">
        <v>814.55</v>
      </c>
      <c r="F63" s="119">
        <v>824.5</v>
      </c>
      <c r="G63" s="119">
        <v>826</v>
      </c>
      <c r="H63" s="119">
        <v>821.75</v>
      </c>
      <c r="I63" s="119">
        <v>18287</v>
      </c>
      <c r="J63" s="119">
        <v>15041903.85</v>
      </c>
      <c r="K63" s="121">
        <v>43118</v>
      </c>
      <c r="L63" s="119">
        <v>855</v>
      </c>
      <c r="M63" s="119" t="s">
        <v>481</v>
      </c>
    </row>
    <row r="64" spans="1:13">
      <c r="A64" s="119" t="s">
        <v>2487</v>
      </c>
      <c r="B64" s="119" t="s">
        <v>397</v>
      </c>
      <c r="C64" s="119">
        <v>251.4</v>
      </c>
      <c r="D64" s="119">
        <v>254.8</v>
      </c>
      <c r="E64" s="119">
        <v>243</v>
      </c>
      <c r="F64" s="119">
        <v>243.5</v>
      </c>
      <c r="G64" s="119">
        <v>243.05</v>
      </c>
      <c r="H64" s="119">
        <v>250.4</v>
      </c>
      <c r="I64" s="119">
        <v>2759</v>
      </c>
      <c r="J64" s="119">
        <v>682293.75</v>
      </c>
      <c r="K64" s="121">
        <v>43118</v>
      </c>
      <c r="L64" s="119">
        <v>129</v>
      </c>
      <c r="M64" s="119" t="s">
        <v>2488</v>
      </c>
    </row>
    <row r="65" spans="1:13">
      <c r="A65" s="119" t="s">
        <v>482</v>
      </c>
      <c r="B65" s="119" t="s">
        <v>397</v>
      </c>
      <c r="C65" s="119">
        <v>514</v>
      </c>
      <c r="D65" s="119">
        <v>521.95000000000005</v>
      </c>
      <c r="E65" s="119">
        <v>492.65</v>
      </c>
      <c r="F65" s="119">
        <v>494.95</v>
      </c>
      <c r="G65" s="119">
        <v>496.5</v>
      </c>
      <c r="H65" s="119">
        <v>511.8</v>
      </c>
      <c r="I65" s="119">
        <v>8633</v>
      </c>
      <c r="J65" s="119">
        <v>4323016.45</v>
      </c>
      <c r="K65" s="121">
        <v>43118</v>
      </c>
      <c r="L65" s="119">
        <v>466</v>
      </c>
      <c r="M65" s="119" t="s">
        <v>483</v>
      </c>
    </row>
    <row r="66" spans="1:13">
      <c r="A66" s="119" t="s">
        <v>2743</v>
      </c>
      <c r="B66" s="119" t="s">
        <v>397</v>
      </c>
      <c r="C66" s="119">
        <v>785</v>
      </c>
      <c r="D66" s="119">
        <v>804.95</v>
      </c>
      <c r="E66" s="119">
        <v>740.3</v>
      </c>
      <c r="F66" s="119">
        <v>745.2</v>
      </c>
      <c r="G66" s="119">
        <v>743</v>
      </c>
      <c r="H66" s="119">
        <v>775.5</v>
      </c>
      <c r="I66" s="119">
        <v>309211</v>
      </c>
      <c r="J66" s="119">
        <v>240039302.75</v>
      </c>
      <c r="K66" s="121">
        <v>43118</v>
      </c>
      <c r="L66" s="119">
        <v>8671</v>
      </c>
      <c r="M66" s="119" t="s">
        <v>2744</v>
      </c>
    </row>
    <row r="67" spans="1:13">
      <c r="A67" s="119" t="s">
        <v>484</v>
      </c>
      <c r="B67" s="119" t="s">
        <v>397</v>
      </c>
      <c r="C67" s="119">
        <v>2400</v>
      </c>
      <c r="D67" s="119">
        <v>2447.9499999999998</v>
      </c>
      <c r="E67" s="119">
        <v>2330.1</v>
      </c>
      <c r="F67" s="119">
        <v>2396.15</v>
      </c>
      <c r="G67" s="119">
        <v>2352.25</v>
      </c>
      <c r="H67" s="119">
        <v>2341.1999999999998</v>
      </c>
      <c r="I67" s="119">
        <v>107994</v>
      </c>
      <c r="J67" s="119">
        <v>258101182.25</v>
      </c>
      <c r="K67" s="121">
        <v>43118</v>
      </c>
      <c r="L67" s="119">
        <v>2648</v>
      </c>
      <c r="M67" s="119" t="s">
        <v>485</v>
      </c>
    </row>
    <row r="68" spans="1:13">
      <c r="A68" s="119" t="s">
        <v>486</v>
      </c>
      <c r="B68" s="119" t="s">
        <v>397</v>
      </c>
      <c r="C68" s="119">
        <v>543</v>
      </c>
      <c r="D68" s="119">
        <v>560.04999999999995</v>
      </c>
      <c r="E68" s="119">
        <v>538.1</v>
      </c>
      <c r="F68" s="119">
        <v>540.85</v>
      </c>
      <c r="G68" s="119">
        <v>543.79999999999995</v>
      </c>
      <c r="H68" s="119">
        <v>549.25</v>
      </c>
      <c r="I68" s="119">
        <v>16383</v>
      </c>
      <c r="J68" s="119">
        <v>9024808.0999999996</v>
      </c>
      <c r="K68" s="121">
        <v>43118</v>
      </c>
      <c r="L68" s="119">
        <v>1168</v>
      </c>
      <c r="M68" s="119" t="s">
        <v>487</v>
      </c>
    </row>
    <row r="69" spans="1:13">
      <c r="A69" s="119" t="s">
        <v>37</v>
      </c>
      <c r="B69" s="119" t="s">
        <v>397</v>
      </c>
      <c r="C69" s="119">
        <v>1132</v>
      </c>
      <c r="D69" s="119">
        <v>1134.5</v>
      </c>
      <c r="E69" s="119">
        <v>1106.05</v>
      </c>
      <c r="F69" s="119">
        <v>1116.45</v>
      </c>
      <c r="G69" s="119">
        <v>1115</v>
      </c>
      <c r="H69" s="119">
        <v>1125.7</v>
      </c>
      <c r="I69" s="119">
        <v>187463</v>
      </c>
      <c r="J69" s="119">
        <v>209566083.75</v>
      </c>
      <c r="K69" s="121">
        <v>43118</v>
      </c>
      <c r="L69" s="119">
        <v>9686</v>
      </c>
      <c r="M69" s="119" t="s">
        <v>488</v>
      </c>
    </row>
    <row r="70" spans="1:13">
      <c r="A70" s="119" t="s">
        <v>38</v>
      </c>
      <c r="B70" s="119" t="s">
        <v>397</v>
      </c>
      <c r="C70" s="119">
        <v>274</v>
      </c>
      <c r="D70" s="119">
        <v>274.64999999999998</v>
      </c>
      <c r="E70" s="119">
        <v>259.35000000000002</v>
      </c>
      <c r="F70" s="119">
        <v>261.85000000000002</v>
      </c>
      <c r="G70" s="119">
        <v>262.35000000000002</v>
      </c>
      <c r="H70" s="119">
        <v>273.85000000000002</v>
      </c>
      <c r="I70" s="119">
        <v>3167641</v>
      </c>
      <c r="J70" s="119">
        <v>843158099.14999998</v>
      </c>
      <c r="K70" s="121">
        <v>43118</v>
      </c>
      <c r="L70" s="119">
        <v>26173</v>
      </c>
      <c r="M70" s="119" t="s">
        <v>489</v>
      </c>
    </row>
    <row r="71" spans="1:13">
      <c r="A71" s="119" t="s">
        <v>2516</v>
      </c>
      <c r="B71" s="119" t="s">
        <v>397</v>
      </c>
      <c r="C71" s="119">
        <v>1485</v>
      </c>
      <c r="D71" s="119">
        <v>1498.5</v>
      </c>
      <c r="E71" s="119">
        <v>1371</v>
      </c>
      <c r="F71" s="119">
        <v>1381.05</v>
      </c>
      <c r="G71" s="119">
        <v>1382</v>
      </c>
      <c r="H71" s="119">
        <v>1427.15</v>
      </c>
      <c r="I71" s="119">
        <v>4417</v>
      </c>
      <c r="J71" s="119">
        <v>6242035.7000000002</v>
      </c>
      <c r="K71" s="121">
        <v>43118</v>
      </c>
      <c r="L71" s="119">
        <v>349</v>
      </c>
      <c r="M71" s="119" t="s">
        <v>2517</v>
      </c>
    </row>
    <row r="72" spans="1:13">
      <c r="A72" s="119" t="s">
        <v>490</v>
      </c>
      <c r="B72" s="119" t="s">
        <v>397</v>
      </c>
      <c r="C72" s="119">
        <v>369.2</v>
      </c>
      <c r="D72" s="119">
        <v>373.35</v>
      </c>
      <c r="E72" s="119">
        <v>345</v>
      </c>
      <c r="F72" s="119">
        <v>351.95</v>
      </c>
      <c r="G72" s="119">
        <v>351.5</v>
      </c>
      <c r="H72" s="119">
        <v>366</v>
      </c>
      <c r="I72" s="119">
        <v>435622</v>
      </c>
      <c r="J72" s="119">
        <v>157508472.80000001</v>
      </c>
      <c r="K72" s="121">
        <v>43118</v>
      </c>
      <c r="L72" s="119">
        <v>7387</v>
      </c>
      <c r="M72" s="119" t="s">
        <v>491</v>
      </c>
    </row>
    <row r="73" spans="1:13">
      <c r="A73" s="119" t="s">
        <v>492</v>
      </c>
      <c r="B73" s="119" t="s">
        <v>397</v>
      </c>
      <c r="C73" s="119">
        <v>115.05</v>
      </c>
      <c r="D73" s="119">
        <v>116.9</v>
      </c>
      <c r="E73" s="119">
        <v>107.1</v>
      </c>
      <c r="F73" s="119">
        <v>108.4</v>
      </c>
      <c r="G73" s="119">
        <v>109</v>
      </c>
      <c r="H73" s="119">
        <v>115.05</v>
      </c>
      <c r="I73" s="119">
        <v>122392</v>
      </c>
      <c r="J73" s="119">
        <v>13681670.85</v>
      </c>
      <c r="K73" s="121">
        <v>43118</v>
      </c>
      <c r="L73" s="119">
        <v>1496</v>
      </c>
      <c r="M73" s="119" t="s">
        <v>493</v>
      </c>
    </row>
    <row r="74" spans="1:13">
      <c r="A74" s="119" t="s">
        <v>494</v>
      </c>
      <c r="B74" s="119" t="s">
        <v>397</v>
      </c>
      <c r="C74" s="119">
        <v>43.6</v>
      </c>
      <c r="D74" s="119">
        <v>43.8</v>
      </c>
      <c r="E74" s="119">
        <v>40.549999999999997</v>
      </c>
      <c r="F74" s="119">
        <v>40.85</v>
      </c>
      <c r="G74" s="119">
        <v>40.950000000000003</v>
      </c>
      <c r="H74" s="119">
        <v>43.2</v>
      </c>
      <c r="I74" s="119">
        <v>282786</v>
      </c>
      <c r="J74" s="119">
        <v>11822143.75</v>
      </c>
      <c r="K74" s="121">
        <v>43118</v>
      </c>
      <c r="L74" s="119">
        <v>1468</v>
      </c>
      <c r="M74" s="119" t="s">
        <v>495</v>
      </c>
    </row>
    <row r="75" spans="1:13">
      <c r="A75" s="119" t="s">
        <v>496</v>
      </c>
      <c r="B75" s="119" t="s">
        <v>397</v>
      </c>
      <c r="C75" s="119">
        <v>55.2</v>
      </c>
      <c r="D75" s="119">
        <v>55.2</v>
      </c>
      <c r="E75" s="119">
        <v>53</v>
      </c>
      <c r="F75" s="119">
        <v>53.1</v>
      </c>
      <c r="G75" s="119">
        <v>53.2</v>
      </c>
      <c r="H75" s="119">
        <v>54.4</v>
      </c>
      <c r="I75" s="119">
        <v>498772</v>
      </c>
      <c r="J75" s="119">
        <v>26863964.399999999</v>
      </c>
      <c r="K75" s="121">
        <v>43118</v>
      </c>
      <c r="L75" s="119">
        <v>2459</v>
      </c>
      <c r="M75" s="119" t="s">
        <v>2575</v>
      </c>
    </row>
    <row r="76" spans="1:13">
      <c r="A76" s="119" t="s">
        <v>2477</v>
      </c>
      <c r="B76" s="119" t="s">
        <v>397</v>
      </c>
      <c r="C76" s="119">
        <v>169</v>
      </c>
      <c r="D76" s="119">
        <v>171.4</v>
      </c>
      <c r="E76" s="119">
        <v>163</v>
      </c>
      <c r="F76" s="119">
        <v>168.15</v>
      </c>
      <c r="G76" s="119">
        <v>169</v>
      </c>
      <c r="H76" s="119">
        <v>168.9</v>
      </c>
      <c r="I76" s="119">
        <v>157907</v>
      </c>
      <c r="J76" s="119">
        <v>26490356.699999999</v>
      </c>
      <c r="K76" s="121">
        <v>43118</v>
      </c>
      <c r="L76" s="119">
        <v>1050</v>
      </c>
      <c r="M76" s="119" t="s">
        <v>2478</v>
      </c>
    </row>
    <row r="77" spans="1:13">
      <c r="A77" s="119" t="s">
        <v>497</v>
      </c>
      <c r="B77" s="119" t="s">
        <v>397</v>
      </c>
      <c r="C77" s="119">
        <v>81.599999999999994</v>
      </c>
      <c r="D77" s="119">
        <v>81.599999999999994</v>
      </c>
      <c r="E77" s="119">
        <v>75.3</v>
      </c>
      <c r="F77" s="119">
        <v>76.45</v>
      </c>
      <c r="G77" s="119">
        <v>77</v>
      </c>
      <c r="H77" s="119">
        <v>79.3</v>
      </c>
      <c r="I77" s="119">
        <v>86460</v>
      </c>
      <c r="J77" s="119">
        <v>6719970.6500000004</v>
      </c>
      <c r="K77" s="121">
        <v>43118</v>
      </c>
      <c r="L77" s="119">
        <v>978</v>
      </c>
      <c r="M77" s="119" t="s">
        <v>498</v>
      </c>
    </row>
    <row r="78" spans="1:13">
      <c r="A78" s="119" t="s">
        <v>499</v>
      </c>
      <c r="B78" s="119" t="s">
        <v>397</v>
      </c>
      <c r="C78" s="119">
        <v>515.70000000000005</v>
      </c>
      <c r="D78" s="119">
        <v>519.95000000000005</v>
      </c>
      <c r="E78" s="119">
        <v>487</v>
      </c>
      <c r="F78" s="119">
        <v>492.6</v>
      </c>
      <c r="G78" s="119">
        <v>494</v>
      </c>
      <c r="H78" s="119">
        <v>510.2</v>
      </c>
      <c r="I78" s="119">
        <v>16001</v>
      </c>
      <c r="J78" s="119">
        <v>8008466.5499999998</v>
      </c>
      <c r="K78" s="121">
        <v>43118</v>
      </c>
      <c r="L78" s="119">
        <v>841</v>
      </c>
      <c r="M78" s="119" t="s">
        <v>500</v>
      </c>
    </row>
    <row r="79" spans="1:13">
      <c r="A79" s="119" t="s">
        <v>501</v>
      </c>
      <c r="B79" s="119" t="s">
        <v>397</v>
      </c>
      <c r="C79" s="119">
        <v>45.3</v>
      </c>
      <c r="D79" s="119">
        <v>46.4</v>
      </c>
      <c r="E79" s="119">
        <v>44.3</v>
      </c>
      <c r="F79" s="119">
        <v>44.45</v>
      </c>
      <c r="G79" s="119">
        <v>44.85</v>
      </c>
      <c r="H79" s="119">
        <v>45.1</v>
      </c>
      <c r="I79" s="119">
        <v>47099</v>
      </c>
      <c r="J79" s="119">
        <v>2119221</v>
      </c>
      <c r="K79" s="121">
        <v>43118</v>
      </c>
      <c r="L79" s="119">
        <v>242</v>
      </c>
      <c r="M79" s="119" t="s">
        <v>502</v>
      </c>
    </row>
    <row r="80" spans="1:13">
      <c r="A80" s="119" t="s">
        <v>2518</v>
      </c>
      <c r="B80" s="119" t="s">
        <v>397</v>
      </c>
      <c r="C80" s="119">
        <v>103</v>
      </c>
      <c r="D80" s="119">
        <v>104.6</v>
      </c>
      <c r="E80" s="119">
        <v>97.55</v>
      </c>
      <c r="F80" s="119">
        <v>98.5</v>
      </c>
      <c r="G80" s="119">
        <v>98.1</v>
      </c>
      <c r="H80" s="119">
        <v>102.35</v>
      </c>
      <c r="I80" s="119">
        <v>81505</v>
      </c>
      <c r="J80" s="119">
        <v>8179790.1500000004</v>
      </c>
      <c r="K80" s="121">
        <v>43118</v>
      </c>
      <c r="L80" s="119">
        <v>855</v>
      </c>
      <c r="M80" s="119" t="s">
        <v>2519</v>
      </c>
    </row>
    <row r="81" spans="1:13">
      <c r="A81" s="119" t="s">
        <v>39</v>
      </c>
      <c r="B81" s="119" t="s">
        <v>397</v>
      </c>
      <c r="C81" s="119">
        <v>460</v>
      </c>
      <c r="D81" s="119">
        <v>460.85</v>
      </c>
      <c r="E81" s="119">
        <v>445.95</v>
      </c>
      <c r="F81" s="119">
        <v>450.35</v>
      </c>
      <c r="G81" s="119">
        <v>450.05</v>
      </c>
      <c r="H81" s="119">
        <v>458</v>
      </c>
      <c r="I81" s="119">
        <v>1249341</v>
      </c>
      <c r="J81" s="119">
        <v>566423750.29999995</v>
      </c>
      <c r="K81" s="121">
        <v>43118</v>
      </c>
      <c r="L81" s="119">
        <v>18878</v>
      </c>
      <c r="M81" s="119" t="s">
        <v>503</v>
      </c>
    </row>
    <row r="82" spans="1:13">
      <c r="A82" s="119" t="s">
        <v>2363</v>
      </c>
      <c r="B82" s="119" t="s">
        <v>397</v>
      </c>
      <c r="C82" s="119">
        <v>208</v>
      </c>
      <c r="D82" s="119">
        <v>237.6</v>
      </c>
      <c r="E82" s="119">
        <v>197.1</v>
      </c>
      <c r="F82" s="119">
        <v>200.8</v>
      </c>
      <c r="G82" s="119">
        <v>200.5</v>
      </c>
      <c r="H82" s="119">
        <v>206.1</v>
      </c>
      <c r="I82" s="119">
        <v>154541</v>
      </c>
      <c r="J82" s="119">
        <v>32449119.100000001</v>
      </c>
      <c r="K82" s="121">
        <v>43118</v>
      </c>
      <c r="L82" s="119">
        <v>2509</v>
      </c>
      <c r="M82" s="119" t="s">
        <v>504</v>
      </c>
    </row>
    <row r="83" spans="1:13">
      <c r="A83" s="119" t="s">
        <v>505</v>
      </c>
      <c r="B83" s="119" t="s">
        <v>397</v>
      </c>
      <c r="C83" s="119">
        <v>383.25</v>
      </c>
      <c r="D83" s="119">
        <v>387.75</v>
      </c>
      <c r="E83" s="119">
        <v>370.55</v>
      </c>
      <c r="F83" s="119">
        <v>372.3</v>
      </c>
      <c r="G83" s="119">
        <v>371.05</v>
      </c>
      <c r="H83" s="119">
        <v>380.2</v>
      </c>
      <c r="I83" s="119">
        <v>53159</v>
      </c>
      <c r="J83" s="119">
        <v>20164183.800000001</v>
      </c>
      <c r="K83" s="121">
        <v>43118</v>
      </c>
      <c r="L83" s="119">
        <v>2521</v>
      </c>
      <c r="M83" s="119" t="s">
        <v>506</v>
      </c>
    </row>
    <row r="84" spans="1:13">
      <c r="A84" s="119" t="s">
        <v>507</v>
      </c>
      <c r="B84" s="119" t="s">
        <v>397</v>
      </c>
      <c r="C84" s="119">
        <v>380.2</v>
      </c>
      <c r="D84" s="119">
        <v>384.9</v>
      </c>
      <c r="E84" s="119">
        <v>364</v>
      </c>
      <c r="F84" s="119">
        <v>364.9</v>
      </c>
      <c r="G84" s="119">
        <v>365.25</v>
      </c>
      <c r="H84" s="119">
        <v>380.2</v>
      </c>
      <c r="I84" s="119">
        <v>11288</v>
      </c>
      <c r="J84" s="119">
        <v>4184271.1</v>
      </c>
      <c r="K84" s="121">
        <v>43118</v>
      </c>
      <c r="L84" s="119">
        <v>658</v>
      </c>
      <c r="M84" s="119" t="s">
        <v>508</v>
      </c>
    </row>
    <row r="85" spans="1:13">
      <c r="A85" s="119" t="s">
        <v>2377</v>
      </c>
      <c r="B85" s="119" t="s">
        <v>397</v>
      </c>
      <c r="C85" s="119">
        <v>106.95</v>
      </c>
      <c r="D85" s="119">
        <v>106.95</v>
      </c>
      <c r="E85" s="119">
        <v>95.05</v>
      </c>
      <c r="F85" s="119">
        <v>96.1</v>
      </c>
      <c r="G85" s="119">
        <v>96.05</v>
      </c>
      <c r="H85" s="119">
        <v>103.15</v>
      </c>
      <c r="I85" s="119">
        <v>53433</v>
      </c>
      <c r="J85" s="119">
        <v>5271953.3</v>
      </c>
      <c r="K85" s="121">
        <v>43118</v>
      </c>
      <c r="L85" s="119">
        <v>891</v>
      </c>
      <c r="M85" s="119" t="s">
        <v>2378</v>
      </c>
    </row>
    <row r="86" spans="1:13">
      <c r="A86" s="119" t="s">
        <v>509</v>
      </c>
      <c r="B86" s="119" t="s">
        <v>397</v>
      </c>
      <c r="C86" s="119">
        <v>103.6</v>
      </c>
      <c r="D86" s="119">
        <v>105.5</v>
      </c>
      <c r="E86" s="119">
        <v>96.8</v>
      </c>
      <c r="F86" s="119">
        <v>97.5</v>
      </c>
      <c r="G86" s="119">
        <v>97.35</v>
      </c>
      <c r="H86" s="119">
        <v>102.65</v>
      </c>
      <c r="I86" s="119">
        <v>526023</v>
      </c>
      <c r="J86" s="119">
        <v>53107624.649999999</v>
      </c>
      <c r="K86" s="121">
        <v>43118</v>
      </c>
      <c r="L86" s="119">
        <v>3644</v>
      </c>
      <c r="M86" s="119" t="s">
        <v>510</v>
      </c>
    </row>
    <row r="87" spans="1:13">
      <c r="A87" s="119" t="s">
        <v>511</v>
      </c>
      <c r="B87" s="119" t="s">
        <v>397</v>
      </c>
      <c r="C87" s="119">
        <v>188</v>
      </c>
      <c r="D87" s="119">
        <v>188.1</v>
      </c>
      <c r="E87" s="119">
        <v>177.35</v>
      </c>
      <c r="F87" s="119">
        <v>178.6</v>
      </c>
      <c r="G87" s="119">
        <v>178.25</v>
      </c>
      <c r="H87" s="119">
        <v>185.85</v>
      </c>
      <c r="I87" s="119">
        <v>149621</v>
      </c>
      <c r="J87" s="119">
        <v>27179798.600000001</v>
      </c>
      <c r="K87" s="121">
        <v>43118</v>
      </c>
      <c r="L87" s="119">
        <v>2141</v>
      </c>
      <c r="M87" s="119" t="s">
        <v>512</v>
      </c>
    </row>
    <row r="88" spans="1:13">
      <c r="A88" s="119" t="s">
        <v>513</v>
      </c>
      <c r="B88" s="119" t="s">
        <v>397</v>
      </c>
      <c r="C88" s="119">
        <v>36.299999999999997</v>
      </c>
      <c r="D88" s="119">
        <v>37.4</v>
      </c>
      <c r="E88" s="119">
        <v>33.450000000000003</v>
      </c>
      <c r="F88" s="119">
        <v>33.65</v>
      </c>
      <c r="G88" s="119">
        <v>33.65</v>
      </c>
      <c r="H88" s="119">
        <v>36</v>
      </c>
      <c r="I88" s="119">
        <v>1259593</v>
      </c>
      <c r="J88" s="119">
        <v>44714225.399999999</v>
      </c>
      <c r="K88" s="121">
        <v>43118</v>
      </c>
      <c r="L88" s="119">
        <v>4738</v>
      </c>
      <c r="M88" s="119" t="s">
        <v>514</v>
      </c>
    </row>
    <row r="89" spans="1:13">
      <c r="A89" s="119" t="s">
        <v>515</v>
      </c>
      <c r="B89" s="119" t="s">
        <v>397</v>
      </c>
      <c r="C89" s="119">
        <v>231</v>
      </c>
      <c r="D89" s="119">
        <v>238.35</v>
      </c>
      <c r="E89" s="119">
        <v>228</v>
      </c>
      <c r="F89" s="119">
        <v>230.15</v>
      </c>
      <c r="G89" s="119">
        <v>230</v>
      </c>
      <c r="H89" s="119">
        <v>227.75</v>
      </c>
      <c r="I89" s="119">
        <v>523536</v>
      </c>
      <c r="J89" s="119">
        <v>122440331.7</v>
      </c>
      <c r="K89" s="121">
        <v>43118</v>
      </c>
      <c r="L89" s="119">
        <v>7922</v>
      </c>
      <c r="M89" s="119" t="s">
        <v>516</v>
      </c>
    </row>
    <row r="90" spans="1:13">
      <c r="A90" s="119" t="s">
        <v>40</v>
      </c>
      <c r="B90" s="119" t="s">
        <v>397</v>
      </c>
      <c r="C90" s="119">
        <v>124.2</v>
      </c>
      <c r="D90" s="119">
        <v>125.3</v>
      </c>
      <c r="E90" s="119">
        <v>120.1</v>
      </c>
      <c r="F90" s="119">
        <v>120.9</v>
      </c>
      <c r="G90" s="119">
        <v>120.5</v>
      </c>
      <c r="H90" s="119">
        <v>124.45</v>
      </c>
      <c r="I90" s="119">
        <v>10351616</v>
      </c>
      <c r="J90" s="119">
        <v>1266914199.8499999</v>
      </c>
      <c r="K90" s="121">
        <v>43118</v>
      </c>
      <c r="L90" s="119">
        <v>67876</v>
      </c>
      <c r="M90" s="119" t="s">
        <v>517</v>
      </c>
    </row>
    <row r="91" spans="1:13">
      <c r="A91" s="119" t="s">
        <v>2403</v>
      </c>
      <c r="B91" s="119" t="s">
        <v>397</v>
      </c>
      <c r="C91" s="119">
        <v>290</v>
      </c>
      <c r="D91" s="119">
        <v>321</v>
      </c>
      <c r="E91" s="119">
        <v>278</v>
      </c>
      <c r="F91" s="119">
        <v>301.39999999999998</v>
      </c>
      <c r="G91" s="119">
        <v>301.05</v>
      </c>
      <c r="H91" s="119">
        <v>294.05</v>
      </c>
      <c r="I91" s="119">
        <v>318412</v>
      </c>
      <c r="J91" s="119">
        <v>97126622.25</v>
      </c>
      <c r="K91" s="121">
        <v>43118</v>
      </c>
      <c r="L91" s="119">
        <v>7480</v>
      </c>
      <c r="M91" s="119" t="s">
        <v>2404</v>
      </c>
    </row>
    <row r="92" spans="1:13">
      <c r="A92" s="119" t="s">
        <v>41</v>
      </c>
      <c r="B92" s="119" t="s">
        <v>397</v>
      </c>
      <c r="C92" s="119">
        <v>1195</v>
      </c>
      <c r="D92" s="119">
        <v>1204.0999999999999</v>
      </c>
      <c r="E92" s="119">
        <v>1181</v>
      </c>
      <c r="F92" s="119">
        <v>1188.25</v>
      </c>
      <c r="G92" s="119">
        <v>1191.4000000000001</v>
      </c>
      <c r="H92" s="119">
        <v>1193.75</v>
      </c>
      <c r="I92" s="119">
        <v>500762</v>
      </c>
      <c r="J92" s="119">
        <v>595423484.35000002</v>
      </c>
      <c r="K92" s="121">
        <v>43118</v>
      </c>
      <c r="L92" s="119">
        <v>20886</v>
      </c>
      <c r="M92" s="119" t="s">
        <v>518</v>
      </c>
    </row>
    <row r="93" spans="1:13">
      <c r="A93" s="119" t="s">
        <v>519</v>
      </c>
      <c r="B93" s="119" t="s">
        <v>397</v>
      </c>
      <c r="C93" s="119">
        <v>592.6</v>
      </c>
      <c r="D93" s="119">
        <v>609.9</v>
      </c>
      <c r="E93" s="119">
        <v>586</v>
      </c>
      <c r="F93" s="119">
        <v>589.29999999999995</v>
      </c>
      <c r="G93" s="119">
        <v>590.9</v>
      </c>
      <c r="H93" s="119">
        <v>587.95000000000005</v>
      </c>
      <c r="I93" s="119">
        <v>117987</v>
      </c>
      <c r="J93" s="119">
        <v>70380081.200000003</v>
      </c>
      <c r="K93" s="121">
        <v>43118</v>
      </c>
      <c r="L93" s="119">
        <v>2967</v>
      </c>
      <c r="M93" s="119" t="s">
        <v>520</v>
      </c>
    </row>
    <row r="94" spans="1:13">
      <c r="A94" s="119" t="s">
        <v>2679</v>
      </c>
      <c r="B94" s="119" t="s">
        <v>397</v>
      </c>
      <c r="C94" s="119">
        <v>522</v>
      </c>
      <c r="D94" s="119">
        <v>530</v>
      </c>
      <c r="E94" s="119">
        <v>500</v>
      </c>
      <c r="F94" s="119">
        <v>509.35</v>
      </c>
      <c r="G94" s="119">
        <v>513.9</v>
      </c>
      <c r="H94" s="119">
        <v>516.85</v>
      </c>
      <c r="I94" s="119">
        <v>10388</v>
      </c>
      <c r="J94" s="119">
        <v>5330418.25</v>
      </c>
      <c r="K94" s="121">
        <v>43118</v>
      </c>
      <c r="L94" s="119">
        <v>155</v>
      </c>
      <c r="M94" s="119" t="s">
        <v>2680</v>
      </c>
    </row>
    <row r="95" spans="1:13">
      <c r="A95" s="119" t="s">
        <v>521</v>
      </c>
      <c r="B95" s="119" t="s">
        <v>397</v>
      </c>
      <c r="C95" s="119">
        <v>605.95000000000005</v>
      </c>
      <c r="D95" s="119">
        <v>606</v>
      </c>
      <c r="E95" s="119">
        <v>571.04999999999995</v>
      </c>
      <c r="F95" s="119">
        <v>577.15</v>
      </c>
      <c r="G95" s="119">
        <v>576.15</v>
      </c>
      <c r="H95" s="119">
        <v>601.95000000000005</v>
      </c>
      <c r="I95" s="119">
        <v>28278</v>
      </c>
      <c r="J95" s="119">
        <v>16646192.35</v>
      </c>
      <c r="K95" s="121">
        <v>43118</v>
      </c>
      <c r="L95" s="119">
        <v>1384</v>
      </c>
      <c r="M95" s="119" t="s">
        <v>522</v>
      </c>
    </row>
    <row r="96" spans="1:13">
      <c r="A96" s="119" t="s">
        <v>523</v>
      </c>
      <c r="B96" s="119" t="s">
        <v>397</v>
      </c>
      <c r="C96" s="119">
        <v>843.05</v>
      </c>
      <c r="D96" s="119">
        <v>851.95</v>
      </c>
      <c r="E96" s="119">
        <v>835.05</v>
      </c>
      <c r="F96" s="119">
        <v>837.4</v>
      </c>
      <c r="G96" s="119">
        <v>840</v>
      </c>
      <c r="H96" s="119">
        <v>841.35</v>
      </c>
      <c r="I96" s="119">
        <v>16636</v>
      </c>
      <c r="J96" s="119">
        <v>14061683.75</v>
      </c>
      <c r="K96" s="121">
        <v>43118</v>
      </c>
      <c r="L96" s="119">
        <v>1000</v>
      </c>
      <c r="M96" s="119" t="s">
        <v>524</v>
      </c>
    </row>
    <row r="97" spans="1:13">
      <c r="A97" s="119" t="s">
        <v>525</v>
      </c>
      <c r="B97" s="119" t="s">
        <v>397</v>
      </c>
      <c r="C97" s="119">
        <v>120.3</v>
      </c>
      <c r="D97" s="119">
        <v>121.4</v>
      </c>
      <c r="E97" s="119">
        <v>115.1</v>
      </c>
      <c r="F97" s="119">
        <v>115.55</v>
      </c>
      <c r="G97" s="119">
        <v>115.35</v>
      </c>
      <c r="H97" s="119">
        <v>119.3</v>
      </c>
      <c r="I97" s="119">
        <v>573092</v>
      </c>
      <c r="J97" s="119">
        <v>67841003.700000003</v>
      </c>
      <c r="K97" s="121">
        <v>43118</v>
      </c>
      <c r="L97" s="119">
        <v>5351</v>
      </c>
      <c r="M97" s="119" t="s">
        <v>526</v>
      </c>
    </row>
    <row r="98" spans="1:13">
      <c r="A98" s="119" t="s">
        <v>527</v>
      </c>
      <c r="B98" s="119" t="s">
        <v>397</v>
      </c>
      <c r="C98" s="119">
        <v>1145.05</v>
      </c>
      <c r="D98" s="119">
        <v>1173.2</v>
      </c>
      <c r="E98" s="119">
        <v>1102.5999999999999</v>
      </c>
      <c r="F98" s="119">
        <v>1118.3499999999999</v>
      </c>
      <c r="G98" s="119">
        <v>1125</v>
      </c>
      <c r="H98" s="119">
        <v>1152.75</v>
      </c>
      <c r="I98" s="119">
        <v>8274</v>
      </c>
      <c r="J98" s="119">
        <v>9500437.5999999996</v>
      </c>
      <c r="K98" s="121">
        <v>43118</v>
      </c>
      <c r="L98" s="119">
        <v>815</v>
      </c>
      <c r="M98" s="119" t="s">
        <v>528</v>
      </c>
    </row>
    <row r="99" spans="1:13">
      <c r="A99" s="119" t="s">
        <v>3134</v>
      </c>
      <c r="B99" s="119" t="s">
        <v>397</v>
      </c>
      <c r="C99" s="119">
        <v>150.05000000000001</v>
      </c>
      <c r="D99" s="119">
        <v>158.9</v>
      </c>
      <c r="E99" s="119">
        <v>144.5</v>
      </c>
      <c r="F99" s="119">
        <v>149.1</v>
      </c>
      <c r="G99" s="119">
        <v>149.19999999999999</v>
      </c>
      <c r="H99" s="119">
        <v>148.15</v>
      </c>
      <c r="I99" s="119">
        <v>3892151</v>
      </c>
      <c r="J99" s="119">
        <v>594115458.95000005</v>
      </c>
      <c r="K99" s="121">
        <v>43118</v>
      </c>
      <c r="L99" s="119">
        <v>40666</v>
      </c>
      <c r="M99" s="119" t="s">
        <v>3135</v>
      </c>
    </row>
    <row r="100" spans="1:13">
      <c r="A100" s="119" t="s">
        <v>529</v>
      </c>
      <c r="B100" s="119" t="s">
        <v>397</v>
      </c>
      <c r="C100" s="119">
        <v>723.55</v>
      </c>
      <c r="D100" s="119">
        <v>743.95</v>
      </c>
      <c r="E100" s="119">
        <v>701.2</v>
      </c>
      <c r="F100" s="119">
        <v>708.8</v>
      </c>
      <c r="G100" s="119">
        <v>714</v>
      </c>
      <c r="H100" s="119">
        <v>723.55</v>
      </c>
      <c r="I100" s="119">
        <v>18879</v>
      </c>
      <c r="J100" s="119">
        <v>13708779.949999999</v>
      </c>
      <c r="K100" s="121">
        <v>43118</v>
      </c>
      <c r="L100" s="119">
        <v>1063</v>
      </c>
      <c r="M100" s="119" t="s">
        <v>530</v>
      </c>
    </row>
    <row r="101" spans="1:13">
      <c r="A101" s="119" t="s">
        <v>531</v>
      </c>
      <c r="B101" s="119" t="s">
        <v>397</v>
      </c>
      <c r="C101" s="119">
        <v>120.5</v>
      </c>
      <c r="D101" s="119">
        <v>123</v>
      </c>
      <c r="E101" s="119">
        <v>113.25</v>
      </c>
      <c r="F101" s="119">
        <v>114.7</v>
      </c>
      <c r="G101" s="119">
        <v>115.05</v>
      </c>
      <c r="H101" s="119">
        <v>119.2</v>
      </c>
      <c r="I101" s="119">
        <v>521355</v>
      </c>
      <c r="J101" s="119">
        <v>61481979.25</v>
      </c>
      <c r="K101" s="121">
        <v>43118</v>
      </c>
      <c r="L101" s="119">
        <v>4806</v>
      </c>
      <c r="M101" s="119" t="s">
        <v>532</v>
      </c>
    </row>
    <row r="102" spans="1:13">
      <c r="A102" s="119" t="s">
        <v>533</v>
      </c>
      <c r="B102" s="119" t="s">
        <v>397</v>
      </c>
      <c r="C102" s="119">
        <v>2925</v>
      </c>
      <c r="D102" s="119">
        <v>2998.9</v>
      </c>
      <c r="E102" s="119">
        <v>2921</v>
      </c>
      <c r="F102" s="119">
        <v>2945</v>
      </c>
      <c r="G102" s="119">
        <v>2935.05</v>
      </c>
      <c r="H102" s="119">
        <v>2924.15</v>
      </c>
      <c r="I102" s="119">
        <v>39774</v>
      </c>
      <c r="J102" s="119">
        <v>118160645.2</v>
      </c>
      <c r="K102" s="121">
        <v>43118</v>
      </c>
      <c r="L102" s="119">
        <v>3855</v>
      </c>
      <c r="M102" s="119" t="s">
        <v>534</v>
      </c>
    </row>
    <row r="103" spans="1:13">
      <c r="A103" s="119" t="s">
        <v>535</v>
      </c>
      <c r="B103" s="119" t="s">
        <v>397</v>
      </c>
      <c r="C103" s="119">
        <v>458</v>
      </c>
      <c r="D103" s="119">
        <v>463.8</v>
      </c>
      <c r="E103" s="119">
        <v>450.7</v>
      </c>
      <c r="F103" s="119">
        <v>458.95</v>
      </c>
      <c r="G103" s="119">
        <v>458.05</v>
      </c>
      <c r="H103" s="119">
        <v>455.25</v>
      </c>
      <c r="I103" s="119">
        <v>65679</v>
      </c>
      <c r="J103" s="119">
        <v>30206095.899999999</v>
      </c>
      <c r="K103" s="121">
        <v>43118</v>
      </c>
      <c r="L103" s="119">
        <v>2539</v>
      </c>
      <c r="M103" s="119" t="s">
        <v>536</v>
      </c>
    </row>
    <row r="104" spans="1:13">
      <c r="A104" s="119" t="s">
        <v>2595</v>
      </c>
      <c r="B104" s="119" t="s">
        <v>397</v>
      </c>
      <c r="C104" s="119">
        <v>725</v>
      </c>
      <c r="D104" s="119">
        <v>725</v>
      </c>
      <c r="E104" s="119">
        <v>700</v>
      </c>
      <c r="F104" s="119">
        <v>708.1</v>
      </c>
      <c r="G104" s="119">
        <v>704</v>
      </c>
      <c r="H104" s="119">
        <v>709.05</v>
      </c>
      <c r="I104" s="119">
        <v>237562</v>
      </c>
      <c r="J104" s="119">
        <v>169247367.5</v>
      </c>
      <c r="K104" s="121">
        <v>43118</v>
      </c>
      <c r="L104" s="119">
        <v>11367</v>
      </c>
      <c r="M104" s="119" t="s">
        <v>2596</v>
      </c>
    </row>
    <row r="105" spans="1:13">
      <c r="A105" s="119" t="s">
        <v>537</v>
      </c>
      <c r="B105" s="119" t="s">
        <v>397</v>
      </c>
      <c r="C105" s="119">
        <v>238</v>
      </c>
      <c r="D105" s="119">
        <v>242.2</v>
      </c>
      <c r="E105" s="119">
        <v>226.25</v>
      </c>
      <c r="F105" s="119">
        <v>229.25</v>
      </c>
      <c r="G105" s="119">
        <v>229</v>
      </c>
      <c r="H105" s="119">
        <v>235.95</v>
      </c>
      <c r="I105" s="119">
        <v>70313</v>
      </c>
      <c r="J105" s="119">
        <v>16437206.4</v>
      </c>
      <c r="K105" s="121">
        <v>43118</v>
      </c>
      <c r="L105" s="119">
        <v>1262</v>
      </c>
      <c r="M105" s="119" t="s">
        <v>538</v>
      </c>
    </row>
    <row r="106" spans="1:13">
      <c r="A106" s="119" t="s">
        <v>42</v>
      </c>
      <c r="B106" s="119" t="s">
        <v>397</v>
      </c>
      <c r="C106" s="119">
        <v>657</v>
      </c>
      <c r="D106" s="119">
        <v>663.75</v>
      </c>
      <c r="E106" s="119">
        <v>639</v>
      </c>
      <c r="F106" s="119">
        <v>645.85</v>
      </c>
      <c r="G106" s="119">
        <v>644.65</v>
      </c>
      <c r="H106" s="119">
        <v>657.25</v>
      </c>
      <c r="I106" s="119">
        <v>2636988</v>
      </c>
      <c r="J106" s="119">
        <v>1713001867.4000001</v>
      </c>
      <c r="K106" s="121">
        <v>43118</v>
      </c>
      <c r="L106" s="119">
        <v>56224</v>
      </c>
      <c r="M106" s="119" t="s">
        <v>539</v>
      </c>
    </row>
    <row r="107" spans="1:13">
      <c r="A107" s="119" t="s">
        <v>2472</v>
      </c>
      <c r="B107" s="119" t="s">
        <v>397</v>
      </c>
      <c r="C107" s="119">
        <v>74.45</v>
      </c>
      <c r="D107" s="119">
        <v>77.150000000000006</v>
      </c>
      <c r="E107" s="119">
        <v>72.599999999999994</v>
      </c>
      <c r="F107" s="119">
        <v>76.099999999999994</v>
      </c>
      <c r="G107" s="119">
        <v>75.099999999999994</v>
      </c>
      <c r="H107" s="119">
        <v>72.599999999999994</v>
      </c>
      <c r="I107" s="119">
        <v>79545</v>
      </c>
      <c r="J107" s="119">
        <v>6012295.8499999996</v>
      </c>
      <c r="K107" s="121">
        <v>43118</v>
      </c>
      <c r="L107" s="119">
        <v>505</v>
      </c>
      <c r="M107" s="119" t="s">
        <v>2473</v>
      </c>
    </row>
    <row r="108" spans="1:13">
      <c r="A108" s="119" t="s">
        <v>540</v>
      </c>
      <c r="B108" s="119" t="s">
        <v>397</v>
      </c>
      <c r="C108" s="119">
        <v>1699.95</v>
      </c>
      <c r="D108" s="119">
        <v>1749</v>
      </c>
      <c r="E108" s="119">
        <v>1670</v>
      </c>
      <c r="F108" s="119">
        <v>1684.75</v>
      </c>
      <c r="G108" s="119">
        <v>1676.2</v>
      </c>
      <c r="H108" s="119">
        <v>1676.35</v>
      </c>
      <c r="I108" s="119">
        <v>28593</v>
      </c>
      <c r="J108" s="119">
        <v>48971990.850000001</v>
      </c>
      <c r="K108" s="121">
        <v>43118</v>
      </c>
      <c r="L108" s="119">
        <v>3330</v>
      </c>
      <c r="M108" s="119" t="s">
        <v>541</v>
      </c>
    </row>
    <row r="109" spans="1:13">
      <c r="A109" s="119" t="s">
        <v>2883</v>
      </c>
      <c r="B109" s="119" t="s">
        <v>397</v>
      </c>
      <c r="C109" s="119">
        <v>74.900000000000006</v>
      </c>
      <c r="D109" s="119">
        <v>76.400000000000006</v>
      </c>
      <c r="E109" s="119">
        <v>69.55</v>
      </c>
      <c r="F109" s="119">
        <v>70.099999999999994</v>
      </c>
      <c r="G109" s="119">
        <v>70.650000000000006</v>
      </c>
      <c r="H109" s="119">
        <v>72.400000000000006</v>
      </c>
      <c r="I109" s="119">
        <v>45004</v>
      </c>
      <c r="J109" s="119">
        <v>3248138.45</v>
      </c>
      <c r="K109" s="121">
        <v>43118</v>
      </c>
      <c r="L109" s="119">
        <v>407</v>
      </c>
      <c r="M109" s="119" t="s">
        <v>2884</v>
      </c>
    </row>
    <row r="110" spans="1:13">
      <c r="A110" s="119" t="s">
        <v>2952</v>
      </c>
      <c r="B110" s="119" t="s">
        <v>397</v>
      </c>
      <c r="C110" s="119">
        <v>830</v>
      </c>
      <c r="D110" s="119">
        <v>835</v>
      </c>
      <c r="E110" s="119">
        <v>772</v>
      </c>
      <c r="F110" s="119">
        <v>776.1</v>
      </c>
      <c r="G110" s="119">
        <v>780</v>
      </c>
      <c r="H110" s="119">
        <v>823.7</v>
      </c>
      <c r="I110" s="119">
        <v>37262</v>
      </c>
      <c r="J110" s="119">
        <v>29640145.100000001</v>
      </c>
      <c r="K110" s="121">
        <v>43118</v>
      </c>
      <c r="L110" s="119">
        <v>1250</v>
      </c>
      <c r="M110" s="119" t="s">
        <v>2953</v>
      </c>
    </row>
    <row r="111" spans="1:13">
      <c r="A111" s="119" t="s">
        <v>542</v>
      </c>
      <c r="B111" s="119" t="s">
        <v>397</v>
      </c>
      <c r="C111" s="119">
        <v>2501</v>
      </c>
      <c r="D111" s="119">
        <v>2519</v>
      </c>
      <c r="E111" s="119">
        <v>2427</v>
      </c>
      <c r="F111" s="119">
        <v>2436.25</v>
      </c>
      <c r="G111" s="119">
        <v>2435</v>
      </c>
      <c r="H111" s="119">
        <v>2478.85</v>
      </c>
      <c r="I111" s="119">
        <v>39695</v>
      </c>
      <c r="J111" s="119">
        <v>97939217.349999994</v>
      </c>
      <c r="K111" s="121">
        <v>43118</v>
      </c>
      <c r="L111" s="119">
        <v>5308</v>
      </c>
      <c r="M111" s="119" t="s">
        <v>543</v>
      </c>
    </row>
    <row r="112" spans="1:13">
      <c r="A112" s="119" t="s">
        <v>544</v>
      </c>
      <c r="B112" s="119" t="s">
        <v>397</v>
      </c>
      <c r="C112" s="119">
        <v>52.5</v>
      </c>
      <c r="D112" s="119">
        <v>53.7</v>
      </c>
      <c r="E112" s="119">
        <v>49</v>
      </c>
      <c r="F112" s="119">
        <v>49.65</v>
      </c>
      <c r="G112" s="119">
        <v>49.7</v>
      </c>
      <c r="H112" s="119">
        <v>51.75</v>
      </c>
      <c r="I112" s="119">
        <v>255072</v>
      </c>
      <c r="J112" s="119">
        <v>13020236.449999999</v>
      </c>
      <c r="K112" s="121">
        <v>43118</v>
      </c>
      <c r="L112" s="119">
        <v>2248</v>
      </c>
      <c r="M112" s="119" t="s">
        <v>545</v>
      </c>
    </row>
    <row r="113" spans="1:13">
      <c r="A113" s="119" t="s">
        <v>43</v>
      </c>
      <c r="B113" s="119" t="s">
        <v>397</v>
      </c>
      <c r="C113" s="119">
        <v>596</v>
      </c>
      <c r="D113" s="119">
        <v>597.15</v>
      </c>
      <c r="E113" s="119">
        <v>578.6</v>
      </c>
      <c r="F113" s="119">
        <v>584.79999999999995</v>
      </c>
      <c r="G113" s="119">
        <v>584</v>
      </c>
      <c r="H113" s="119">
        <v>585.20000000000005</v>
      </c>
      <c r="I113" s="119">
        <v>9466991</v>
      </c>
      <c r="J113" s="119">
        <v>5591909614.8999996</v>
      </c>
      <c r="K113" s="121">
        <v>43118</v>
      </c>
      <c r="L113" s="119">
        <v>122502</v>
      </c>
      <c r="M113" s="119" t="s">
        <v>546</v>
      </c>
    </row>
    <row r="114" spans="1:13">
      <c r="A114" s="119" t="s">
        <v>547</v>
      </c>
      <c r="B114" s="119" t="s">
        <v>397</v>
      </c>
      <c r="C114" s="119">
        <v>210.5</v>
      </c>
      <c r="D114" s="119">
        <v>212.95</v>
      </c>
      <c r="E114" s="119">
        <v>190</v>
      </c>
      <c r="F114" s="119">
        <v>194.85</v>
      </c>
      <c r="G114" s="119">
        <v>194.5</v>
      </c>
      <c r="H114" s="119">
        <v>207.8</v>
      </c>
      <c r="I114" s="119">
        <v>252662</v>
      </c>
      <c r="J114" s="119">
        <v>51120668.850000001</v>
      </c>
      <c r="K114" s="121">
        <v>43118</v>
      </c>
      <c r="L114" s="119">
        <v>5051</v>
      </c>
      <c r="M114" s="119" t="s">
        <v>548</v>
      </c>
    </row>
    <row r="115" spans="1:13">
      <c r="A115" s="119" t="s">
        <v>2804</v>
      </c>
      <c r="B115" s="119" t="s">
        <v>397</v>
      </c>
      <c r="C115" s="119">
        <v>2660</v>
      </c>
      <c r="D115" s="119">
        <v>2660</v>
      </c>
      <c r="E115" s="119">
        <v>2635.1</v>
      </c>
      <c r="F115" s="119">
        <v>2638</v>
      </c>
      <c r="G115" s="119">
        <v>2638</v>
      </c>
      <c r="H115" s="119">
        <v>2660</v>
      </c>
      <c r="I115" s="119">
        <v>76</v>
      </c>
      <c r="J115" s="119">
        <v>201277.35</v>
      </c>
      <c r="K115" s="121">
        <v>43118</v>
      </c>
      <c r="L115" s="119">
        <v>20</v>
      </c>
      <c r="M115" s="119" t="s">
        <v>2805</v>
      </c>
    </row>
    <row r="116" spans="1:13">
      <c r="A116" s="119" t="s">
        <v>2597</v>
      </c>
      <c r="B116" s="119" t="s">
        <v>397</v>
      </c>
      <c r="C116" s="119">
        <v>1080</v>
      </c>
      <c r="D116" s="119">
        <v>1088.51</v>
      </c>
      <c r="E116" s="119">
        <v>1080</v>
      </c>
      <c r="F116" s="119">
        <v>1080.6099999999999</v>
      </c>
      <c r="G116" s="119">
        <v>1080.6099999999999</v>
      </c>
      <c r="H116" s="119">
        <v>1075.3499999999999</v>
      </c>
      <c r="I116" s="119">
        <v>209</v>
      </c>
      <c r="J116" s="119">
        <v>227319.7</v>
      </c>
      <c r="K116" s="121">
        <v>43118</v>
      </c>
      <c r="L116" s="119">
        <v>11</v>
      </c>
      <c r="M116" s="119" t="s">
        <v>2598</v>
      </c>
    </row>
    <row r="117" spans="1:13">
      <c r="A117" s="119" t="s">
        <v>549</v>
      </c>
      <c r="B117" s="119" t="s">
        <v>397</v>
      </c>
      <c r="C117" s="119">
        <v>67.95</v>
      </c>
      <c r="D117" s="119">
        <v>71.900000000000006</v>
      </c>
      <c r="E117" s="119">
        <v>65.55</v>
      </c>
      <c r="F117" s="119">
        <v>66.349999999999994</v>
      </c>
      <c r="G117" s="119">
        <v>67.8</v>
      </c>
      <c r="H117" s="119">
        <v>68.45</v>
      </c>
      <c r="I117" s="119">
        <v>121933</v>
      </c>
      <c r="J117" s="119">
        <v>8490748.8000000007</v>
      </c>
      <c r="K117" s="121">
        <v>43118</v>
      </c>
      <c r="L117" s="119">
        <v>572</v>
      </c>
      <c r="M117" s="119" t="s">
        <v>550</v>
      </c>
    </row>
    <row r="118" spans="1:13">
      <c r="A118" s="119" t="s">
        <v>2885</v>
      </c>
      <c r="B118" s="119" t="s">
        <v>397</v>
      </c>
      <c r="C118" s="119">
        <v>27.35</v>
      </c>
      <c r="D118" s="119">
        <v>27.8</v>
      </c>
      <c r="E118" s="119">
        <v>26</v>
      </c>
      <c r="F118" s="119">
        <v>26.15</v>
      </c>
      <c r="G118" s="119">
        <v>26.2</v>
      </c>
      <c r="H118" s="119">
        <v>26.6</v>
      </c>
      <c r="I118" s="119">
        <v>22111</v>
      </c>
      <c r="J118" s="119">
        <v>589044</v>
      </c>
      <c r="K118" s="121">
        <v>43118</v>
      </c>
      <c r="L118" s="119">
        <v>179</v>
      </c>
      <c r="M118" s="119" t="s">
        <v>2886</v>
      </c>
    </row>
    <row r="119" spans="1:13">
      <c r="A119" s="119" t="s">
        <v>44</v>
      </c>
      <c r="B119" s="119" t="s">
        <v>397</v>
      </c>
      <c r="C119" s="119">
        <v>3210</v>
      </c>
      <c r="D119" s="119">
        <v>3241.9</v>
      </c>
      <c r="E119" s="119">
        <v>3191</v>
      </c>
      <c r="F119" s="119">
        <v>3201.2</v>
      </c>
      <c r="G119" s="119">
        <v>3210</v>
      </c>
      <c r="H119" s="119">
        <v>3194.15</v>
      </c>
      <c r="I119" s="119">
        <v>282478</v>
      </c>
      <c r="J119" s="119">
        <v>908692679.45000005</v>
      </c>
      <c r="K119" s="121">
        <v>43118</v>
      </c>
      <c r="L119" s="119">
        <v>23711</v>
      </c>
      <c r="M119" s="119" t="s">
        <v>551</v>
      </c>
    </row>
    <row r="120" spans="1:13">
      <c r="A120" s="119" t="s">
        <v>552</v>
      </c>
      <c r="B120" s="119" t="s">
        <v>397</v>
      </c>
      <c r="C120" s="119">
        <v>518.75</v>
      </c>
      <c r="D120" s="119">
        <v>518.75</v>
      </c>
      <c r="E120" s="119">
        <v>493.05</v>
      </c>
      <c r="F120" s="119">
        <v>503.35</v>
      </c>
      <c r="G120" s="119">
        <v>505</v>
      </c>
      <c r="H120" s="119">
        <v>515.20000000000005</v>
      </c>
      <c r="I120" s="119">
        <v>59955</v>
      </c>
      <c r="J120" s="119">
        <v>30447317.550000001</v>
      </c>
      <c r="K120" s="121">
        <v>43118</v>
      </c>
      <c r="L120" s="119">
        <v>2278</v>
      </c>
      <c r="M120" s="119" t="s">
        <v>553</v>
      </c>
    </row>
    <row r="121" spans="1:13">
      <c r="A121" s="119" t="s">
        <v>554</v>
      </c>
      <c r="B121" s="119" t="s">
        <v>397</v>
      </c>
      <c r="C121" s="119">
        <v>541.70000000000005</v>
      </c>
      <c r="D121" s="119">
        <v>561.9</v>
      </c>
      <c r="E121" s="119">
        <v>525</v>
      </c>
      <c r="F121" s="119">
        <v>529.70000000000005</v>
      </c>
      <c r="G121" s="119">
        <v>531</v>
      </c>
      <c r="H121" s="119">
        <v>538.1</v>
      </c>
      <c r="I121" s="119">
        <v>544784</v>
      </c>
      <c r="J121" s="119">
        <v>299668779.44999999</v>
      </c>
      <c r="K121" s="121">
        <v>43118</v>
      </c>
      <c r="L121" s="119">
        <v>11229</v>
      </c>
      <c r="M121" s="119" t="s">
        <v>555</v>
      </c>
    </row>
    <row r="122" spans="1:13">
      <c r="A122" s="119" t="s">
        <v>189</v>
      </c>
      <c r="B122" s="119" t="s">
        <v>397</v>
      </c>
      <c r="C122" s="119">
        <v>5007</v>
      </c>
      <c r="D122" s="119">
        <v>5045</v>
      </c>
      <c r="E122" s="119">
        <v>4884.5</v>
      </c>
      <c r="F122" s="119">
        <v>4922.6000000000004</v>
      </c>
      <c r="G122" s="119">
        <v>4901</v>
      </c>
      <c r="H122" s="119">
        <v>4964.8999999999996</v>
      </c>
      <c r="I122" s="119">
        <v>211086</v>
      </c>
      <c r="J122" s="119">
        <v>1051170130.9</v>
      </c>
      <c r="K122" s="121">
        <v>43118</v>
      </c>
      <c r="L122" s="119">
        <v>23578</v>
      </c>
      <c r="M122" s="119" t="s">
        <v>556</v>
      </c>
    </row>
    <row r="123" spans="1:13">
      <c r="A123" s="119" t="s">
        <v>557</v>
      </c>
      <c r="B123" s="119" t="s">
        <v>397</v>
      </c>
      <c r="C123" s="119">
        <v>15.4</v>
      </c>
      <c r="D123" s="119">
        <v>15.6</v>
      </c>
      <c r="E123" s="119">
        <v>14.6</v>
      </c>
      <c r="F123" s="119">
        <v>14.7</v>
      </c>
      <c r="G123" s="119">
        <v>14.7</v>
      </c>
      <c r="H123" s="119">
        <v>15.25</v>
      </c>
      <c r="I123" s="119">
        <v>5054876</v>
      </c>
      <c r="J123" s="119">
        <v>76162633.650000006</v>
      </c>
      <c r="K123" s="121">
        <v>43118</v>
      </c>
      <c r="L123" s="119">
        <v>5181</v>
      </c>
      <c r="M123" s="119" t="s">
        <v>558</v>
      </c>
    </row>
    <row r="124" spans="1:13">
      <c r="A124" s="119" t="s">
        <v>559</v>
      </c>
      <c r="B124" s="119" t="s">
        <v>397</v>
      </c>
      <c r="C124" s="119">
        <v>2767.45</v>
      </c>
      <c r="D124" s="119">
        <v>2819.9</v>
      </c>
      <c r="E124" s="119">
        <v>2700</v>
      </c>
      <c r="F124" s="119">
        <v>2724.7</v>
      </c>
      <c r="G124" s="119">
        <v>2725</v>
      </c>
      <c r="H124" s="119">
        <v>2770.55</v>
      </c>
      <c r="I124" s="119">
        <v>13482</v>
      </c>
      <c r="J124" s="119">
        <v>37274307.450000003</v>
      </c>
      <c r="K124" s="121">
        <v>43118</v>
      </c>
      <c r="L124" s="119">
        <v>2968</v>
      </c>
      <c r="M124" s="119" t="s">
        <v>560</v>
      </c>
    </row>
    <row r="125" spans="1:13">
      <c r="A125" s="119" t="s">
        <v>188</v>
      </c>
      <c r="B125" s="119" t="s">
        <v>397</v>
      </c>
      <c r="C125" s="119">
        <v>1712</v>
      </c>
      <c r="D125" s="119">
        <v>1717.25</v>
      </c>
      <c r="E125" s="119">
        <v>1654</v>
      </c>
      <c r="F125" s="119">
        <v>1660.7</v>
      </c>
      <c r="G125" s="119">
        <v>1655.05</v>
      </c>
      <c r="H125" s="119">
        <v>1701.2</v>
      </c>
      <c r="I125" s="119">
        <v>961692</v>
      </c>
      <c r="J125" s="119">
        <v>1614557545.25</v>
      </c>
      <c r="K125" s="121">
        <v>43118</v>
      </c>
      <c r="L125" s="119">
        <v>53475</v>
      </c>
      <c r="M125" s="119" t="s">
        <v>2269</v>
      </c>
    </row>
    <row r="126" spans="1:13">
      <c r="A126" s="119" t="s">
        <v>561</v>
      </c>
      <c r="B126" s="119" t="s">
        <v>397</v>
      </c>
      <c r="C126" s="119">
        <v>159.25</v>
      </c>
      <c r="D126" s="119">
        <v>159.30000000000001</v>
      </c>
      <c r="E126" s="119">
        <v>155.1</v>
      </c>
      <c r="F126" s="119">
        <v>156.30000000000001</v>
      </c>
      <c r="G126" s="119">
        <v>156</v>
      </c>
      <c r="H126" s="119">
        <v>157.1</v>
      </c>
      <c r="I126" s="119">
        <v>161678</v>
      </c>
      <c r="J126" s="119">
        <v>25438708.100000001</v>
      </c>
      <c r="K126" s="121">
        <v>43118</v>
      </c>
      <c r="L126" s="119">
        <v>1336</v>
      </c>
      <c r="M126" s="119" t="s">
        <v>562</v>
      </c>
    </row>
    <row r="127" spans="1:13">
      <c r="A127" s="119" t="s">
        <v>563</v>
      </c>
      <c r="B127" s="119" t="s">
        <v>397</v>
      </c>
      <c r="C127" s="119">
        <v>719</v>
      </c>
      <c r="D127" s="119">
        <v>738.5</v>
      </c>
      <c r="E127" s="119">
        <v>670</v>
      </c>
      <c r="F127" s="119">
        <v>691.6</v>
      </c>
      <c r="G127" s="119">
        <v>691</v>
      </c>
      <c r="H127" s="119">
        <v>712.05</v>
      </c>
      <c r="I127" s="119">
        <v>97036</v>
      </c>
      <c r="J127" s="119">
        <v>68181280.400000006</v>
      </c>
      <c r="K127" s="121">
        <v>43118</v>
      </c>
      <c r="L127" s="119">
        <v>3440</v>
      </c>
      <c r="M127" s="119" t="s">
        <v>564</v>
      </c>
    </row>
    <row r="128" spans="1:13">
      <c r="A128" s="119" t="s">
        <v>565</v>
      </c>
      <c r="B128" s="119" t="s">
        <v>397</v>
      </c>
      <c r="C128" s="119">
        <v>1144</v>
      </c>
      <c r="D128" s="119">
        <v>1158.5</v>
      </c>
      <c r="E128" s="119">
        <v>1115.5999999999999</v>
      </c>
      <c r="F128" s="119">
        <v>1125</v>
      </c>
      <c r="G128" s="119">
        <v>1125</v>
      </c>
      <c r="H128" s="119">
        <v>1143.3</v>
      </c>
      <c r="I128" s="119">
        <v>177528</v>
      </c>
      <c r="J128" s="119">
        <v>200769683.65000001</v>
      </c>
      <c r="K128" s="121">
        <v>43118</v>
      </c>
      <c r="L128" s="119">
        <v>5881</v>
      </c>
      <c r="M128" s="119" t="s">
        <v>566</v>
      </c>
    </row>
    <row r="129" spans="1:13">
      <c r="A129" s="119" t="s">
        <v>567</v>
      </c>
      <c r="B129" s="119" t="s">
        <v>397</v>
      </c>
      <c r="C129" s="119">
        <v>17.850000000000001</v>
      </c>
      <c r="D129" s="119">
        <v>17.899999999999999</v>
      </c>
      <c r="E129" s="119">
        <v>16.2</v>
      </c>
      <c r="F129" s="119">
        <v>16.399999999999999</v>
      </c>
      <c r="G129" s="119">
        <v>16.5</v>
      </c>
      <c r="H129" s="119">
        <v>17.649999999999999</v>
      </c>
      <c r="I129" s="119">
        <v>2171780</v>
      </c>
      <c r="J129" s="119">
        <v>36784998.600000001</v>
      </c>
      <c r="K129" s="121">
        <v>43118</v>
      </c>
      <c r="L129" s="119">
        <v>2754</v>
      </c>
      <c r="M129" s="119" t="s">
        <v>568</v>
      </c>
    </row>
    <row r="130" spans="1:13">
      <c r="A130" s="119" t="s">
        <v>569</v>
      </c>
      <c r="B130" s="119" t="s">
        <v>397</v>
      </c>
      <c r="C130" s="119">
        <v>253.5</v>
      </c>
      <c r="D130" s="119">
        <v>258</v>
      </c>
      <c r="E130" s="119">
        <v>248</v>
      </c>
      <c r="F130" s="119">
        <v>249.1</v>
      </c>
      <c r="G130" s="119">
        <v>250</v>
      </c>
      <c r="H130" s="119">
        <v>252.85</v>
      </c>
      <c r="I130" s="119">
        <v>98493</v>
      </c>
      <c r="J130" s="119">
        <v>24810458.350000001</v>
      </c>
      <c r="K130" s="121">
        <v>43118</v>
      </c>
      <c r="L130" s="119">
        <v>1758</v>
      </c>
      <c r="M130" s="119" t="s">
        <v>570</v>
      </c>
    </row>
    <row r="131" spans="1:13">
      <c r="A131" s="119" t="s">
        <v>571</v>
      </c>
      <c r="B131" s="119" t="s">
        <v>397</v>
      </c>
      <c r="C131" s="119">
        <v>115.1</v>
      </c>
      <c r="D131" s="119">
        <v>116.95</v>
      </c>
      <c r="E131" s="119">
        <v>109</v>
      </c>
      <c r="F131" s="119">
        <v>110</v>
      </c>
      <c r="G131" s="119">
        <v>111.95</v>
      </c>
      <c r="H131" s="119">
        <v>114.95</v>
      </c>
      <c r="I131" s="119">
        <v>118698</v>
      </c>
      <c r="J131" s="119">
        <v>13370091.65</v>
      </c>
      <c r="K131" s="121">
        <v>43118</v>
      </c>
      <c r="L131" s="119">
        <v>1654</v>
      </c>
      <c r="M131" s="119" t="s">
        <v>572</v>
      </c>
    </row>
    <row r="132" spans="1:13">
      <c r="A132" s="119" t="s">
        <v>573</v>
      </c>
      <c r="B132" s="119" t="s">
        <v>397</v>
      </c>
      <c r="C132" s="119">
        <v>132.25</v>
      </c>
      <c r="D132" s="119">
        <v>133</v>
      </c>
      <c r="E132" s="119">
        <v>125.25</v>
      </c>
      <c r="F132" s="119">
        <v>125.95</v>
      </c>
      <c r="G132" s="119">
        <v>126.7</v>
      </c>
      <c r="H132" s="119">
        <v>131.25</v>
      </c>
      <c r="I132" s="119">
        <v>2291404</v>
      </c>
      <c r="J132" s="119">
        <v>293377153.35000002</v>
      </c>
      <c r="K132" s="121">
        <v>43118</v>
      </c>
      <c r="L132" s="119">
        <v>24615</v>
      </c>
      <c r="M132" s="119" t="s">
        <v>574</v>
      </c>
    </row>
    <row r="133" spans="1:13">
      <c r="A133" s="119" t="s">
        <v>575</v>
      </c>
      <c r="B133" s="119" t="s">
        <v>397</v>
      </c>
      <c r="C133" s="119">
        <v>2160.1</v>
      </c>
      <c r="D133" s="119">
        <v>2224.85</v>
      </c>
      <c r="E133" s="119">
        <v>2150</v>
      </c>
      <c r="F133" s="119">
        <v>2150.85</v>
      </c>
      <c r="G133" s="119">
        <v>2150</v>
      </c>
      <c r="H133" s="119">
        <v>2180.3000000000002</v>
      </c>
      <c r="I133" s="119">
        <v>174</v>
      </c>
      <c r="J133" s="119">
        <v>376554.15</v>
      </c>
      <c r="K133" s="121">
        <v>43118</v>
      </c>
      <c r="L133" s="119">
        <v>50</v>
      </c>
      <c r="M133" s="119" t="s">
        <v>576</v>
      </c>
    </row>
    <row r="134" spans="1:13">
      <c r="A134" s="119" t="s">
        <v>577</v>
      </c>
      <c r="B134" s="119" t="s">
        <v>397</v>
      </c>
      <c r="C134" s="119">
        <v>252.2</v>
      </c>
      <c r="D134" s="119">
        <v>258.39999999999998</v>
      </c>
      <c r="E134" s="119">
        <v>242.35</v>
      </c>
      <c r="F134" s="119">
        <v>246.65</v>
      </c>
      <c r="G134" s="119">
        <v>250</v>
      </c>
      <c r="H134" s="119">
        <v>249.65</v>
      </c>
      <c r="I134" s="119">
        <v>103535</v>
      </c>
      <c r="J134" s="119">
        <v>26058128.75</v>
      </c>
      <c r="K134" s="121">
        <v>43118</v>
      </c>
      <c r="L134" s="119">
        <v>2597</v>
      </c>
      <c r="M134" s="119" t="s">
        <v>578</v>
      </c>
    </row>
    <row r="135" spans="1:13">
      <c r="A135" s="119" t="s">
        <v>2520</v>
      </c>
      <c r="B135" s="119" t="s">
        <v>397</v>
      </c>
      <c r="C135" s="119">
        <v>40.950000000000003</v>
      </c>
      <c r="D135" s="119">
        <v>41.5</v>
      </c>
      <c r="E135" s="119">
        <v>39</v>
      </c>
      <c r="F135" s="119">
        <v>39</v>
      </c>
      <c r="G135" s="119">
        <v>39</v>
      </c>
      <c r="H135" s="119">
        <v>40.35</v>
      </c>
      <c r="I135" s="119">
        <v>5841</v>
      </c>
      <c r="J135" s="119">
        <v>232878.65</v>
      </c>
      <c r="K135" s="121">
        <v>43118</v>
      </c>
      <c r="L135" s="119">
        <v>59</v>
      </c>
      <c r="M135" s="119" t="s">
        <v>2521</v>
      </c>
    </row>
    <row r="136" spans="1:13">
      <c r="A136" s="119" t="s">
        <v>45</v>
      </c>
      <c r="B136" s="119" t="s">
        <v>397</v>
      </c>
      <c r="C136" s="119">
        <v>169</v>
      </c>
      <c r="D136" s="119">
        <v>171</v>
      </c>
      <c r="E136" s="119">
        <v>160.69999999999999</v>
      </c>
      <c r="F136" s="119">
        <v>162.35</v>
      </c>
      <c r="G136" s="119">
        <v>162.69999999999999</v>
      </c>
      <c r="H136" s="119">
        <v>165.2</v>
      </c>
      <c r="I136" s="119">
        <v>16765567</v>
      </c>
      <c r="J136" s="119">
        <v>2769194223.6500001</v>
      </c>
      <c r="K136" s="121">
        <v>43118</v>
      </c>
      <c r="L136" s="119">
        <v>83595</v>
      </c>
      <c r="M136" s="119" t="s">
        <v>579</v>
      </c>
    </row>
    <row r="137" spans="1:13">
      <c r="A137" s="119" t="s">
        <v>580</v>
      </c>
      <c r="B137" s="119" t="s">
        <v>397</v>
      </c>
      <c r="C137" s="119">
        <v>2692.39</v>
      </c>
      <c r="D137" s="119">
        <v>2720</v>
      </c>
      <c r="E137" s="119">
        <v>2680</v>
      </c>
      <c r="F137" s="119">
        <v>2687.37</v>
      </c>
      <c r="G137" s="119">
        <v>2694.15</v>
      </c>
      <c r="H137" s="119">
        <v>2670.07</v>
      </c>
      <c r="I137" s="119">
        <v>1994</v>
      </c>
      <c r="J137" s="119">
        <v>5392129.7400000002</v>
      </c>
      <c r="K137" s="121">
        <v>43118</v>
      </c>
      <c r="L137" s="119">
        <v>382</v>
      </c>
      <c r="M137" s="119" t="s">
        <v>581</v>
      </c>
    </row>
    <row r="138" spans="1:13">
      <c r="A138" s="119" t="s">
        <v>46</v>
      </c>
      <c r="B138" s="119" t="s">
        <v>397</v>
      </c>
      <c r="C138" s="119">
        <v>166.95</v>
      </c>
      <c r="D138" s="119">
        <v>168.4</v>
      </c>
      <c r="E138" s="119">
        <v>158.19999999999999</v>
      </c>
      <c r="F138" s="119">
        <v>160.5</v>
      </c>
      <c r="G138" s="119">
        <v>160.1</v>
      </c>
      <c r="H138" s="119">
        <v>164.7</v>
      </c>
      <c r="I138" s="119">
        <v>4614200</v>
      </c>
      <c r="J138" s="119">
        <v>750630747.20000005</v>
      </c>
      <c r="K138" s="121">
        <v>43118</v>
      </c>
      <c r="L138" s="119">
        <v>27800</v>
      </c>
      <c r="M138" s="119" t="s">
        <v>582</v>
      </c>
    </row>
    <row r="139" spans="1:13">
      <c r="A139" s="119" t="s">
        <v>583</v>
      </c>
      <c r="B139" s="119" t="s">
        <v>397</v>
      </c>
      <c r="C139" s="119">
        <v>134.65</v>
      </c>
      <c r="D139" s="119">
        <v>137.5</v>
      </c>
      <c r="E139" s="119">
        <v>132</v>
      </c>
      <c r="F139" s="119">
        <v>132.25</v>
      </c>
      <c r="G139" s="119">
        <v>132.25</v>
      </c>
      <c r="H139" s="119">
        <v>134</v>
      </c>
      <c r="I139" s="119">
        <v>11034</v>
      </c>
      <c r="J139" s="119">
        <v>1479554.35</v>
      </c>
      <c r="K139" s="121">
        <v>43118</v>
      </c>
      <c r="L139" s="119">
        <v>153</v>
      </c>
      <c r="M139" s="119" t="s">
        <v>584</v>
      </c>
    </row>
    <row r="140" spans="1:13">
      <c r="A140" s="119" t="s">
        <v>585</v>
      </c>
      <c r="B140" s="119" t="s">
        <v>397</v>
      </c>
      <c r="C140" s="119">
        <v>2179.85</v>
      </c>
      <c r="D140" s="119">
        <v>2222</v>
      </c>
      <c r="E140" s="119">
        <v>2179.85</v>
      </c>
      <c r="F140" s="119">
        <v>2201.4</v>
      </c>
      <c r="G140" s="119">
        <v>2210</v>
      </c>
      <c r="H140" s="119">
        <v>2181.85</v>
      </c>
      <c r="I140" s="119">
        <v>62363</v>
      </c>
      <c r="J140" s="119">
        <v>137183215.84999999</v>
      </c>
      <c r="K140" s="121">
        <v>43118</v>
      </c>
      <c r="L140" s="119">
        <v>2217</v>
      </c>
      <c r="M140" s="119" t="s">
        <v>586</v>
      </c>
    </row>
    <row r="141" spans="1:13">
      <c r="A141" s="119" t="s">
        <v>2433</v>
      </c>
      <c r="B141" s="119" t="s">
        <v>397</v>
      </c>
      <c r="C141" s="119">
        <v>359.95</v>
      </c>
      <c r="D141" s="119">
        <v>368.8</v>
      </c>
      <c r="E141" s="119">
        <v>326.25</v>
      </c>
      <c r="F141" s="119">
        <v>328.7</v>
      </c>
      <c r="G141" s="119">
        <v>327</v>
      </c>
      <c r="H141" s="119">
        <v>358.4</v>
      </c>
      <c r="I141" s="119">
        <v>174683</v>
      </c>
      <c r="J141" s="119">
        <v>62355099.450000003</v>
      </c>
      <c r="K141" s="121">
        <v>43118</v>
      </c>
      <c r="L141" s="119">
        <v>1349</v>
      </c>
      <c r="M141" s="119" t="s">
        <v>2434</v>
      </c>
    </row>
    <row r="142" spans="1:13">
      <c r="A142" s="119" t="s">
        <v>47</v>
      </c>
      <c r="B142" s="119" t="s">
        <v>397</v>
      </c>
      <c r="C142" s="119">
        <v>725.1</v>
      </c>
      <c r="D142" s="119">
        <v>736.95</v>
      </c>
      <c r="E142" s="119">
        <v>715</v>
      </c>
      <c r="F142" s="119">
        <v>720.8</v>
      </c>
      <c r="G142" s="119">
        <v>717.75</v>
      </c>
      <c r="H142" s="119">
        <v>730.7</v>
      </c>
      <c r="I142" s="119">
        <v>376905</v>
      </c>
      <c r="J142" s="119">
        <v>274008534.69999999</v>
      </c>
      <c r="K142" s="121">
        <v>43118</v>
      </c>
      <c r="L142" s="119">
        <v>10324</v>
      </c>
      <c r="M142" s="119" t="s">
        <v>587</v>
      </c>
    </row>
    <row r="143" spans="1:13">
      <c r="A143" s="119" t="s">
        <v>588</v>
      </c>
      <c r="B143" s="119" t="s">
        <v>397</v>
      </c>
      <c r="C143" s="119">
        <v>4600</v>
      </c>
      <c r="D143" s="119">
        <v>4660</v>
      </c>
      <c r="E143" s="119">
        <v>4552.75</v>
      </c>
      <c r="F143" s="119">
        <v>4600</v>
      </c>
      <c r="G143" s="119">
        <v>4580</v>
      </c>
      <c r="H143" s="119">
        <v>4600.7</v>
      </c>
      <c r="I143" s="119">
        <v>6761</v>
      </c>
      <c r="J143" s="119">
        <v>31123423.199999999</v>
      </c>
      <c r="K143" s="121">
        <v>43118</v>
      </c>
      <c r="L143" s="119">
        <v>1407</v>
      </c>
      <c r="M143" s="119" t="s">
        <v>589</v>
      </c>
    </row>
    <row r="144" spans="1:13">
      <c r="A144" s="119" t="s">
        <v>590</v>
      </c>
      <c r="B144" s="119" t="s">
        <v>397</v>
      </c>
      <c r="C144" s="119">
        <v>1423</v>
      </c>
      <c r="D144" s="119">
        <v>1435.6</v>
      </c>
      <c r="E144" s="119">
        <v>1380</v>
      </c>
      <c r="F144" s="119">
        <v>1393.45</v>
      </c>
      <c r="G144" s="119">
        <v>1390</v>
      </c>
      <c r="H144" s="119">
        <v>1418.05</v>
      </c>
      <c r="I144" s="119">
        <v>24371</v>
      </c>
      <c r="J144" s="119">
        <v>34392537</v>
      </c>
      <c r="K144" s="121">
        <v>43118</v>
      </c>
      <c r="L144" s="119">
        <v>1072</v>
      </c>
      <c r="M144" s="119" t="s">
        <v>591</v>
      </c>
    </row>
    <row r="145" spans="1:13">
      <c r="A145" s="119" t="s">
        <v>592</v>
      </c>
      <c r="B145" s="119" t="s">
        <v>397</v>
      </c>
      <c r="C145" s="119">
        <v>1655</v>
      </c>
      <c r="D145" s="119">
        <v>1714.45</v>
      </c>
      <c r="E145" s="119">
        <v>1542.1</v>
      </c>
      <c r="F145" s="119">
        <v>1579.6</v>
      </c>
      <c r="G145" s="119">
        <v>1583</v>
      </c>
      <c r="H145" s="119">
        <v>1636.9</v>
      </c>
      <c r="I145" s="119">
        <v>254444</v>
      </c>
      <c r="J145" s="119">
        <v>418489873.64999998</v>
      </c>
      <c r="K145" s="121">
        <v>43118</v>
      </c>
      <c r="L145" s="119">
        <v>10833</v>
      </c>
      <c r="M145" s="119" t="s">
        <v>593</v>
      </c>
    </row>
    <row r="146" spans="1:13">
      <c r="A146" s="119" t="s">
        <v>2522</v>
      </c>
      <c r="B146" s="119" t="s">
        <v>397</v>
      </c>
      <c r="C146" s="119">
        <v>65.7</v>
      </c>
      <c r="D146" s="119">
        <v>68</v>
      </c>
      <c r="E146" s="119">
        <v>65.2</v>
      </c>
      <c r="F146" s="119">
        <v>66.650000000000006</v>
      </c>
      <c r="G146" s="119">
        <v>67.8</v>
      </c>
      <c r="H146" s="119">
        <v>66.650000000000006</v>
      </c>
      <c r="I146" s="119">
        <v>4583</v>
      </c>
      <c r="J146" s="119">
        <v>306060.34999999998</v>
      </c>
      <c r="K146" s="121">
        <v>43118</v>
      </c>
      <c r="L146" s="119">
        <v>54</v>
      </c>
      <c r="M146" s="119" t="s">
        <v>2523</v>
      </c>
    </row>
    <row r="147" spans="1:13">
      <c r="A147" s="119" t="s">
        <v>2681</v>
      </c>
      <c r="B147" s="119" t="s">
        <v>397</v>
      </c>
      <c r="C147" s="119">
        <v>28.45</v>
      </c>
      <c r="D147" s="119">
        <v>28.7</v>
      </c>
      <c r="E147" s="119">
        <v>26.55</v>
      </c>
      <c r="F147" s="119">
        <v>27</v>
      </c>
      <c r="G147" s="119">
        <v>27</v>
      </c>
      <c r="H147" s="119">
        <v>28.25</v>
      </c>
      <c r="I147" s="119">
        <v>33845</v>
      </c>
      <c r="J147" s="119">
        <v>943526.95</v>
      </c>
      <c r="K147" s="121">
        <v>43118</v>
      </c>
      <c r="L147" s="119">
        <v>142</v>
      </c>
      <c r="M147" s="119" t="s">
        <v>2682</v>
      </c>
    </row>
    <row r="148" spans="1:13">
      <c r="A148" s="119" t="s">
        <v>190</v>
      </c>
      <c r="B148" s="119" t="s">
        <v>397</v>
      </c>
      <c r="C148" s="119">
        <v>176.2</v>
      </c>
      <c r="D148" s="119">
        <v>177.9</v>
      </c>
      <c r="E148" s="119">
        <v>169.05</v>
      </c>
      <c r="F148" s="119">
        <v>171.1</v>
      </c>
      <c r="G148" s="119">
        <v>171.2</v>
      </c>
      <c r="H148" s="119">
        <v>176.05</v>
      </c>
      <c r="I148" s="119">
        <v>3178455</v>
      </c>
      <c r="J148" s="119">
        <v>550939487.29999995</v>
      </c>
      <c r="K148" s="121">
        <v>43118</v>
      </c>
      <c r="L148" s="119">
        <v>41163</v>
      </c>
      <c r="M148" s="119" t="s">
        <v>2466</v>
      </c>
    </row>
    <row r="149" spans="1:13">
      <c r="A149" s="119" t="s">
        <v>241</v>
      </c>
      <c r="B149" s="119" t="s">
        <v>397</v>
      </c>
      <c r="C149" s="119">
        <v>1548</v>
      </c>
      <c r="D149" s="119">
        <v>1549.7</v>
      </c>
      <c r="E149" s="119">
        <v>1493</v>
      </c>
      <c r="F149" s="119">
        <v>1508.85</v>
      </c>
      <c r="G149" s="119">
        <v>1504</v>
      </c>
      <c r="H149" s="119">
        <v>1539.1</v>
      </c>
      <c r="I149" s="119">
        <v>276003</v>
      </c>
      <c r="J149" s="119">
        <v>419921291.30000001</v>
      </c>
      <c r="K149" s="121">
        <v>43118</v>
      </c>
      <c r="L149" s="119">
        <v>10378</v>
      </c>
      <c r="M149" s="119" t="s">
        <v>594</v>
      </c>
    </row>
    <row r="150" spans="1:13">
      <c r="A150" s="119" t="s">
        <v>595</v>
      </c>
      <c r="B150" s="119" t="s">
        <v>397</v>
      </c>
      <c r="C150" s="119">
        <v>203</v>
      </c>
      <c r="D150" s="119">
        <v>203</v>
      </c>
      <c r="E150" s="119">
        <v>185.5</v>
      </c>
      <c r="F150" s="119">
        <v>186.35</v>
      </c>
      <c r="G150" s="119">
        <v>186.55</v>
      </c>
      <c r="H150" s="119">
        <v>195.25</v>
      </c>
      <c r="I150" s="119">
        <v>1062117</v>
      </c>
      <c r="J150" s="119">
        <v>204728139.5</v>
      </c>
      <c r="K150" s="121">
        <v>43118</v>
      </c>
      <c r="L150" s="119">
        <v>12408</v>
      </c>
      <c r="M150" s="119" t="s">
        <v>596</v>
      </c>
    </row>
    <row r="151" spans="1:13">
      <c r="A151" s="119" t="s">
        <v>597</v>
      </c>
      <c r="B151" s="119" t="s">
        <v>397</v>
      </c>
      <c r="C151" s="119">
        <v>255</v>
      </c>
      <c r="D151" s="119">
        <v>258.39999999999998</v>
      </c>
      <c r="E151" s="119">
        <v>251.05</v>
      </c>
      <c r="F151" s="119">
        <v>253.1</v>
      </c>
      <c r="G151" s="119">
        <v>252.95</v>
      </c>
      <c r="H151" s="119">
        <v>257.95</v>
      </c>
      <c r="I151" s="119">
        <v>850274</v>
      </c>
      <c r="J151" s="119">
        <v>216568137.19999999</v>
      </c>
      <c r="K151" s="121">
        <v>43118</v>
      </c>
      <c r="L151" s="119">
        <v>13188</v>
      </c>
      <c r="M151" s="119" t="s">
        <v>598</v>
      </c>
    </row>
    <row r="152" spans="1:13">
      <c r="A152" s="119" t="s">
        <v>599</v>
      </c>
      <c r="B152" s="119" t="s">
        <v>397</v>
      </c>
      <c r="C152" s="119">
        <v>372</v>
      </c>
      <c r="D152" s="119">
        <v>375.45</v>
      </c>
      <c r="E152" s="119">
        <v>345.4</v>
      </c>
      <c r="F152" s="119">
        <v>350.8</v>
      </c>
      <c r="G152" s="119">
        <v>346.5</v>
      </c>
      <c r="H152" s="119">
        <v>369.45</v>
      </c>
      <c r="I152" s="119">
        <v>152500</v>
      </c>
      <c r="J152" s="119">
        <v>55726726.350000001</v>
      </c>
      <c r="K152" s="121">
        <v>43118</v>
      </c>
      <c r="L152" s="119">
        <v>4587</v>
      </c>
      <c r="M152" s="119" t="s">
        <v>600</v>
      </c>
    </row>
    <row r="153" spans="1:13">
      <c r="A153" s="119" t="s">
        <v>601</v>
      </c>
      <c r="B153" s="119" t="s">
        <v>397</v>
      </c>
      <c r="C153" s="119">
        <v>540.5</v>
      </c>
      <c r="D153" s="119">
        <v>549.5</v>
      </c>
      <c r="E153" s="119">
        <v>502.5</v>
      </c>
      <c r="F153" s="119">
        <v>510.6</v>
      </c>
      <c r="G153" s="119">
        <v>510.65</v>
      </c>
      <c r="H153" s="119">
        <v>536.6</v>
      </c>
      <c r="I153" s="119">
        <v>910166</v>
      </c>
      <c r="J153" s="119">
        <v>483008937.35000002</v>
      </c>
      <c r="K153" s="121">
        <v>43118</v>
      </c>
      <c r="L153" s="119">
        <v>19887</v>
      </c>
      <c r="M153" s="119" t="s">
        <v>602</v>
      </c>
    </row>
    <row r="154" spans="1:13">
      <c r="A154" s="119" t="s">
        <v>603</v>
      </c>
      <c r="B154" s="119" t="s">
        <v>397</v>
      </c>
      <c r="C154" s="119">
        <v>143.15</v>
      </c>
      <c r="D154" s="119">
        <v>146.30000000000001</v>
      </c>
      <c r="E154" s="119">
        <v>132.9</v>
      </c>
      <c r="F154" s="119">
        <v>135.80000000000001</v>
      </c>
      <c r="G154" s="119">
        <v>135.80000000000001</v>
      </c>
      <c r="H154" s="119">
        <v>142.85</v>
      </c>
      <c r="I154" s="119">
        <v>193018</v>
      </c>
      <c r="J154" s="119">
        <v>26945234.649999999</v>
      </c>
      <c r="K154" s="121">
        <v>43118</v>
      </c>
      <c r="L154" s="119">
        <v>2611</v>
      </c>
      <c r="M154" s="119" t="s">
        <v>604</v>
      </c>
    </row>
    <row r="155" spans="1:13">
      <c r="A155" s="119" t="s">
        <v>605</v>
      </c>
      <c r="B155" s="119" t="s">
        <v>397</v>
      </c>
      <c r="C155" s="119">
        <v>291.14999999999998</v>
      </c>
      <c r="D155" s="119">
        <v>296.45</v>
      </c>
      <c r="E155" s="119">
        <v>275</v>
      </c>
      <c r="F155" s="119">
        <v>278.3</v>
      </c>
      <c r="G155" s="119">
        <v>276</v>
      </c>
      <c r="H155" s="119">
        <v>294.60000000000002</v>
      </c>
      <c r="I155" s="119">
        <v>38702</v>
      </c>
      <c r="J155" s="119">
        <v>11076008.699999999</v>
      </c>
      <c r="K155" s="121">
        <v>43118</v>
      </c>
      <c r="L155" s="119">
        <v>1167</v>
      </c>
      <c r="M155" s="119" t="s">
        <v>2308</v>
      </c>
    </row>
    <row r="156" spans="1:13">
      <c r="A156" s="119" t="s">
        <v>2566</v>
      </c>
      <c r="B156" s="119" t="s">
        <v>397</v>
      </c>
      <c r="C156" s="119">
        <v>48.75</v>
      </c>
      <c r="D156" s="119">
        <v>49.8</v>
      </c>
      <c r="E156" s="119">
        <v>43.45</v>
      </c>
      <c r="F156" s="119">
        <v>44.3</v>
      </c>
      <c r="G156" s="119">
        <v>44.9</v>
      </c>
      <c r="H156" s="119">
        <v>47.25</v>
      </c>
      <c r="I156" s="119">
        <v>69704</v>
      </c>
      <c r="J156" s="119">
        <v>3196940.95</v>
      </c>
      <c r="K156" s="121">
        <v>43118</v>
      </c>
      <c r="L156" s="119">
        <v>691</v>
      </c>
      <c r="M156" s="119" t="s">
        <v>2567</v>
      </c>
    </row>
    <row r="157" spans="1:13">
      <c r="A157" s="119" t="s">
        <v>2723</v>
      </c>
      <c r="B157" s="119" t="s">
        <v>397</v>
      </c>
      <c r="C157" s="119">
        <v>23.65</v>
      </c>
      <c r="D157" s="119">
        <v>24.45</v>
      </c>
      <c r="E157" s="119">
        <v>23.2</v>
      </c>
      <c r="F157" s="119">
        <v>23.2</v>
      </c>
      <c r="G157" s="119">
        <v>23.2</v>
      </c>
      <c r="H157" s="119">
        <v>24.4</v>
      </c>
      <c r="I157" s="119">
        <v>12497</v>
      </c>
      <c r="J157" s="119">
        <v>294347.90000000002</v>
      </c>
      <c r="K157" s="121">
        <v>43118</v>
      </c>
      <c r="L157" s="119">
        <v>77</v>
      </c>
      <c r="M157" s="119" t="s">
        <v>2724</v>
      </c>
    </row>
    <row r="158" spans="1:13">
      <c r="A158" s="119" t="s">
        <v>2199</v>
      </c>
      <c r="B158" s="119" t="s">
        <v>397</v>
      </c>
      <c r="C158" s="119">
        <v>1010</v>
      </c>
      <c r="D158" s="119">
        <v>1028.2</v>
      </c>
      <c r="E158" s="119">
        <v>1002.45</v>
      </c>
      <c r="F158" s="119">
        <v>1004.3</v>
      </c>
      <c r="G158" s="119">
        <v>1006.8</v>
      </c>
      <c r="H158" s="119">
        <v>999</v>
      </c>
      <c r="I158" s="119">
        <v>760269</v>
      </c>
      <c r="J158" s="119">
        <v>771415113.29999995</v>
      </c>
      <c r="K158" s="121">
        <v>43118</v>
      </c>
      <c r="L158" s="119">
        <v>14775</v>
      </c>
      <c r="M158" s="119" t="s">
        <v>1845</v>
      </c>
    </row>
    <row r="159" spans="1:13">
      <c r="A159" s="119" t="s">
        <v>48</v>
      </c>
      <c r="B159" s="119" t="s">
        <v>397</v>
      </c>
      <c r="C159" s="119">
        <v>735</v>
      </c>
      <c r="D159" s="119">
        <v>737.9</v>
      </c>
      <c r="E159" s="119">
        <v>717</v>
      </c>
      <c r="F159" s="119">
        <v>720.9</v>
      </c>
      <c r="G159" s="119">
        <v>717.55</v>
      </c>
      <c r="H159" s="119">
        <v>735.15</v>
      </c>
      <c r="I159" s="119">
        <v>684221</v>
      </c>
      <c r="J159" s="119">
        <v>497973679.64999998</v>
      </c>
      <c r="K159" s="121">
        <v>43118</v>
      </c>
      <c r="L159" s="119">
        <v>27809</v>
      </c>
      <c r="M159" s="119" t="s">
        <v>606</v>
      </c>
    </row>
    <row r="160" spans="1:13">
      <c r="A160" s="119" t="s">
        <v>607</v>
      </c>
      <c r="B160" s="119" t="s">
        <v>397</v>
      </c>
      <c r="C160" s="119">
        <v>204.9</v>
      </c>
      <c r="D160" s="119">
        <v>206.85</v>
      </c>
      <c r="E160" s="119">
        <v>181.1</v>
      </c>
      <c r="F160" s="119">
        <v>189.95</v>
      </c>
      <c r="G160" s="119">
        <v>190.1</v>
      </c>
      <c r="H160" s="119">
        <v>202.2</v>
      </c>
      <c r="I160" s="119">
        <v>95389</v>
      </c>
      <c r="J160" s="119">
        <v>18648552.699999999</v>
      </c>
      <c r="K160" s="121">
        <v>43118</v>
      </c>
      <c r="L160" s="119">
        <v>2145</v>
      </c>
      <c r="M160" s="119" t="s">
        <v>608</v>
      </c>
    </row>
    <row r="161" spans="1:13">
      <c r="A161" s="119" t="s">
        <v>2964</v>
      </c>
      <c r="B161" s="119" t="s">
        <v>397</v>
      </c>
      <c r="C161" s="119">
        <v>37.950000000000003</v>
      </c>
      <c r="D161" s="119">
        <v>38.200000000000003</v>
      </c>
      <c r="E161" s="119">
        <v>37.450000000000003</v>
      </c>
      <c r="F161" s="119">
        <v>37.6</v>
      </c>
      <c r="G161" s="119">
        <v>37.700000000000003</v>
      </c>
      <c r="H161" s="119">
        <v>37.92</v>
      </c>
      <c r="I161" s="119">
        <v>2699757</v>
      </c>
      <c r="J161" s="119">
        <v>102504587.39</v>
      </c>
      <c r="K161" s="121">
        <v>43118</v>
      </c>
      <c r="L161" s="119">
        <v>2707</v>
      </c>
      <c r="M161" s="119" t="s">
        <v>2965</v>
      </c>
    </row>
    <row r="162" spans="1:13">
      <c r="A162" s="119" t="s">
        <v>609</v>
      </c>
      <c r="B162" s="119" t="s">
        <v>397</v>
      </c>
      <c r="C162" s="119">
        <v>4638.95</v>
      </c>
      <c r="D162" s="119">
        <v>4638.95</v>
      </c>
      <c r="E162" s="119">
        <v>4302.5</v>
      </c>
      <c r="F162" s="119">
        <v>4405</v>
      </c>
      <c r="G162" s="119">
        <v>4440</v>
      </c>
      <c r="H162" s="119">
        <v>4521.55</v>
      </c>
      <c r="I162" s="119">
        <v>1774</v>
      </c>
      <c r="J162" s="119">
        <v>7895643.0499999998</v>
      </c>
      <c r="K162" s="121">
        <v>43118</v>
      </c>
      <c r="L162" s="119">
        <v>364</v>
      </c>
      <c r="M162" s="119" t="s">
        <v>610</v>
      </c>
    </row>
    <row r="163" spans="1:13">
      <c r="A163" s="119" t="s">
        <v>2445</v>
      </c>
      <c r="B163" s="119" t="s">
        <v>397</v>
      </c>
      <c r="C163" s="119">
        <v>143</v>
      </c>
      <c r="D163" s="119">
        <v>145.44999999999999</v>
      </c>
      <c r="E163" s="119">
        <v>134</v>
      </c>
      <c r="F163" s="119">
        <v>135.80000000000001</v>
      </c>
      <c r="G163" s="119">
        <v>134.15</v>
      </c>
      <c r="H163" s="119">
        <v>141.6</v>
      </c>
      <c r="I163" s="119">
        <v>192599</v>
      </c>
      <c r="J163" s="119">
        <v>26960481.050000001</v>
      </c>
      <c r="K163" s="121">
        <v>43118</v>
      </c>
      <c r="L163" s="119">
        <v>1546</v>
      </c>
      <c r="M163" s="119" t="s">
        <v>2446</v>
      </c>
    </row>
    <row r="164" spans="1:13">
      <c r="A164" s="119" t="s">
        <v>49</v>
      </c>
      <c r="B164" s="119" t="s">
        <v>397</v>
      </c>
      <c r="C164" s="119">
        <v>501</v>
      </c>
      <c r="D164" s="119">
        <v>508.8</v>
      </c>
      <c r="E164" s="119">
        <v>493</v>
      </c>
      <c r="F164" s="119">
        <v>495</v>
      </c>
      <c r="G164" s="119">
        <v>494</v>
      </c>
      <c r="H164" s="119">
        <v>499.9</v>
      </c>
      <c r="I164" s="119">
        <v>7131552</v>
      </c>
      <c r="J164" s="119">
        <v>3567506125.5500002</v>
      </c>
      <c r="K164" s="121">
        <v>43118</v>
      </c>
      <c r="L164" s="119">
        <v>93992</v>
      </c>
      <c r="M164" s="119" t="s">
        <v>611</v>
      </c>
    </row>
    <row r="165" spans="1:13">
      <c r="A165" s="119" t="s">
        <v>50</v>
      </c>
      <c r="B165" s="119" t="s">
        <v>397</v>
      </c>
      <c r="C165" s="119">
        <v>100.3</v>
      </c>
      <c r="D165" s="119">
        <v>101.05</v>
      </c>
      <c r="E165" s="119">
        <v>95.85</v>
      </c>
      <c r="F165" s="119">
        <v>97.45</v>
      </c>
      <c r="G165" s="119">
        <v>97.55</v>
      </c>
      <c r="H165" s="119">
        <v>99.9</v>
      </c>
      <c r="I165" s="119">
        <v>9461595</v>
      </c>
      <c r="J165" s="119">
        <v>928269600.39999998</v>
      </c>
      <c r="K165" s="121">
        <v>43118</v>
      </c>
      <c r="L165" s="119">
        <v>31201</v>
      </c>
      <c r="M165" s="119" t="s">
        <v>612</v>
      </c>
    </row>
    <row r="166" spans="1:13">
      <c r="A166" s="119" t="s">
        <v>192</v>
      </c>
      <c r="B166" s="119" t="s">
        <v>397</v>
      </c>
      <c r="C166" s="119">
        <v>70</v>
      </c>
      <c r="D166" s="119">
        <v>71</v>
      </c>
      <c r="E166" s="119">
        <v>65.900000000000006</v>
      </c>
      <c r="F166" s="119">
        <v>66.45</v>
      </c>
      <c r="G166" s="119">
        <v>66</v>
      </c>
      <c r="H166" s="119">
        <v>69.400000000000006</v>
      </c>
      <c r="I166" s="119">
        <v>1591884</v>
      </c>
      <c r="J166" s="119">
        <v>108440500.8</v>
      </c>
      <c r="K166" s="121">
        <v>43118</v>
      </c>
      <c r="L166" s="119">
        <v>7091</v>
      </c>
      <c r="M166" s="119" t="s">
        <v>613</v>
      </c>
    </row>
    <row r="167" spans="1:13">
      <c r="A167" s="119" t="s">
        <v>2284</v>
      </c>
      <c r="B167" s="119" t="s">
        <v>397</v>
      </c>
      <c r="C167" s="119">
        <v>137.44999999999999</v>
      </c>
      <c r="D167" s="119">
        <v>141</v>
      </c>
      <c r="E167" s="119">
        <v>131.55000000000001</v>
      </c>
      <c r="F167" s="119">
        <v>136.25</v>
      </c>
      <c r="G167" s="119">
        <v>133.05000000000001</v>
      </c>
      <c r="H167" s="119">
        <v>138.15</v>
      </c>
      <c r="I167" s="119">
        <v>100207</v>
      </c>
      <c r="J167" s="119">
        <v>13830328</v>
      </c>
      <c r="K167" s="121">
        <v>43118</v>
      </c>
      <c r="L167" s="119">
        <v>884</v>
      </c>
      <c r="M167" s="119" t="s">
        <v>2285</v>
      </c>
    </row>
    <row r="168" spans="1:13">
      <c r="A168" s="119" t="s">
        <v>614</v>
      </c>
      <c r="B168" s="119" t="s">
        <v>397</v>
      </c>
      <c r="C168" s="119">
        <v>510</v>
      </c>
      <c r="D168" s="119">
        <v>510</v>
      </c>
      <c r="E168" s="119">
        <v>498.1</v>
      </c>
      <c r="F168" s="119">
        <v>503.95</v>
      </c>
      <c r="G168" s="119">
        <v>508.8</v>
      </c>
      <c r="H168" s="119">
        <v>503.95</v>
      </c>
      <c r="I168" s="119">
        <v>8867</v>
      </c>
      <c r="J168" s="119">
        <v>4482236.1500000004</v>
      </c>
      <c r="K168" s="121">
        <v>43118</v>
      </c>
      <c r="L168" s="119">
        <v>549</v>
      </c>
      <c r="M168" s="119" t="s">
        <v>615</v>
      </c>
    </row>
    <row r="169" spans="1:13">
      <c r="A169" s="119" t="s">
        <v>3069</v>
      </c>
      <c r="B169" s="119" t="s">
        <v>397</v>
      </c>
      <c r="C169" s="119">
        <v>1.9</v>
      </c>
      <c r="D169" s="119">
        <v>1.9</v>
      </c>
      <c r="E169" s="119">
        <v>1.85</v>
      </c>
      <c r="F169" s="119">
        <v>1.85</v>
      </c>
      <c r="G169" s="119">
        <v>1.85</v>
      </c>
      <c r="H169" s="119">
        <v>1.9</v>
      </c>
      <c r="I169" s="119">
        <v>21705</v>
      </c>
      <c r="J169" s="119">
        <v>40654.5</v>
      </c>
      <c r="K169" s="121">
        <v>43118</v>
      </c>
      <c r="L169" s="119">
        <v>12</v>
      </c>
      <c r="M169" s="119" t="s">
        <v>3070</v>
      </c>
    </row>
    <row r="170" spans="1:13">
      <c r="A170" s="119" t="s">
        <v>616</v>
      </c>
      <c r="B170" s="119" t="s">
        <v>397</v>
      </c>
      <c r="C170" s="119">
        <v>39.6</v>
      </c>
      <c r="D170" s="119">
        <v>40.15</v>
      </c>
      <c r="E170" s="119">
        <v>36.9</v>
      </c>
      <c r="F170" s="119">
        <v>37.049999999999997</v>
      </c>
      <c r="G170" s="119">
        <v>37.1</v>
      </c>
      <c r="H170" s="119">
        <v>39.6</v>
      </c>
      <c r="I170" s="119">
        <v>189773</v>
      </c>
      <c r="J170" s="119">
        <v>7240381.1500000004</v>
      </c>
      <c r="K170" s="121">
        <v>43118</v>
      </c>
      <c r="L170" s="119">
        <v>783</v>
      </c>
      <c r="M170" s="119" t="s">
        <v>617</v>
      </c>
    </row>
    <row r="171" spans="1:13">
      <c r="A171" s="119" t="s">
        <v>51</v>
      </c>
      <c r="B171" s="119" t="s">
        <v>397</v>
      </c>
      <c r="C171" s="119">
        <v>555.1</v>
      </c>
      <c r="D171" s="119">
        <v>555.9</v>
      </c>
      <c r="E171" s="119">
        <v>536.1</v>
      </c>
      <c r="F171" s="119">
        <v>539.6</v>
      </c>
      <c r="G171" s="119">
        <v>540</v>
      </c>
      <c r="H171" s="119">
        <v>551.29999999999995</v>
      </c>
      <c r="I171" s="119">
        <v>1022827</v>
      </c>
      <c r="J171" s="119">
        <v>555090418.95000005</v>
      </c>
      <c r="K171" s="121">
        <v>43118</v>
      </c>
      <c r="L171" s="119">
        <v>18098</v>
      </c>
      <c r="M171" s="119" t="s">
        <v>618</v>
      </c>
    </row>
    <row r="172" spans="1:13">
      <c r="A172" s="119" t="s">
        <v>619</v>
      </c>
      <c r="B172" s="119" t="s">
        <v>397</v>
      </c>
      <c r="C172" s="119">
        <v>1207</v>
      </c>
      <c r="D172" s="119">
        <v>1222.3</v>
      </c>
      <c r="E172" s="119">
        <v>1171</v>
      </c>
      <c r="F172" s="119">
        <v>1175.95</v>
      </c>
      <c r="G172" s="119">
        <v>1177.95</v>
      </c>
      <c r="H172" s="119">
        <v>1199.6500000000001</v>
      </c>
      <c r="I172" s="119">
        <v>29905</v>
      </c>
      <c r="J172" s="119">
        <v>35380268.350000001</v>
      </c>
      <c r="K172" s="121">
        <v>43118</v>
      </c>
      <c r="L172" s="119">
        <v>1567</v>
      </c>
      <c r="M172" s="119" t="s">
        <v>620</v>
      </c>
    </row>
    <row r="173" spans="1:13">
      <c r="A173" s="119" t="s">
        <v>2524</v>
      </c>
      <c r="B173" s="119" t="s">
        <v>397</v>
      </c>
      <c r="C173" s="119">
        <v>89.95</v>
      </c>
      <c r="D173" s="119">
        <v>92.95</v>
      </c>
      <c r="E173" s="119">
        <v>84.8</v>
      </c>
      <c r="F173" s="119">
        <v>85.7</v>
      </c>
      <c r="G173" s="119">
        <v>85.55</v>
      </c>
      <c r="H173" s="119">
        <v>89.25</v>
      </c>
      <c r="I173" s="119">
        <v>283510</v>
      </c>
      <c r="J173" s="119">
        <v>25167158.350000001</v>
      </c>
      <c r="K173" s="121">
        <v>43118</v>
      </c>
      <c r="L173" s="119">
        <v>2506</v>
      </c>
      <c r="M173" s="119" t="s">
        <v>2525</v>
      </c>
    </row>
    <row r="174" spans="1:13">
      <c r="A174" s="119" t="s">
        <v>2956</v>
      </c>
      <c r="B174" s="119" t="s">
        <v>397</v>
      </c>
      <c r="C174" s="119">
        <v>39</v>
      </c>
      <c r="D174" s="119">
        <v>39.950000000000003</v>
      </c>
      <c r="E174" s="119">
        <v>37.65</v>
      </c>
      <c r="F174" s="119">
        <v>37.9</v>
      </c>
      <c r="G174" s="119">
        <v>37.65</v>
      </c>
      <c r="H174" s="119">
        <v>39</v>
      </c>
      <c r="I174" s="119">
        <v>145726</v>
      </c>
      <c r="J174" s="119">
        <v>5723579.7999999998</v>
      </c>
      <c r="K174" s="121">
        <v>43118</v>
      </c>
      <c r="L174" s="119">
        <v>185</v>
      </c>
      <c r="M174" s="119" t="s">
        <v>2699</v>
      </c>
    </row>
    <row r="175" spans="1:13">
      <c r="A175" s="119" t="s">
        <v>621</v>
      </c>
      <c r="B175" s="119" t="s">
        <v>397</v>
      </c>
      <c r="C175" s="119">
        <v>202.5</v>
      </c>
      <c r="D175" s="119">
        <v>204.8</v>
      </c>
      <c r="E175" s="119">
        <v>198.55</v>
      </c>
      <c r="F175" s="119">
        <v>201.05</v>
      </c>
      <c r="G175" s="119">
        <v>200.9</v>
      </c>
      <c r="H175" s="119">
        <v>200.35</v>
      </c>
      <c r="I175" s="119">
        <v>954348</v>
      </c>
      <c r="J175" s="119">
        <v>193430621.5</v>
      </c>
      <c r="K175" s="121">
        <v>43118</v>
      </c>
      <c r="L175" s="119">
        <v>10175</v>
      </c>
      <c r="M175" s="119" t="s">
        <v>622</v>
      </c>
    </row>
    <row r="176" spans="1:13">
      <c r="A176" s="119" t="s">
        <v>623</v>
      </c>
      <c r="B176" s="119" t="s">
        <v>397</v>
      </c>
      <c r="C176" s="119">
        <v>62.3</v>
      </c>
      <c r="D176" s="119">
        <v>64.2</v>
      </c>
      <c r="E176" s="119">
        <v>60</v>
      </c>
      <c r="F176" s="119">
        <v>61.3</v>
      </c>
      <c r="G176" s="119">
        <v>61.85</v>
      </c>
      <c r="H176" s="119">
        <v>61.85</v>
      </c>
      <c r="I176" s="119">
        <v>1209918</v>
      </c>
      <c r="J176" s="119">
        <v>75302562.849999994</v>
      </c>
      <c r="K176" s="121">
        <v>43118</v>
      </c>
      <c r="L176" s="119">
        <v>3545</v>
      </c>
      <c r="M176" s="119" t="s">
        <v>624</v>
      </c>
    </row>
    <row r="177" spans="1:13">
      <c r="A177" s="119" t="s">
        <v>2323</v>
      </c>
      <c r="B177" s="119" t="s">
        <v>397</v>
      </c>
      <c r="C177" s="119">
        <v>245.75</v>
      </c>
      <c r="D177" s="119">
        <v>251</v>
      </c>
      <c r="E177" s="119">
        <v>232.1</v>
      </c>
      <c r="F177" s="119">
        <v>234.5</v>
      </c>
      <c r="G177" s="119">
        <v>234.4</v>
      </c>
      <c r="H177" s="119">
        <v>243.8</v>
      </c>
      <c r="I177" s="119">
        <v>521922</v>
      </c>
      <c r="J177" s="119">
        <v>125855583.8</v>
      </c>
      <c r="K177" s="121">
        <v>43118</v>
      </c>
      <c r="L177" s="119">
        <v>12674</v>
      </c>
      <c r="M177" s="119" t="s">
        <v>2498</v>
      </c>
    </row>
    <row r="178" spans="1:13">
      <c r="A178" s="119" t="s">
        <v>625</v>
      </c>
      <c r="B178" s="119" t="s">
        <v>397</v>
      </c>
      <c r="C178" s="119">
        <v>35.049999999999997</v>
      </c>
      <c r="D178" s="119">
        <v>35.950000000000003</v>
      </c>
      <c r="E178" s="119">
        <v>33.85</v>
      </c>
      <c r="F178" s="119">
        <v>33.85</v>
      </c>
      <c r="G178" s="119">
        <v>33.85</v>
      </c>
      <c r="H178" s="119">
        <v>35.6</v>
      </c>
      <c r="I178" s="119">
        <v>20270</v>
      </c>
      <c r="J178" s="119">
        <v>701393.5</v>
      </c>
      <c r="K178" s="121">
        <v>43118</v>
      </c>
      <c r="L178" s="119">
        <v>161</v>
      </c>
      <c r="M178" s="119" t="s">
        <v>626</v>
      </c>
    </row>
    <row r="179" spans="1:13">
      <c r="A179" s="119" t="s">
        <v>627</v>
      </c>
      <c r="B179" s="119" t="s">
        <v>397</v>
      </c>
      <c r="C179" s="119">
        <v>4795</v>
      </c>
      <c r="D179" s="119">
        <v>4795</v>
      </c>
      <c r="E179" s="119">
        <v>4621</v>
      </c>
      <c r="F179" s="119">
        <v>4707.2</v>
      </c>
      <c r="G179" s="119">
        <v>4735</v>
      </c>
      <c r="H179" s="119">
        <v>4735.8</v>
      </c>
      <c r="I179" s="119">
        <v>5208</v>
      </c>
      <c r="J179" s="119">
        <v>24510952.199999999</v>
      </c>
      <c r="K179" s="121">
        <v>43118</v>
      </c>
      <c r="L179" s="119">
        <v>1299</v>
      </c>
      <c r="M179" s="119" t="s">
        <v>628</v>
      </c>
    </row>
    <row r="180" spans="1:13">
      <c r="A180" s="119" t="s">
        <v>629</v>
      </c>
      <c r="B180" s="119" t="s">
        <v>397</v>
      </c>
      <c r="C180" s="119">
        <v>748</v>
      </c>
      <c r="D180" s="119">
        <v>777.95</v>
      </c>
      <c r="E180" s="119">
        <v>744.8</v>
      </c>
      <c r="F180" s="119">
        <v>766.9</v>
      </c>
      <c r="G180" s="119">
        <v>771.05</v>
      </c>
      <c r="H180" s="119">
        <v>743.45</v>
      </c>
      <c r="I180" s="119">
        <v>34896</v>
      </c>
      <c r="J180" s="119">
        <v>26601410.800000001</v>
      </c>
      <c r="K180" s="121">
        <v>43118</v>
      </c>
      <c r="L180" s="119">
        <v>2204</v>
      </c>
      <c r="M180" s="119" t="s">
        <v>630</v>
      </c>
    </row>
    <row r="181" spans="1:13">
      <c r="A181" s="119" t="s">
        <v>631</v>
      </c>
      <c r="B181" s="119" t="s">
        <v>397</v>
      </c>
      <c r="C181" s="119">
        <v>167.2</v>
      </c>
      <c r="D181" s="119">
        <v>169.85</v>
      </c>
      <c r="E181" s="119">
        <v>165.15</v>
      </c>
      <c r="F181" s="119">
        <v>165.9</v>
      </c>
      <c r="G181" s="119">
        <v>166.6</v>
      </c>
      <c r="H181" s="119">
        <v>165.95</v>
      </c>
      <c r="I181" s="119">
        <v>370803</v>
      </c>
      <c r="J181" s="119">
        <v>61754059.950000003</v>
      </c>
      <c r="K181" s="121">
        <v>43118</v>
      </c>
      <c r="L181" s="119">
        <v>3734</v>
      </c>
      <c r="M181" s="119" t="s">
        <v>632</v>
      </c>
    </row>
    <row r="182" spans="1:13">
      <c r="A182" s="119" t="s">
        <v>633</v>
      </c>
      <c r="B182" s="119" t="s">
        <v>397</v>
      </c>
      <c r="C182" s="119">
        <v>268.60000000000002</v>
      </c>
      <c r="D182" s="119">
        <v>273.8</v>
      </c>
      <c r="E182" s="119">
        <v>245.05</v>
      </c>
      <c r="F182" s="119">
        <v>250.1</v>
      </c>
      <c r="G182" s="119">
        <v>249</v>
      </c>
      <c r="H182" s="119">
        <v>267.35000000000002</v>
      </c>
      <c r="I182" s="119">
        <v>4291051</v>
      </c>
      <c r="J182" s="119">
        <v>1120193112.5</v>
      </c>
      <c r="K182" s="121">
        <v>43118</v>
      </c>
      <c r="L182" s="119">
        <v>35302</v>
      </c>
      <c r="M182" s="119" t="s">
        <v>634</v>
      </c>
    </row>
    <row r="183" spans="1:13">
      <c r="A183" s="119" t="s">
        <v>52</v>
      </c>
      <c r="B183" s="119" t="s">
        <v>397</v>
      </c>
      <c r="C183" s="119">
        <v>19980</v>
      </c>
      <c r="D183" s="119">
        <v>20100</v>
      </c>
      <c r="E183" s="119">
        <v>19850</v>
      </c>
      <c r="F183" s="119">
        <v>19903.7</v>
      </c>
      <c r="G183" s="119">
        <v>19855.099999999999</v>
      </c>
      <c r="H183" s="119">
        <v>19954.25</v>
      </c>
      <c r="I183" s="119">
        <v>9788</v>
      </c>
      <c r="J183" s="119">
        <v>195166657.19999999</v>
      </c>
      <c r="K183" s="121">
        <v>43118</v>
      </c>
      <c r="L183" s="119">
        <v>4216</v>
      </c>
      <c r="M183" s="119" t="s">
        <v>635</v>
      </c>
    </row>
    <row r="184" spans="1:13">
      <c r="A184" s="119" t="s">
        <v>53</v>
      </c>
      <c r="B184" s="119" t="s">
        <v>397</v>
      </c>
      <c r="C184" s="119">
        <v>480.1</v>
      </c>
      <c r="D184" s="119">
        <v>482.75</v>
      </c>
      <c r="E184" s="119">
        <v>468</v>
      </c>
      <c r="F184" s="119">
        <v>470.25</v>
      </c>
      <c r="G184" s="119">
        <v>470.1</v>
      </c>
      <c r="H184" s="119">
        <v>479.85</v>
      </c>
      <c r="I184" s="119">
        <v>3671246</v>
      </c>
      <c r="J184" s="119">
        <v>1742041008.3499999</v>
      </c>
      <c r="K184" s="121">
        <v>43118</v>
      </c>
      <c r="L184" s="119">
        <v>77494</v>
      </c>
      <c r="M184" s="119" t="s">
        <v>636</v>
      </c>
    </row>
    <row r="185" spans="1:13">
      <c r="A185" s="119" t="s">
        <v>637</v>
      </c>
      <c r="B185" s="119" t="s">
        <v>397</v>
      </c>
      <c r="C185" s="119">
        <v>104.8</v>
      </c>
      <c r="D185" s="119">
        <v>105.5</v>
      </c>
      <c r="E185" s="119">
        <v>96.05</v>
      </c>
      <c r="F185" s="119">
        <v>97.75</v>
      </c>
      <c r="G185" s="119">
        <v>98.4</v>
      </c>
      <c r="H185" s="119">
        <v>103.75</v>
      </c>
      <c r="I185" s="119">
        <v>563106</v>
      </c>
      <c r="J185" s="119">
        <v>56490651.899999999</v>
      </c>
      <c r="K185" s="121">
        <v>43118</v>
      </c>
      <c r="L185" s="119">
        <v>4859</v>
      </c>
      <c r="M185" s="119" t="s">
        <v>638</v>
      </c>
    </row>
    <row r="186" spans="1:13">
      <c r="A186" s="119" t="s">
        <v>639</v>
      </c>
      <c r="B186" s="119" t="s">
        <v>397</v>
      </c>
      <c r="C186" s="119">
        <v>91.25</v>
      </c>
      <c r="D186" s="119">
        <v>94.7</v>
      </c>
      <c r="E186" s="119">
        <v>89.5</v>
      </c>
      <c r="F186" s="119">
        <v>90</v>
      </c>
      <c r="G186" s="119">
        <v>89.8</v>
      </c>
      <c r="H186" s="119">
        <v>90.2</v>
      </c>
      <c r="I186" s="119">
        <v>435935</v>
      </c>
      <c r="J186" s="119">
        <v>40192985.149999999</v>
      </c>
      <c r="K186" s="121">
        <v>43118</v>
      </c>
      <c r="L186" s="119">
        <v>4602</v>
      </c>
      <c r="M186" s="119" t="s">
        <v>640</v>
      </c>
    </row>
    <row r="187" spans="1:13">
      <c r="A187" s="119" t="s">
        <v>641</v>
      </c>
      <c r="B187" s="119" t="s">
        <v>397</v>
      </c>
      <c r="C187" s="119">
        <v>304.85000000000002</v>
      </c>
      <c r="D187" s="119">
        <v>308.95</v>
      </c>
      <c r="E187" s="119">
        <v>294.60000000000002</v>
      </c>
      <c r="F187" s="119">
        <v>295.64999999999998</v>
      </c>
      <c r="G187" s="119">
        <v>296.05</v>
      </c>
      <c r="H187" s="119">
        <v>304.39999999999998</v>
      </c>
      <c r="I187" s="119">
        <v>63804</v>
      </c>
      <c r="J187" s="119">
        <v>19124443.199999999</v>
      </c>
      <c r="K187" s="121">
        <v>43118</v>
      </c>
      <c r="L187" s="119">
        <v>1943</v>
      </c>
      <c r="M187" s="119" t="s">
        <v>642</v>
      </c>
    </row>
    <row r="188" spans="1:13">
      <c r="A188" s="119" t="s">
        <v>193</v>
      </c>
      <c r="B188" s="119" t="s">
        <v>397</v>
      </c>
      <c r="C188" s="119">
        <v>4759.7</v>
      </c>
      <c r="D188" s="119">
        <v>4778.8</v>
      </c>
      <c r="E188" s="119">
        <v>4606</v>
      </c>
      <c r="F188" s="119">
        <v>4631.5</v>
      </c>
      <c r="G188" s="119">
        <v>4634</v>
      </c>
      <c r="H188" s="119">
        <v>4749.8</v>
      </c>
      <c r="I188" s="119">
        <v>177923</v>
      </c>
      <c r="J188" s="119">
        <v>839603453.25</v>
      </c>
      <c r="K188" s="121">
        <v>43118</v>
      </c>
      <c r="L188" s="119">
        <v>20076</v>
      </c>
      <c r="M188" s="119" t="s">
        <v>643</v>
      </c>
    </row>
    <row r="189" spans="1:13">
      <c r="A189" s="119" t="s">
        <v>2741</v>
      </c>
      <c r="B189" s="119" t="s">
        <v>397</v>
      </c>
      <c r="C189" s="119">
        <v>189.95</v>
      </c>
      <c r="D189" s="119">
        <v>191</v>
      </c>
      <c r="E189" s="119">
        <v>185</v>
      </c>
      <c r="F189" s="119">
        <v>185.95</v>
      </c>
      <c r="G189" s="119">
        <v>185.25</v>
      </c>
      <c r="H189" s="119">
        <v>188.6</v>
      </c>
      <c r="I189" s="119">
        <v>10667</v>
      </c>
      <c r="J189" s="119">
        <v>1999029</v>
      </c>
      <c r="K189" s="121">
        <v>43118</v>
      </c>
      <c r="L189" s="119">
        <v>344</v>
      </c>
      <c r="M189" s="119" t="s">
        <v>2745</v>
      </c>
    </row>
    <row r="190" spans="1:13">
      <c r="A190" s="119" t="s">
        <v>644</v>
      </c>
      <c r="B190" s="119" t="s">
        <v>397</v>
      </c>
      <c r="C190" s="119">
        <v>108.3</v>
      </c>
      <c r="D190" s="119">
        <v>111.75</v>
      </c>
      <c r="E190" s="119">
        <v>105</v>
      </c>
      <c r="F190" s="119">
        <v>105.55</v>
      </c>
      <c r="G190" s="119">
        <v>105.6</v>
      </c>
      <c r="H190" s="119">
        <v>109.1</v>
      </c>
      <c r="I190" s="119">
        <v>114094</v>
      </c>
      <c r="J190" s="119">
        <v>12374887.25</v>
      </c>
      <c r="K190" s="121">
        <v>43118</v>
      </c>
      <c r="L190" s="119">
        <v>1638</v>
      </c>
      <c r="M190" s="119" t="s">
        <v>645</v>
      </c>
    </row>
    <row r="191" spans="1:13">
      <c r="A191" s="119" t="s">
        <v>258</v>
      </c>
      <c r="B191" s="119" t="s">
        <v>397</v>
      </c>
      <c r="C191" s="119">
        <v>944.95</v>
      </c>
      <c r="D191" s="119">
        <v>944.95</v>
      </c>
      <c r="E191" s="119">
        <v>920.2</v>
      </c>
      <c r="F191" s="119">
        <v>921.5</v>
      </c>
      <c r="G191" s="119">
        <v>920.5</v>
      </c>
      <c r="H191" s="119">
        <v>934.85</v>
      </c>
      <c r="I191" s="119">
        <v>203835</v>
      </c>
      <c r="J191" s="119">
        <v>189792624.84999999</v>
      </c>
      <c r="K191" s="121">
        <v>43118</v>
      </c>
      <c r="L191" s="119">
        <v>6841</v>
      </c>
      <c r="M191" s="119" t="s">
        <v>2425</v>
      </c>
    </row>
    <row r="192" spans="1:13">
      <c r="A192" s="119" t="s">
        <v>646</v>
      </c>
      <c r="B192" s="119" t="s">
        <v>397</v>
      </c>
      <c r="C192" s="119">
        <v>109.2</v>
      </c>
      <c r="D192" s="119">
        <v>115</v>
      </c>
      <c r="E192" s="119">
        <v>99</v>
      </c>
      <c r="F192" s="119">
        <v>100.75</v>
      </c>
      <c r="G192" s="119">
        <v>102.4</v>
      </c>
      <c r="H192" s="119">
        <v>109.55</v>
      </c>
      <c r="I192" s="119">
        <v>68382</v>
      </c>
      <c r="J192" s="119">
        <v>7231421.4500000002</v>
      </c>
      <c r="K192" s="121">
        <v>43118</v>
      </c>
      <c r="L192" s="119">
        <v>1109</v>
      </c>
      <c r="M192" s="119" t="s">
        <v>647</v>
      </c>
    </row>
    <row r="193" spans="1:13">
      <c r="A193" s="119" t="s">
        <v>2806</v>
      </c>
      <c r="B193" s="119" t="s">
        <v>397</v>
      </c>
      <c r="C193" s="119">
        <v>2790</v>
      </c>
      <c r="D193" s="119">
        <v>2790</v>
      </c>
      <c r="E193" s="119">
        <v>2790</v>
      </c>
      <c r="F193" s="119">
        <v>2790</v>
      </c>
      <c r="G193" s="119">
        <v>2790</v>
      </c>
      <c r="H193" s="119">
        <v>2813.95</v>
      </c>
      <c r="I193" s="119">
        <v>22</v>
      </c>
      <c r="J193" s="119">
        <v>61380</v>
      </c>
      <c r="K193" s="121">
        <v>43118</v>
      </c>
      <c r="L193" s="119">
        <v>2</v>
      </c>
      <c r="M193" s="119" t="s">
        <v>2807</v>
      </c>
    </row>
    <row r="194" spans="1:13">
      <c r="A194" s="119" t="s">
        <v>2887</v>
      </c>
      <c r="B194" s="119" t="s">
        <v>397</v>
      </c>
      <c r="C194" s="119">
        <v>1.6</v>
      </c>
      <c r="D194" s="119">
        <v>1.65</v>
      </c>
      <c r="E194" s="119">
        <v>1.55</v>
      </c>
      <c r="F194" s="119">
        <v>1.55</v>
      </c>
      <c r="G194" s="119">
        <v>1.55</v>
      </c>
      <c r="H194" s="119">
        <v>1.6</v>
      </c>
      <c r="I194" s="119">
        <v>1352247</v>
      </c>
      <c r="J194" s="119">
        <v>2157275.5499999998</v>
      </c>
      <c r="K194" s="121">
        <v>43118</v>
      </c>
      <c r="L194" s="119">
        <v>404</v>
      </c>
      <c r="M194" s="119" t="s">
        <v>2888</v>
      </c>
    </row>
    <row r="195" spans="1:13">
      <c r="A195" s="119" t="s">
        <v>2827</v>
      </c>
      <c r="B195" s="119" t="s">
        <v>397</v>
      </c>
      <c r="C195" s="119">
        <v>109.99</v>
      </c>
      <c r="D195" s="119">
        <v>109.99</v>
      </c>
      <c r="E195" s="119">
        <v>106.6</v>
      </c>
      <c r="F195" s="119">
        <v>106.6</v>
      </c>
      <c r="G195" s="119">
        <v>106.6</v>
      </c>
      <c r="H195" s="119">
        <v>107.1</v>
      </c>
      <c r="I195" s="119">
        <v>110</v>
      </c>
      <c r="J195" s="119">
        <v>11759.9</v>
      </c>
      <c r="K195" s="121">
        <v>43118</v>
      </c>
      <c r="L195" s="119">
        <v>3</v>
      </c>
      <c r="M195" s="119" t="s">
        <v>2828</v>
      </c>
    </row>
    <row r="196" spans="1:13">
      <c r="A196" s="119" t="s">
        <v>648</v>
      </c>
      <c r="B196" s="119" t="s">
        <v>397</v>
      </c>
      <c r="C196" s="119">
        <v>181.5</v>
      </c>
      <c r="D196" s="119">
        <v>182.8</v>
      </c>
      <c r="E196" s="119">
        <v>174.55</v>
      </c>
      <c r="F196" s="119">
        <v>176.55</v>
      </c>
      <c r="G196" s="119">
        <v>176</v>
      </c>
      <c r="H196" s="119">
        <v>177.5</v>
      </c>
      <c r="I196" s="119">
        <v>269530</v>
      </c>
      <c r="J196" s="119">
        <v>48021378.399999999</v>
      </c>
      <c r="K196" s="121">
        <v>43118</v>
      </c>
      <c r="L196" s="119">
        <v>1760</v>
      </c>
      <c r="M196" s="119" t="s">
        <v>649</v>
      </c>
    </row>
    <row r="197" spans="1:13">
      <c r="A197" s="119" t="s">
        <v>195</v>
      </c>
      <c r="B197" s="119" t="s">
        <v>397</v>
      </c>
      <c r="C197" s="119">
        <v>441.95</v>
      </c>
      <c r="D197" s="119">
        <v>446</v>
      </c>
      <c r="E197" s="119">
        <v>432.7</v>
      </c>
      <c r="F197" s="119">
        <v>437.6</v>
      </c>
      <c r="G197" s="119">
        <v>437.6</v>
      </c>
      <c r="H197" s="119">
        <v>440.25</v>
      </c>
      <c r="I197" s="119">
        <v>335848</v>
      </c>
      <c r="J197" s="119">
        <v>147509257.84999999</v>
      </c>
      <c r="K197" s="121">
        <v>43118</v>
      </c>
      <c r="L197" s="119">
        <v>7268</v>
      </c>
      <c r="M197" s="119" t="s">
        <v>650</v>
      </c>
    </row>
    <row r="198" spans="1:13">
      <c r="A198" s="119" t="s">
        <v>651</v>
      </c>
      <c r="B198" s="119" t="s">
        <v>397</v>
      </c>
      <c r="C198" s="119">
        <v>135.25</v>
      </c>
      <c r="D198" s="119">
        <v>136.35</v>
      </c>
      <c r="E198" s="119">
        <v>125.55</v>
      </c>
      <c r="F198" s="119">
        <v>127.7</v>
      </c>
      <c r="G198" s="119">
        <v>128</v>
      </c>
      <c r="H198" s="119">
        <v>133.65</v>
      </c>
      <c r="I198" s="119">
        <v>1239053</v>
      </c>
      <c r="J198" s="119">
        <v>162771770.25</v>
      </c>
      <c r="K198" s="121">
        <v>43118</v>
      </c>
      <c r="L198" s="119">
        <v>6273</v>
      </c>
      <c r="M198" s="119" t="s">
        <v>652</v>
      </c>
    </row>
    <row r="199" spans="1:13">
      <c r="A199" s="119" t="s">
        <v>54</v>
      </c>
      <c r="B199" s="119" t="s">
        <v>397</v>
      </c>
      <c r="C199" s="119">
        <v>361.95</v>
      </c>
      <c r="D199" s="119">
        <v>362.2</v>
      </c>
      <c r="E199" s="119">
        <v>338.7</v>
      </c>
      <c r="F199" s="119">
        <v>349.3</v>
      </c>
      <c r="G199" s="119">
        <v>349.6</v>
      </c>
      <c r="H199" s="119">
        <v>354.75</v>
      </c>
      <c r="I199" s="119">
        <v>3573883</v>
      </c>
      <c r="J199" s="119">
        <v>1255902235.3499999</v>
      </c>
      <c r="K199" s="121">
        <v>43118</v>
      </c>
      <c r="L199" s="119">
        <v>43081</v>
      </c>
      <c r="M199" s="119" t="s">
        <v>653</v>
      </c>
    </row>
    <row r="200" spans="1:13">
      <c r="A200" s="119" t="s">
        <v>654</v>
      </c>
      <c r="B200" s="119" t="s">
        <v>397</v>
      </c>
      <c r="C200" s="119">
        <v>472</v>
      </c>
      <c r="D200" s="119">
        <v>476</v>
      </c>
      <c r="E200" s="119">
        <v>457.15</v>
      </c>
      <c r="F200" s="119">
        <v>462.75</v>
      </c>
      <c r="G200" s="119">
        <v>462.35</v>
      </c>
      <c r="H200" s="119">
        <v>471.4</v>
      </c>
      <c r="I200" s="119">
        <v>673146</v>
      </c>
      <c r="J200" s="119">
        <v>313868360.60000002</v>
      </c>
      <c r="K200" s="121">
        <v>43118</v>
      </c>
      <c r="L200" s="119">
        <v>13880</v>
      </c>
      <c r="M200" s="119" t="s">
        <v>2797</v>
      </c>
    </row>
    <row r="201" spans="1:13">
      <c r="A201" s="119" t="s">
        <v>655</v>
      </c>
      <c r="B201" s="119" t="s">
        <v>397</v>
      </c>
      <c r="C201" s="119">
        <v>124</v>
      </c>
      <c r="D201" s="119">
        <v>132.75</v>
      </c>
      <c r="E201" s="119">
        <v>119.95</v>
      </c>
      <c r="F201" s="119">
        <v>124.45</v>
      </c>
      <c r="G201" s="119">
        <v>124.6</v>
      </c>
      <c r="H201" s="119">
        <v>121.2</v>
      </c>
      <c r="I201" s="119">
        <v>165090</v>
      </c>
      <c r="J201" s="119">
        <v>21104658.350000001</v>
      </c>
      <c r="K201" s="121">
        <v>43118</v>
      </c>
      <c r="L201" s="119">
        <v>1492</v>
      </c>
      <c r="M201" s="119" t="s">
        <v>656</v>
      </c>
    </row>
    <row r="202" spans="1:13">
      <c r="A202" s="119" t="s">
        <v>2752</v>
      </c>
      <c r="B202" s="119" t="s">
        <v>397</v>
      </c>
      <c r="C202" s="119">
        <v>402</v>
      </c>
      <c r="D202" s="119">
        <v>408.2</v>
      </c>
      <c r="E202" s="119">
        <v>385</v>
      </c>
      <c r="F202" s="119">
        <v>387.05</v>
      </c>
      <c r="G202" s="119">
        <v>387.8</v>
      </c>
      <c r="H202" s="119">
        <v>405.9</v>
      </c>
      <c r="I202" s="119">
        <v>584949</v>
      </c>
      <c r="J202" s="119">
        <v>232297498.44999999</v>
      </c>
      <c r="K202" s="121">
        <v>43118</v>
      </c>
      <c r="L202" s="119">
        <v>11983</v>
      </c>
      <c r="M202" s="119" t="s">
        <v>2753</v>
      </c>
    </row>
    <row r="203" spans="1:13">
      <c r="A203" s="119" t="s">
        <v>657</v>
      </c>
      <c r="B203" s="119" t="s">
        <v>397</v>
      </c>
      <c r="C203" s="119">
        <v>797.9</v>
      </c>
      <c r="D203" s="119">
        <v>805.6</v>
      </c>
      <c r="E203" s="119">
        <v>746.05</v>
      </c>
      <c r="F203" s="119">
        <v>755.2</v>
      </c>
      <c r="G203" s="119">
        <v>762</v>
      </c>
      <c r="H203" s="119">
        <v>789</v>
      </c>
      <c r="I203" s="119">
        <v>2654393</v>
      </c>
      <c r="J203" s="119">
        <v>2062639796.8499999</v>
      </c>
      <c r="K203" s="121">
        <v>43118</v>
      </c>
      <c r="L203" s="119">
        <v>51499</v>
      </c>
      <c r="M203" s="119" t="s">
        <v>658</v>
      </c>
    </row>
    <row r="204" spans="1:13">
      <c r="A204" s="119" t="s">
        <v>659</v>
      </c>
      <c r="B204" s="119" t="s">
        <v>397</v>
      </c>
      <c r="C204" s="119">
        <v>649.95000000000005</v>
      </c>
      <c r="D204" s="119">
        <v>649.95000000000005</v>
      </c>
      <c r="E204" s="119">
        <v>625.1</v>
      </c>
      <c r="F204" s="119">
        <v>627.45000000000005</v>
      </c>
      <c r="G204" s="119">
        <v>625.5</v>
      </c>
      <c r="H204" s="119">
        <v>636.15</v>
      </c>
      <c r="I204" s="119">
        <v>55383</v>
      </c>
      <c r="J204" s="119">
        <v>35008817.549999997</v>
      </c>
      <c r="K204" s="121">
        <v>43118</v>
      </c>
      <c r="L204" s="119">
        <v>1821</v>
      </c>
      <c r="M204" s="119" t="s">
        <v>2304</v>
      </c>
    </row>
    <row r="205" spans="1:13">
      <c r="A205" s="119" t="s">
        <v>2407</v>
      </c>
      <c r="B205" s="119" t="s">
        <v>397</v>
      </c>
      <c r="C205" s="119">
        <v>515.70000000000005</v>
      </c>
      <c r="D205" s="119">
        <v>515.70000000000005</v>
      </c>
      <c r="E205" s="119">
        <v>486.2</v>
      </c>
      <c r="F205" s="119">
        <v>497.45</v>
      </c>
      <c r="G205" s="119">
        <v>496</v>
      </c>
      <c r="H205" s="119">
        <v>500.7</v>
      </c>
      <c r="I205" s="119">
        <v>5263</v>
      </c>
      <c r="J205" s="119">
        <v>2657202.7999999998</v>
      </c>
      <c r="K205" s="121">
        <v>43118</v>
      </c>
      <c r="L205" s="119">
        <v>113</v>
      </c>
      <c r="M205" s="119" t="s">
        <v>2408</v>
      </c>
    </row>
    <row r="206" spans="1:13">
      <c r="A206" s="119" t="s">
        <v>660</v>
      </c>
      <c r="B206" s="119" t="s">
        <v>397</v>
      </c>
      <c r="C206" s="119">
        <v>403.4</v>
      </c>
      <c r="D206" s="119">
        <v>404.2</v>
      </c>
      <c r="E206" s="119">
        <v>387.95</v>
      </c>
      <c r="F206" s="119">
        <v>390.7</v>
      </c>
      <c r="G206" s="119">
        <v>390.8</v>
      </c>
      <c r="H206" s="119">
        <v>399.8</v>
      </c>
      <c r="I206" s="119">
        <v>47160</v>
      </c>
      <c r="J206" s="119">
        <v>18626638.300000001</v>
      </c>
      <c r="K206" s="121">
        <v>43118</v>
      </c>
      <c r="L206" s="119">
        <v>1570</v>
      </c>
      <c r="M206" s="119" t="s">
        <v>661</v>
      </c>
    </row>
    <row r="207" spans="1:13">
      <c r="A207" s="119" t="s">
        <v>662</v>
      </c>
      <c r="B207" s="119" t="s">
        <v>397</v>
      </c>
      <c r="C207" s="119">
        <v>140</v>
      </c>
      <c r="D207" s="119">
        <v>142.80000000000001</v>
      </c>
      <c r="E207" s="119">
        <v>131.1</v>
      </c>
      <c r="F207" s="119">
        <v>132.35</v>
      </c>
      <c r="G207" s="119">
        <v>132.1</v>
      </c>
      <c r="H207" s="119">
        <v>138.55000000000001</v>
      </c>
      <c r="I207" s="119">
        <v>86397</v>
      </c>
      <c r="J207" s="119">
        <v>11816820.449999999</v>
      </c>
      <c r="K207" s="121">
        <v>43118</v>
      </c>
      <c r="L207" s="119">
        <v>1694</v>
      </c>
      <c r="M207" s="119" t="s">
        <v>663</v>
      </c>
    </row>
    <row r="208" spans="1:13">
      <c r="A208" s="119" t="s">
        <v>664</v>
      </c>
      <c r="B208" s="119" t="s">
        <v>397</v>
      </c>
      <c r="C208" s="119">
        <v>1394.45</v>
      </c>
      <c r="D208" s="119">
        <v>1395</v>
      </c>
      <c r="E208" s="119">
        <v>1375</v>
      </c>
      <c r="F208" s="119">
        <v>1389.25</v>
      </c>
      <c r="G208" s="119">
        <v>1394</v>
      </c>
      <c r="H208" s="119">
        <v>1375.1</v>
      </c>
      <c r="I208" s="119">
        <v>76432</v>
      </c>
      <c r="J208" s="119">
        <v>106159446.05</v>
      </c>
      <c r="K208" s="121">
        <v>43118</v>
      </c>
      <c r="L208" s="119">
        <v>2515</v>
      </c>
      <c r="M208" s="119" t="s">
        <v>665</v>
      </c>
    </row>
    <row r="209" spans="1:13">
      <c r="A209" s="119" t="s">
        <v>233</v>
      </c>
      <c r="B209" s="119" t="s">
        <v>397</v>
      </c>
      <c r="C209" s="119">
        <v>190</v>
      </c>
      <c r="D209" s="119">
        <v>191.35</v>
      </c>
      <c r="E209" s="119">
        <v>185.5</v>
      </c>
      <c r="F209" s="119">
        <v>186.45</v>
      </c>
      <c r="G209" s="119">
        <v>185.85</v>
      </c>
      <c r="H209" s="119">
        <v>189.95</v>
      </c>
      <c r="I209" s="119">
        <v>1368563</v>
      </c>
      <c r="J209" s="119">
        <v>257732189.09999999</v>
      </c>
      <c r="K209" s="121">
        <v>43118</v>
      </c>
      <c r="L209" s="119">
        <v>16567</v>
      </c>
      <c r="M209" s="119" t="s">
        <v>666</v>
      </c>
    </row>
    <row r="210" spans="1:13">
      <c r="A210" s="119" t="s">
        <v>667</v>
      </c>
      <c r="B210" s="119" t="s">
        <v>397</v>
      </c>
      <c r="C210" s="119">
        <v>295.95</v>
      </c>
      <c r="D210" s="119">
        <v>299.35000000000002</v>
      </c>
      <c r="E210" s="119">
        <v>283.95</v>
      </c>
      <c r="F210" s="119">
        <v>286.7</v>
      </c>
      <c r="G210" s="119">
        <v>288</v>
      </c>
      <c r="H210" s="119">
        <v>293.95</v>
      </c>
      <c r="I210" s="119">
        <v>248873</v>
      </c>
      <c r="J210" s="119">
        <v>72639751.75</v>
      </c>
      <c r="K210" s="121">
        <v>43118</v>
      </c>
      <c r="L210" s="119">
        <v>7359</v>
      </c>
      <c r="M210" s="119" t="s">
        <v>668</v>
      </c>
    </row>
    <row r="211" spans="1:13">
      <c r="A211" s="119" t="s">
        <v>2582</v>
      </c>
      <c r="B211" s="119" t="s">
        <v>397</v>
      </c>
      <c r="C211" s="119">
        <v>359</v>
      </c>
      <c r="D211" s="119">
        <v>360.7</v>
      </c>
      <c r="E211" s="119">
        <v>348.5</v>
      </c>
      <c r="F211" s="119">
        <v>350.2</v>
      </c>
      <c r="G211" s="119">
        <v>350.65</v>
      </c>
      <c r="H211" s="119">
        <v>355.85</v>
      </c>
      <c r="I211" s="119">
        <v>513030</v>
      </c>
      <c r="J211" s="119">
        <v>181528341.84999999</v>
      </c>
      <c r="K211" s="121">
        <v>43118</v>
      </c>
      <c r="L211" s="119">
        <v>7524</v>
      </c>
      <c r="M211" s="119" t="s">
        <v>2583</v>
      </c>
    </row>
    <row r="212" spans="1:13">
      <c r="A212" s="119" t="s">
        <v>232</v>
      </c>
      <c r="B212" s="119" t="s">
        <v>397</v>
      </c>
      <c r="C212" s="119">
        <v>1921</v>
      </c>
      <c r="D212" s="119">
        <v>1940</v>
      </c>
      <c r="E212" s="119">
        <v>1860.7</v>
      </c>
      <c r="F212" s="119">
        <v>1872.35</v>
      </c>
      <c r="G212" s="119">
        <v>1875</v>
      </c>
      <c r="H212" s="119">
        <v>1920.65</v>
      </c>
      <c r="I212" s="119">
        <v>327340</v>
      </c>
      <c r="J212" s="119">
        <v>620999631</v>
      </c>
      <c r="K212" s="121">
        <v>43118</v>
      </c>
      <c r="L212" s="119">
        <v>11102</v>
      </c>
      <c r="M212" s="119" t="s">
        <v>669</v>
      </c>
    </row>
    <row r="213" spans="1:13">
      <c r="A213" s="119" t="s">
        <v>2889</v>
      </c>
      <c r="B213" s="119" t="s">
        <v>397</v>
      </c>
      <c r="C213" s="119">
        <v>18.25</v>
      </c>
      <c r="D213" s="119">
        <v>18.7</v>
      </c>
      <c r="E213" s="119">
        <v>17.05</v>
      </c>
      <c r="F213" s="119">
        <v>17.95</v>
      </c>
      <c r="G213" s="119">
        <v>18.649999999999999</v>
      </c>
      <c r="H213" s="119">
        <v>18.2</v>
      </c>
      <c r="I213" s="119">
        <v>271064</v>
      </c>
      <c r="J213" s="119">
        <v>4845607.8</v>
      </c>
      <c r="K213" s="121">
        <v>43118</v>
      </c>
      <c r="L213" s="119">
        <v>373</v>
      </c>
      <c r="M213" s="119" t="s">
        <v>2890</v>
      </c>
    </row>
    <row r="214" spans="1:13">
      <c r="A214" s="119" t="s">
        <v>670</v>
      </c>
      <c r="B214" s="119" t="s">
        <v>397</v>
      </c>
      <c r="C214" s="119">
        <v>20.100000000000001</v>
      </c>
      <c r="D214" s="119">
        <v>20.95</v>
      </c>
      <c r="E214" s="119">
        <v>19.100000000000001</v>
      </c>
      <c r="F214" s="119">
        <v>19.2</v>
      </c>
      <c r="G214" s="119">
        <v>19.2</v>
      </c>
      <c r="H214" s="119">
        <v>19.95</v>
      </c>
      <c r="I214" s="119">
        <v>94877</v>
      </c>
      <c r="J214" s="119">
        <v>1874311.25</v>
      </c>
      <c r="K214" s="121">
        <v>43118</v>
      </c>
      <c r="L214" s="119">
        <v>309</v>
      </c>
      <c r="M214" s="119" t="s">
        <v>671</v>
      </c>
    </row>
    <row r="215" spans="1:13">
      <c r="A215" s="119" t="s">
        <v>672</v>
      </c>
      <c r="B215" s="119" t="s">
        <v>397</v>
      </c>
      <c r="C215" s="119">
        <v>357.15</v>
      </c>
      <c r="D215" s="119">
        <v>360.8</v>
      </c>
      <c r="E215" s="119">
        <v>342.25</v>
      </c>
      <c r="F215" s="119">
        <v>344.7</v>
      </c>
      <c r="G215" s="119">
        <v>348</v>
      </c>
      <c r="H215" s="119">
        <v>355.8</v>
      </c>
      <c r="I215" s="119">
        <v>68580</v>
      </c>
      <c r="J215" s="119">
        <v>24043654.699999999</v>
      </c>
      <c r="K215" s="121">
        <v>43118</v>
      </c>
      <c r="L215" s="119">
        <v>1837</v>
      </c>
      <c r="M215" s="119" t="s">
        <v>673</v>
      </c>
    </row>
    <row r="216" spans="1:13">
      <c r="A216" s="119" t="s">
        <v>2891</v>
      </c>
      <c r="B216" s="119" t="s">
        <v>397</v>
      </c>
      <c r="C216" s="119">
        <v>7.1</v>
      </c>
      <c r="D216" s="119">
        <v>7.3</v>
      </c>
      <c r="E216" s="119">
        <v>6.5</v>
      </c>
      <c r="F216" s="119">
        <v>6.65</v>
      </c>
      <c r="G216" s="119">
        <v>6.6</v>
      </c>
      <c r="H216" s="119">
        <v>7.05</v>
      </c>
      <c r="I216" s="119">
        <v>609155</v>
      </c>
      <c r="J216" s="119">
        <v>4257743.95</v>
      </c>
      <c r="K216" s="121">
        <v>43118</v>
      </c>
      <c r="L216" s="119">
        <v>861</v>
      </c>
      <c r="M216" s="119" t="s">
        <v>2892</v>
      </c>
    </row>
    <row r="217" spans="1:13">
      <c r="A217" s="119" t="s">
        <v>674</v>
      </c>
      <c r="B217" s="119" t="s">
        <v>397</v>
      </c>
      <c r="C217" s="119">
        <v>76.5</v>
      </c>
      <c r="D217" s="119">
        <v>76.8</v>
      </c>
      <c r="E217" s="119">
        <v>73.400000000000006</v>
      </c>
      <c r="F217" s="119">
        <v>73.7</v>
      </c>
      <c r="G217" s="119">
        <v>73.599999999999994</v>
      </c>
      <c r="H217" s="119">
        <v>74.099999999999994</v>
      </c>
      <c r="I217" s="119">
        <v>553519</v>
      </c>
      <c r="J217" s="119">
        <v>41322628</v>
      </c>
      <c r="K217" s="121">
        <v>43118</v>
      </c>
      <c r="L217" s="119">
        <v>3362</v>
      </c>
      <c r="M217" s="119" t="s">
        <v>675</v>
      </c>
    </row>
    <row r="218" spans="1:13">
      <c r="A218" s="119" t="s">
        <v>676</v>
      </c>
      <c r="B218" s="119" t="s">
        <v>397</v>
      </c>
      <c r="C218" s="119">
        <v>715</v>
      </c>
      <c r="D218" s="119">
        <v>724.95</v>
      </c>
      <c r="E218" s="119">
        <v>665.4</v>
      </c>
      <c r="F218" s="119">
        <v>680.3</v>
      </c>
      <c r="G218" s="119">
        <v>682.5</v>
      </c>
      <c r="H218" s="119">
        <v>711.15</v>
      </c>
      <c r="I218" s="119">
        <v>10535</v>
      </c>
      <c r="J218" s="119">
        <v>7269164.8499999996</v>
      </c>
      <c r="K218" s="121">
        <v>43118</v>
      </c>
      <c r="L218" s="119">
        <v>682</v>
      </c>
      <c r="M218" s="119" t="s">
        <v>677</v>
      </c>
    </row>
    <row r="219" spans="1:13">
      <c r="A219" s="119" t="s">
        <v>678</v>
      </c>
      <c r="B219" s="119" t="s">
        <v>397</v>
      </c>
      <c r="C219" s="119">
        <v>359.9</v>
      </c>
      <c r="D219" s="119">
        <v>359.9</v>
      </c>
      <c r="E219" s="119">
        <v>337.1</v>
      </c>
      <c r="F219" s="119">
        <v>341.25</v>
      </c>
      <c r="G219" s="119">
        <v>340.5</v>
      </c>
      <c r="H219" s="119">
        <v>352.15</v>
      </c>
      <c r="I219" s="119">
        <v>201175</v>
      </c>
      <c r="J219" s="119">
        <v>69503231.950000003</v>
      </c>
      <c r="K219" s="121">
        <v>43118</v>
      </c>
      <c r="L219" s="119">
        <v>7597</v>
      </c>
      <c r="M219" s="119" t="s">
        <v>679</v>
      </c>
    </row>
    <row r="220" spans="1:13">
      <c r="A220" s="119" t="s">
        <v>55</v>
      </c>
      <c r="B220" s="119" t="s">
        <v>397</v>
      </c>
      <c r="C220" s="119">
        <v>1423</v>
      </c>
      <c r="D220" s="119">
        <v>1435.25</v>
      </c>
      <c r="E220" s="119">
        <v>1370.2</v>
      </c>
      <c r="F220" s="119">
        <v>1383.9</v>
      </c>
      <c r="G220" s="119">
        <v>1392</v>
      </c>
      <c r="H220" s="119">
        <v>1416.45</v>
      </c>
      <c r="I220" s="119">
        <v>423433</v>
      </c>
      <c r="J220" s="119">
        <v>592060290.95000005</v>
      </c>
      <c r="K220" s="121">
        <v>43118</v>
      </c>
      <c r="L220" s="119">
        <v>12347</v>
      </c>
      <c r="M220" s="119" t="s">
        <v>680</v>
      </c>
    </row>
    <row r="221" spans="1:13">
      <c r="A221" s="119" t="s">
        <v>681</v>
      </c>
      <c r="B221" s="119" t="s">
        <v>397</v>
      </c>
      <c r="C221" s="119">
        <v>3750</v>
      </c>
      <c r="D221" s="119">
        <v>3765</v>
      </c>
      <c r="E221" s="119">
        <v>3601.3</v>
      </c>
      <c r="F221" s="119">
        <v>3639.05</v>
      </c>
      <c r="G221" s="119">
        <v>3650</v>
      </c>
      <c r="H221" s="119">
        <v>3714.2</v>
      </c>
      <c r="I221" s="119">
        <v>32413</v>
      </c>
      <c r="J221" s="119">
        <v>118436933.7</v>
      </c>
      <c r="K221" s="121">
        <v>43118</v>
      </c>
      <c r="L221" s="119">
        <v>821</v>
      </c>
      <c r="M221" s="119" t="s">
        <v>682</v>
      </c>
    </row>
    <row r="222" spans="1:13">
      <c r="A222" s="119" t="s">
        <v>2447</v>
      </c>
      <c r="B222" s="119" t="s">
        <v>397</v>
      </c>
      <c r="C222" s="119">
        <v>59.5</v>
      </c>
      <c r="D222" s="119">
        <v>62.2</v>
      </c>
      <c r="E222" s="119">
        <v>55.3</v>
      </c>
      <c r="F222" s="119">
        <v>56.25</v>
      </c>
      <c r="G222" s="119">
        <v>55.7</v>
      </c>
      <c r="H222" s="119">
        <v>59.5</v>
      </c>
      <c r="I222" s="119">
        <v>3004181</v>
      </c>
      <c r="J222" s="119">
        <v>177408928.5</v>
      </c>
      <c r="K222" s="121">
        <v>43118</v>
      </c>
      <c r="L222" s="119">
        <v>9627</v>
      </c>
      <c r="M222" s="119" t="s">
        <v>2448</v>
      </c>
    </row>
    <row r="223" spans="1:13">
      <c r="A223" s="119" t="s">
        <v>56</v>
      </c>
      <c r="B223" s="119" t="s">
        <v>397</v>
      </c>
      <c r="C223" s="119">
        <v>1138.95</v>
      </c>
      <c r="D223" s="119">
        <v>1143.45</v>
      </c>
      <c r="E223" s="119">
        <v>1098.05</v>
      </c>
      <c r="F223" s="119">
        <v>1106.05</v>
      </c>
      <c r="G223" s="119">
        <v>1103.75</v>
      </c>
      <c r="H223" s="119">
        <v>1137</v>
      </c>
      <c r="I223" s="119">
        <v>371383</v>
      </c>
      <c r="J223" s="119">
        <v>415969486.19999999</v>
      </c>
      <c r="K223" s="121">
        <v>43118</v>
      </c>
      <c r="L223" s="119">
        <v>11952</v>
      </c>
      <c r="M223" s="119" t="s">
        <v>683</v>
      </c>
    </row>
    <row r="224" spans="1:13">
      <c r="A224" s="119" t="s">
        <v>684</v>
      </c>
      <c r="B224" s="119" t="s">
        <v>397</v>
      </c>
      <c r="C224" s="119">
        <v>119.6</v>
      </c>
      <c r="D224" s="119">
        <v>124</v>
      </c>
      <c r="E224" s="119">
        <v>116.1</v>
      </c>
      <c r="F224" s="119">
        <v>117</v>
      </c>
      <c r="G224" s="119">
        <v>117.75</v>
      </c>
      <c r="H224" s="119">
        <v>120.25</v>
      </c>
      <c r="I224" s="119">
        <v>64311</v>
      </c>
      <c r="J224" s="119">
        <v>7754125.8499999996</v>
      </c>
      <c r="K224" s="121">
        <v>43118</v>
      </c>
      <c r="L224" s="119">
        <v>633</v>
      </c>
      <c r="M224" s="119" t="s">
        <v>2328</v>
      </c>
    </row>
    <row r="225" spans="1:13">
      <c r="A225" s="119" t="s">
        <v>2444</v>
      </c>
      <c r="B225" s="119" t="s">
        <v>397</v>
      </c>
      <c r="C225" s="119">
        <v>97.3</v>
      </c>
      <c r="D225" s="119">
        <v>98.55</v>
      </c>
      <c r="E225" s="119">
        <v>93.2</v>
      </c>
      <c r="F225" s="119">
        <v>94.05</v>
      </c>
      <c r="G225" s="119">
        <v>94.15</v>
      </c>
      <c r="H225" s="119">
        <v>96.9</v>
      </c>
      <c r="I225" s="119">
        <v>3530290</v>
      </c>
      <c r="J225" s="119">
        <v>339650921.10000002</v>
      </c>
      <c r="K225" s="121">
        <v>43118</v>
      </c>
      <c r="L225" s="119">
        <v>14219</v>
      </c>
      <c r="M225" s="119" t="s">
        <v>714</v>
      </c>
    </row>
    <row r="226" spans="1:13">
      <c r="A226" s="119" t="s">
        <v>685</v>
      </c>
      <c r="B226" s="119" t="s">
        <v>397</v>
      </c>
      <c r="C226" s="119">
        <v>156.35</v>
      </c>
      <c r="D226" s="119">
        <v>158.94999999999999</v>
      </c>
      <c r="E226" s="119">
        <v>152</v>
      </c>
      <c r="F226" s="119">
        <v>157.4</v>
      </c>
      <c r="G226" s="119">
        <v>158.19999999999999</v>
      </c>
      <c r="H226" s="119">
        <v>155.55000000000001</v>
      </c>
      <c r="I226" s="119">
        <v>910559</v>
      </c>
      <c r="J226" s="119">
        <v>141888639</v>
      </c>
      <c r="K226" s="121">
        <v>43118</v>
      </c>
      <c r="L226" s="119">
        <v>9886</v>
      </c>
      <c r="M226" s="119" t="s">
        <v>686</v>
      </c>
    </row>
    <row r="227" spans="1:13">
      <c r="A227" s="119" t="s">
        <v>687</v>
      </c>
      <c r="B227" s="119" t="s">
        <v>397</v>
      </c>
      <c r="C227" s="119">
        <v>446.5</v>
      </c>
      <c r="D227" s="119">
        <v>460</v>
      </c>
      <c r="E227" s="119">
        <v>434.2</v>
      </c>
      <c r="F227" s="119">
        <v>437.4</v>
      </c>
      <c r="G227" s="119">
        <v>437.6</v>
      </c>
      <c r="H227" s="119">
        <v>446.65</v>
      </c>
      <c r="I227" s="119">
        <v>356401</v>
      </c>
      <c r="J227" s="119">
        <v>158794184.59999999</v>
      </c>
      <c r="K227" s="121">
        <v>43118</v>
      </c>
      <c r="L227" s="119">
        <v>9303</v>
      </c>
      <c r="M227" s="119" t="s">
        <v>688</v>
      </c>
    </row>
    <row r="228" spans="1:13">
      <c r="A228" s="119" t="s">
        <v>689</v>
      </c>
      <c r="B228" s="119" t="s">
        <v>397</v>
      </c>
      <c r="C228" s="119">
        <v>1347</v>
      </c>
      <c r="D228" s="119">
        <v>1353.05</v>
      </c>
      <c r="E228" s="119">
        <v>1279.3499999999999</v>
      </c>
      <c r="F228" s="119">
        <v>1314.6</v>
      </c>
      <c r="G228" s="119">
        <v>1314.4</v>
      </c>
      <c r="H228" s="119">
        <v>1344.9</v>
      </c>
      <c r="I228" s="119">
        <v>179604</v>
      </c>
      <c r="J228" s="119">
        <v>237899244.55000001</v>
      </c>
      <c r="K228" s="121">
        <v>43118</v>
      </c>
      <c r="L228" s="119">
        <v>8172</v>
      </c>
      <c r="M228" s="119" t="s">
        <v>690</v>
      </c>
    </row>
    <row r="229" spans="1:13">
      <c r="A229" s="119" t="s">
        <v>691</v>
      </c>
      <c r="B229" s="119" t="s">
        <v>397</v>
      </c>
      <c r="C229" s="119">
        <v>103.5</v>
      </c>
      <c r="D229" s="119">
        <v>105</v>
      </c>
      <c r="E229" s="119">
        <v>94.25</v>
      </c>
      <c r="F229" s="119">
        <v>98.05</v>
      </c>
      <c r="G229" s="119">
        <v>99</v>
      </c>
      <c r="H229" s="119">
        <v>102.6</v>
      </c>
      <c r="I229" s="119">
        <v>167985</v>
      </c>
      <c r="J229" s="119">
        <v>16715535.050000001</v>
      </c>
      <c r="K229" s="121">
        <v>43118</v>
      </c>
      <c r="L229" s="119">
        <v>1785</v>
      </c>
      <c r="M229" s="119" t="s">
        <v>692</v>
      </c>
    </row>
    <row r="230" spans="1:13">
      <c r="A230" s="119" t="s">
        <v>57</v>
      </c>
      <c r="B230" s="119" t="s">
        <v>397</v>
      </c>
      <c r="C230" s="119">
        <v>608.1</v>
      </c>
      <c r="D230" s="119">
        <v>612.95000000000005</v>
      </c>
      <c r="E230" s="119">
        <v>598.25</v>
      </c>
      <c r="F230" s="119">
        <v>603.65</v>
      </c>
      <c r="G230" s="119">
        <v>603.65</v>
      </c>
      <c r="H230" s="119">
        <v>607.15</v>
      </c>
      <c r="I230" s="119">
        <v>1028921</v>
      </c>
      <c r="J230" s="119">
        <v>621680039.04999995</v>
      </c>
      <c r="K230" s="121">
        <v>43118</v>
      </c>
      <c r="L230" s="119">
        <v>30950</v>
      </c>
      <c r="M230" s="119" t="s">
        <v>693</v>
      </c>
    </row>
    <row r="231" spans="1:13">
      <c r="A231" s="119" t="s">
        <v>2496</v>
      </c>
      <c r="B231" s="119" t="s">
        <v>397</v>
      </c>
      <c r="C231" s="119">
        <v>280.8</v>
      </c>
      <c r="D231" s="119">
        <v>284</v>
      </c>
      <c r="E231" s="119">
        <v>278</v>
      </c>
      <c r="F231" s="119">
        <v>278.5</v>
      </c>
      <c r="G231" s="119">
        <v>279.7</v>
      </c>
      <c r="H231" s="119">
        <v>280.55</v>
      </c>
      <c r="I231" s="119">
        <v>5204</v>
      </c>
      <c r="J231" s="119">
        <v>1461614.2</v>
      </c>
      <c r="K231" s="121">
        <v>43118</v>
      </c>
      <c r="L231" s="119">
        <v>442</v>
      </c>
      <c r="M231" s="119" t="s">
        <v>2497</v>
      </c>
    </row>
    <row r="232" spans="1:13">
      <c r="A232" s="119" t="s">
        <v>694</v>
      </c>
      <c r="B232" s="119" t="s">
        <v>397</v>
      </c>
      <c r="C232" s="119">
        <v>645.04999999999995</v>
      </c>
      <c r="D232" s="119">
        <v>654.4</v>
      </c>
      <c r="E232" s="119">
        <v>625</v>
      </c>
      <c r="F232" s="119">
        <v>631.35</v>
      </c>
      <c r="G232" s="119">
        <v>635</v>
      </c>
      <c r="H232" s="119">
        <v>638.75</v>
      </c>
      <c r="I232" s="119">
        <v>117665</v>
      </c>
      <c r="J232" s="119">
        <v>75521823.349999994</v>
      </c>
      <c r="K232" s="121">
        <v>43118</v>
      </c>
      <c r="L232" s="119">
        <v>3152</v>
      </c>
      <c r="M232" s="119" t="s">
        <v>695</v>
      </c>
    </row>
    <row r="233" spans="1:13">
      <c r="A233" s="119" t="s">
        <v>2335</v>
      </c>
      <c r="B233" s="119" t="s">
        <v>397</v>
      </c>
      <c r="C233" s="119">
        <v>290.95</v>
      </c>
      <c r="D233" s="119">
        <v>294</v>
      </c>
      <c r="E233" s="119">
        <v>276.60000000000002</v>
      </c>
      <c r="F233" s="119">
        <v>277.85000000000002</v>
      </c>
      <c r="G233" s="119">
        <v>278.10000000000002</v>
      </c>
      <c r="H233" s="119">
        <v>288.60000000000002</v>
      </c>
      <c r="I233" s="119">
        <v>68271</v>
      </c>
      <c r="J233" s="119">
        <v>19479937.149999999</v>
      </c>
      <c r="K233" s="121">
        <v>43118</v>
      </c>
      <c r="L233" s="119">
        <v>1062</v>
      </c>
      <c r="M233" s="119" t="s">
        <v>2336</v>
      </c>
    </row>
    <row r="234" spans="1:13">
      <c r="A234" s="119" t="s">
        <v>2420</v>
      </c>
      <c r="B234" s="119" t="s">
        <v>397</v>
      </c>
      <c r="C234" s="119">
        <v>41</v>
      </c>
      <c r="D234" s="119">
        <v>43</v>
      </c>
      <c r="E234" s="119">
        <v>41</v>
      </c>
      <c r="F234" s="119">
        <v>41</v>
      </c>
      <c r="G234" s="119">
        <v>41</v>
      </c>
      <c r="H234" s="119">
        <v>41.45</v>
      </c>
      <c r="I234" s="119">
        <v>3574</v>
      </c>
      <c r="J234" s="119">
        <v>147795.04999999999</v>
      </c>
      <c r="K234" s="121">
        <v>43118</v>
      </c>
      <c r="L234" s="119">
        <v>28</v>
      </c>
      <c r="M234" s="119" t="s">
        <v>2421</v>
      </c>
    </row>
    <row r="235" spans="1:13">
      <c r="A235" s="119" t="s">
        <v>58</v>
      </c>
      <c r="B235" s="119" t="s">
        <v>397</v>
      </c>
      <c r="C235" s="119">
        <v>293.3</v>
      </c>
      <c r="D235" s="119">
        <v>293.8</v>
      </c>
      <c r="E235" s="119">
        <v>278.10000000000002</v>
      </c>
      <c r="F235" s="119">
        <v>283.05</v>
      </c>
      <c r="G235" s="119">
        <v>284.7</v>
      </c>
      <c r="H235" s="119">
        <v>290.95</v>
      </c>
      <c r="I235" s="119">
        <v>3784420</v>
      </c>
      <c r="J235" s="119">
        <v>1084933647.6500001</v>
      </c>
      <c r="K235" s="121">
        <v>43118</v>
      </c>
      <c r="L235" s="119">
        <v>69847</v>
      </c>
      <c r="M235" s="119" t="s">
        <v>696</v>
      </c>
    </row>
    <row r="236" spans="1:13">
      <c r="A236" s="119" t="s">
        <v>2625</v>
      </c>
      <c r="B236" s="119" t="s">
        <v>397</v>
      </c>
      <c r="C236" s="119">
        <v>552</v>
      </c>
      <c r="D236" s="119">
        <v>559.79999999999995</v>
      </c>
      <c r="E236" s="119">
        <v>538.9</v>
      </c>
      <c r="F236" s="119">
        <v>540.9</v>
      </c>
      <c r="G236" s="119">
        <v>539.45000000000005</v>
      </c>
      <c r="H236" s="119">
        <v>549.85</v>
      </c>
      <c r="I236" s="119">
        <v>267713</v>
      </c>
      <c r="J236" s="119">
        <v>146351894.69999999</v>
      </c>
      <c r="K236" s="121">
        <v>43118</v>
      </c>
      <c r="L236" s="119">
        <v>5746</v>
      </c>
      <c r="M236" s="119" t="s">
        <v>2626</v>
      </c>
    </row>
    <row r="237" spans="1:13">
      <c r="A237" s="119" t="s">
        <v>697</v>
      </c>
      <c r="B237" s="119" t="s">
        <v>397</v>
      </c>
      <c r="C237" s="119">
        <v>349.8</v>
      </c>
      <c r="D237" s="119">
        <v>356</v>
      </c>
      <c r="E237" s="119">
        <v>330.1</v>
      </c>
      <c r="F237" s="119">
        <v>336.35</v>
      </c>
      <c r="G237" s="119">
        <v>338</v>
      </c>
      <c r="H237" s="119">
        <v>346.8</v>
      </c>
      <c r="I237" s="119">
        <v>777660</v>
      </c>
      <c r="J237" s="119">
        <v>268656820.80000001</v>
      </c>
      <c r="K237" s="121">
        <v>43118</v>
      </c>
      <c r="L237" s="119">
        <v>13181</v>
      </c>
      <c r="M237" s="119" t="s">
        <v>698</v>
      </c>
    </row>
    <row r="238" spans="1:13">
      <c r="A238" s="119" t="s">
        <v>59</v>
      </c>
      <c r="B238" s="119" t="s">
        <v>397</v>
      </c>
      <c r="C238" s="119">
        <v>1146</v>
      </c>
      <c r="D238" s="119">
        <v>1165.25</v>
      </c>
      <c r="E238" s="119">
        <v>1142.4000000000001</v>
      </c>
      <c r="F238" s="119">
        <v>1159.2</v>
      </c>
      <c r="G238" s="119">
        <v>1158.4000000000001</v>
      </c>
      <c r="H238" s="119">
        <v>1141.8499999999999</v>
      </c>
      <c r="I238" s="119">
        <v>353631</v>
      </c>
      <c r="J238" s="119">
        <v>408368297.75</v>
      </c>
      <c r="K238" s="121">
        <v>43118</v>
      </c>
      <c r="L238" s="119">
        <v>11104</v>
      </c>
      <c r="M238" s="119" t="s">
        <v>699</v>
      </c>
    </row>
    <row r="239" spans="1:13">
      <c r="A239" s="119" t="s">
        <v>2212</v>
      </c>
      <c r="B239" s="119" t="s">
        <v>397</v>
      </c>
      <c r="C239" s="119">
        <v>55.9</v>
      </c>
      <c r="D239" s="119">
        <v>57</v>
      </c>
      <c r="E239" s="119">
        <v>52</v>
      </c>
      <c r="F239" s="119">
        <v>52.4</v>
      </c>
      <c r="G239" s="119">
        <v>52.75</v>
      </c>
      <c r="H239" s="119">
        <v>54.7</v>
      </c>
      <c r="I239" s="119">
        <v>154838</v>
      </c>
      <c r="J239" s="119">
        <v>8414899.4000000004</v>
      </c>
      <c r="K239" s="121">
        <v>43118</v>
      </c>
      <c r="L239" s="119">
        <v>911</v>
      </c>
      <c r="M239" s="119" t="s">
        <v>2432</v>
      </c>
    </row>
    <row r="240" spans="1:13">
      <c r="A240" s="119" t="s">
        <v>196</v>
      </c>
      <c r="B240" s="119" t="s">
        <v>397</v>
      </c>
      <c r="C240" s="119">
        <v>1440</v>
      </c>
      <c r="D240" s="119">
        <v>1455</v>
      </c>
      <c r="E240" s="119">
        <v>1420</v>
      </c>
      <c r="F240" s="119">
        <v>1439.1</v>
      </c>
      <c r="G240" s="119">
        <v>1441.05</v>
      </c>
      <c r="H240" s="119">
        <v>1429</v>
      </c>
      <c r="I240" s="119">
        <v>713977</v>
      </c>
      <c r="J240" s="119">
        <v>1028874980.55</v>
      </c>
      <c r="K240" s="121">
        <v>43118</v>
      </c>
      <c r="L240" s="119">
        <v>25534</v>
      </c>
      <c r="M240" s="119" t="s">
        <v>700</v>
      </c>
    </row>
    <row r="241" spans="1:13">
      <c r="A241" s="119" t="s">
        <v>701</v>
      </c>
      <c r="B241" s="119" t="s">
        <v>397</v>
      </c>
      <c r="C241" s="119">
        <v>83.95</v>
      </c>
      <c r="D241" s="119">
        <v>84.3</v>
      </c>
      <c r="E241" s="119">
        <v>80.5</v>
      </c>
      <c r="F241" s="119">
        <v>81.099999999999994</v>
      </c>
      <c r="G241" s="119">
        <v>81</v>
      </c>
      <c r="H241" s="119">
        <v>82.2</v>
      </c>
      <c r="I241" s="119">
        <v>14592</v>
      </c>
      <c r="J241" s="119">
        <v>1199550.3999999999</v>
      </c>
      <c r="K241" s="121">
        <v>43118</v>
      </c>
      <c r="L241" s="119">
        <v>132</v>
      </c>
      <c r="M241" s="119" t="s">
        <v>702</v>
      </c>
    </row>
    <row r="242" spans="1:13">
      <c r="A242" s="119" t="s">
        <v>2194</v>
      </c>
      <c r="B242" s="119" t="s">
        <v>397</v>
      </c>
      <c r="C242" s="119">
        <v>525</v>
      </c>
      <c r="D242" s="119">
        <v>530</v>
      </c>
      <c r="E242" s="119">
        <v>512</v>
      </c>
      <c r="F242" s="119">
        <v>515.25</v>
      </c>
      <c r="G242" s="119">
        <v>515</v>
      </c>
      <c r="H242" s="119">
        <v>520.9</v>
      </c>
      <c r="I242" s="119">
        <v>15224</v>
      </c>
      <c r="J242" s="119">
        <v>7931858.8499999996</v>
      </c>
      <c r="K242" s="121">
        <v>43118</v>
      </c>
      <c r="L242" s="119">
        <v>811</v>
      </c>
      <c r="M242" s="119" t="s">
        <v>2195</v>
      </c>
    </row>
    <row r="243" spans="1:13">
      <c r="A243" s="119" t="s">
        <v>2603</v>
      </c>
      <c r="B243" s="119" t="s">
        <v>397</v>
      </c>
      <c r="C243" s="119">
        <v>44.7</v>
      </c>
      <c r="D243" s="119">
        <v>47.2</v>
      </c>
      <c r="E243" s="119">
        <v>39.549999999999997</v>
      </c>
      <c r="F243" s="119">
        <v>40.450000000000003</v>
      </c>
      <c r="G243" s="119">
        <v>40</v>
      </c>
      <c r="H243" s="119">
        <v>43.55</v>
      </c>
      <c r="I243" s="119">
        <v>945147</v>
      </c>
      <c r="J243" s="119">
        <v>41115206.850000001</v>
      </c>
      <c r="K243" s="121">
        <v>43118</v>
      </c>
      <c r="L243" s="119">
        <v>4811</v>
      </c>
      <c r="M243" s="119" t="s">
        <v>2617</v>
      </c>
    </row>
    <row r="244" spans="1:13">
      <c r="A244" s="119" t="s">
        <v>703</v>
      </c>
      <c r="B244" s="119" t="s">
        <v>397</v>
      </c>
      <c r="C244" s="119">
        <v>555.75</v>
      </c>
      <c r="D244" s="119">
        <v>564.95000000000005</v>
      </c>
      <c r="E244" s="119">
        <v>551.54999999999995</v>
      </c>
      <c r="F244" s="119">
        <v>555.79999999999995</v>
      </c>
      <c r="G244" s="119">
        <v>556</v>
      </c>
      <c r="H244" s="119">
        <v>555.20000000000005</v>
      </c>
      <c r="I244" s="119">
        <v>97177</v>
      </c>
      <c r="J244" s="119">
        <v>54195003.850000001</v>
      </c>
      <c r="K244" s="121">
        <v>43118</v>
      </c>
      <c r="L244" s="119">
        <v>4373</v>
      </c>
      <c r="M244" s="119" t="s">
        <v>704</v>
      </c>
    </row>
    <row r="245" spans="1:13">
      <c r="A245" s="119" t="s">
        <v>705</v>
      </c>
      <c r="B245" s="119" t="s">
        <v>397</v>
      </c>
      <c r="C245" s="119">
        <v>41</v>
      </c>
      <c r="D245" s="119">
        <v>41.7</v>
      </c>
      <c r="E245" s="119">
        <v>39.450000000000003</v>
      </c>
      <c r="F245" s="119">
        <v>39.549999999999997</v>
      </c>
      <c r="G245" s="119">
        <v>39.5</v>
      </c>
      <c r="H245" s="119">
        <v>40.049999999999997</v>
      </c>
      <c r="I245" s="119">
        <v>402264</v>
      </c>
      <c r="J245" s="119">
        <v>16152240.449999999</v>
      </c>
      <c r="K245" s="121">
        <v>43118</v>
      </c>
      <c r="L245" s="119">
        <v>1698</v>
      </c>
      <c r="M245" s="119" t="s">
        <v>706</v>
      </c>
    </row>
    <row r="246" spans="1:13">
      <c r="A246" s="119" t="s">
        <v>707</v>
      </c>
      <c r="B246" s="119" t="s">
        <v>397</v>
      </c>
      <c r="C246" s="119">
        <v>373</v>
      </c>
      <c r="D246" s="119">
        <v>375</v>
      </c>
      <c r="E246" s="119">
        <v>357.2</v>
      </c>
      <c r="F246" s="119">
        <v>359.6</v>
      </c>
      <c r="G246" s="119">
        <v>359</v>
      </c>
      <c r="H246" s="119">
        <v>367.55</v>
      </c>
      <c r="I246" s="119">
        <v>35596</v>
      </c>
      <c r="J246" s="119">
        <v>12993639.550000001</v>
      </c>
      <c r="K246" s="121">
        <v>43118</v>
      </c>
      <c r="L246" s="119">
        <v>1022</v>
      </c>
      <c r="M246" s="119" t="s">
        <v>708</v>
      </c>
    </row>
    <row r="247" spans="1:13">
      <c r="A247" s="119" t="s">
        <v>709</v>
      </c>
      <c r="B247" s="119" t="s">
        <v>397</v>
      </c>
      <c r="C247" s="119">
        <v>262.55</v>
      </c>
      <c r="D247" s="119">
        <v>267.7</v>
      </c>
      <c r="E247" s="119">
        <v>258</v>
      </c>
      <c r="F247" s="119">
        <v>260.5</v>
      </c>
      <c r="G247" s="119">
        <v>264.10000000000002</v>
      </c>
      <c r="H247" s="119">
        <v>262.05</v>
      </c>
      <c r="I247" s="119">
        <v>287580</v>
      </c>
      <c r="J247" s="119">
        <v>75923793.450000003</v>
      </c>
      <c r="K247" s="121">
        <v>43118</v>
      </c>
      <c r="L247" s="119">
        <v>5213</v>
      </c>
      <c r="M247" s="119" t="s">
        <v>710</v>
      </c>
    </row>
    <row r="248" spans="1:13">
      <c r="A248" s="119" t="s">
        <v>711</v>
      </c>
      <c r="B248" s="119" t="s">
        <v>397</v>
      </c>
      <c r="C248" s="119">
        <v>30.23</v>
      </c>
      <c r="D248" s="119">
        <v>30.55</v>
      </c>
      <c r="E248" s="119">
        <v>29.81</v>
      </c>
      <c r="F248" s="119">
        <v>29.92</v>
      </c>
      <c r="G248" s="119">
        <v>29.97</v>
      </c>
      <c r="H248" s="119">
        <v>30.39</v>
      </c>
      <c r="I248" s="119">
        <v>521077</v>
      </c>
      <c r="J248" s="119">
        <v>15729191.23</v>
      </c>
      <c r="K248" s="121">
        <v>43118</v>
      </c>
      <c r="L248" s="119">
        <v>1083</v>
      </c>
      <c r="M248" s="119" t="s">
        <v>712</v>
      </c>
    </row>
    <row r="249" spans="1:13">
      <c r="A249" s="119" t="s">
        <v>2526</v>
      </c>
      <c r="B249" s="119" t="s">
        <v>397</v>
      </c>
      <c r="C249" s="119">
        <v>252.4</v>
      </c>
      <c r="D249" s="119">
        <v>258.89999999999998</v>
      </c>
      <c r="E249" s="119">
        <v>240</v>
      </c>
      <c r="F249" s="119">
        <v>241.6</v>
      </c>
      <c r="G249" s="119">
        <v>242.85</v>
      </c>
      <c r="H249" s="119">
        <v>248.1</v>
      </c>
      <c r="I249" s="119">
        <v>23505</v>
      </c>
      <c r="J249" s="119">
        <v>5809324.5999999996</v>
      </c>
      <c r="K249" s="121">
        <v>43118</v>
      </c>
      <c r="L249" s="119">
        <v>718</v>
      </c>
      <c r="M249" s="119" t="s">
        <v>2527</v>
      </c>
    </row>
    <row r="250" spans="1:13">
      <c r="A250" s="119" t="s">
        <v>194</v>
      </c>
      <c r="B250" s="119" t="s">
        <v>397</v>
      </c>
      <c r="C250" s="119">
        <v>1963.65</v>
      </c>
      <c r="D250" s="119">
        <v>1970</v>
      </c>
      <c r="E250" s="119">
        <v>1935</v>
      </c>
      <c r="F250" s="119">
        <v>1960.3</v>
      </c>
      <c r="G250" s="119">
        <v>1960</v>
      </c>
      <c r="H250" s="119">
        <v>1963.65</v>
      </c>
      <c r="I250" s="119">
        <v>17090</v>
      </c>
      <c r="J250" s="119">
        <v>33490964.899999999</v>
      </c>
      <c r="K250" s="121">
        <v>43118</v>
      </c>
      <c r="L250" s="119">
        <v>2413</v>
      </c>
      <c r="M250" s="119" t="s">
        <v>713</v>
      </c>
    </row>
    <row r="251" spans="1:13">
      <c r="A251" s="119" t="s">
        <v>3310</v>
      </c>
      <c r="B251" s="119" t="s">
        <v>397</v>
      </c>
      <c r="C251" s="119">
        <v>2730</v>
      </c>
      <c r="D251" s="119">
        <v>2785</v>
      </c>
      <c r="E251" s="119">
        <v>2730</v>
      </c>
      <c r="F251" s="119">
        <v>2785</v>
      </c>
      <c r="G251" s="119">
        <v>2785</v>
      </c>
      <c r="H251" s="119">
        <v>2810</v>
      </c>
      <c r="I251" s="119">
        <v>6</v>
      </c>
      <c r="J251" s="119">
        <v>16435</v>
      </c>
      <c r="K251" s="121">
        <v>43118</v>
      </c>
      <c r="L251" s="119">
        <v>2</v>
      </c>
      <c r="M251" s="119" t="s">
        <v>3165</v>
      </c>
    </row>
    <row r="252" spans="1:13">
      <c r="A252" s="119" t="s">
        <v>715</v>
      </c>
      <c r="B252" s="119" t="s">
        <v>397</v>
      </c>
      <c r="C252" s="119">
        <v>271.05</v>
      </c>
      <c r="D252" s="119">
        <v>274.64999999999998</v>
      </c>
      <c r="E252" s="119">
        <v>261.14999999999998</v>
      </c>
      <c r="F252" s="119">
        <v>265.25</v>
      </c>
      <c r="G252" s="119">
        <v>265</v>
      </c>
      <c r="H252" s="119">
        <v>269.39999999999998</v>
      </c>
      <c r="I252" s="119">
        <v>312708</v>
      </c>
      <c r="J252" s="119">
        <v>83707526.700000003</v>
      </c>
      <c r="K252" s="121">
        <v>43118</v>
      </c>
      <c r="L252" s="119">
        <v>5720</v>
      </c>
      <c r="M252" s="119" t="s">
        <v>716</v>
      </c>
    </row>
    <row r="253" spans="1:13">
      <c r="A253" s="119" t="s">
        <v>717</v>
      </c>
      <c r="B253" s="119" t="s">
        <v>397</v>
      </c>
      <c r="C253" s="119">
        <v>102.9</v>
      </c>
      <c r="D253" s="119">
        <v>103.65</v>
      </c>
      <c r="E253" s="119">
        <v>99.65</v>
      </c>
      <c r="F253" s="119">
        <v>99.65</v>
      </c>
      <c r="G253" s="119">
        <v>99.65</v>
      </c>
      <c r="H253" s="119">
        <v>101.65</v>
      </c>
      <c r="I253" s="119">
        <v>54000</v>
      </c>
      <c r="J253" s="119">
        <v>5496670.2000000002</v>
      </c>
      <c r="K253" s="121">
        <v>43118</v>
      </c>
      <c r="L253" s="119">
        <v>283</v>
      </c>
      <c r="M253" s="119" t="s">
        <v>718</v>
      </c>
    </row>
    <row r="254" spans="1:13">
      <c r="A254" s="119" t="s">
        <v>719</v>
      </c>
      <c r="B254" s="119" t="s">
        <v>397</v>
      </c>
      <c r="C254" s="119">
        <v>181</v>
      </c>
      <c r="D254" s="119">
        <v>182</v>
      </c>
      <c r="E254" s="119">
        <v>174.85</v>
      </c>
      <c r="F254" s="119">
        <v>176.8</v>
      </c>
      <c r="G254" s="119">
        <v>177</v>
      </c>
      <c r="H254" s="119">
        <v>175.95</v>
      </c>
      <c r="I254" s="119">
        <v>570885</v>
      </c>
      <c r="J254" s="119">
        <v>101498474.40000001</v>
      </c>
      <c r="K254" s="121">
        <v>43118</v>
      </c>
      <c r="L254" s="119">
        <v>12196</v>
      </c>
      <c r="M254" s="119" t="s">
        <v>720</v>
      </c>
    </row>
    <row r="255" spans="1:13">
      <c r="A255" s="119" t="s">
        <v>354</v>
      </c>
      <c r="B255" s="119" t="s">
        <v>397</v>
      </c>
      <c r="C255" s="119">
        <v>934</v>
      </c>
      <c r="D255" s="119">
        <v>939.5</v>
      </c>
      <c r="E255" s="119">
        <v>900.05</v>
      </c>
      <c r="F255" s="119">
        <v>906.2</v>
      </c>
      <c r="G255" s="119">
        <v>902.9</v>
      </c>
      <c r="H255" s="119">
        <v>932.65</v>
      </c>
      <c r="I255" s="119">
        <v>692992</v>
      </c>
      <c r="J255" s="119">
        <v>642102685.54999995</v>
      </c>
      <c r="K255" s="121">
        <v>43118</v>
      </c>
      <c r="L255" s="119">
        <v>19205</v>
      </c>
      <c r="M255" s="119" t="s">
        <v>721</v>
      </c>
    </row>
    <row r="256" spans="1:13">
      <c r="A256" s="119" t="s">
        <v>2280</v>
      </c>
      <c r="B256" s="119" t="s">
        <v>397</v>
      </c>
      <c r="C256" s="119">
        <v>354.65</v>
      </c>
      <c r="D256" s="119">
        <v>369</v>
      </c>
      <c r="E256" s="119">
        <v>341</v>
      </c>
      <c r="F256" s="119">
        <v>342.85</v>
      </c>
      <c r="G256" s="119">
        <v>344</v>
      </c>
      <c r="H256" s="119">
        <v>351.65</v>
      </c>
      <c r="I256" s="119">
        <v>145956</v>
      </c>
      <c r="J256" s="119">
        <v>51879338.850000001</v>
      </c>
      <c r="K256" s="121">
        <v>43118</v>
      </c>
      <c r="L256" s="119">
        <v>3322</v>
      </c>
      <c r="M256" s="119" t="s">
        <v>2281</v>
      </c>
    </row>
    <row r="257" spans="1:13">
      <c r="A257" s="119" t="s">
        <v>722</v>
      </c>
      <c r="B257" s="119" t="s">
        <v>397</v>
      </c>
      <c r="C257" s="119">
        <v>88.95</v>
      </c>
      <c r="D257" s="119">
        <v>88.95</v>
      </c>
      <c r="E257" s="119">
        <v>80.75</v>
      </c>
      <c r="F257" s="119">
        <v>82.3</v>
      </c>
      <c r="G257" s="119">
        <v>83.2</v>
      </c>
      <c r="H257" s="119">
        <v>86.4</v>
      </c>
      <c r="I257" s="119">
        <v>74362</v>
      </c>
      <c r="J257" s="119">
        <v>6278559.5499999998</v>
      </c>
      <c r="K257" s="121">
        <v>43118</v>
      </c>
      <c r="L257" s="119">
        <v>800</v>
      </c>
      <c r="M257" s="119" t="s">
        <v>723</v>
      </c>
    </row>
    <row r="258" spans="1:13">
      <c r="A258" s="119" t="s">
        <v>724</v>
      </c>
      <c r="B258" s="119" t="s">
        <v>397</v>
      </c>
      <c r="C258" s="119">
        <v>596</v>
      </c>
      <c r="D258" s="119">
        <v>599</v>
      </c>
      <c r="E258" s="119">
        <v>575</v>
      </c>
      <c r="F258" s="119">
        <v>581.54999999999995</v>
      </c>
      <c r="G258" s="119">
        <v>580.5</v>
      </c>
      <c r="H258" s="119">
        <v>590.20000000000005</v>
      </c>
      <c r="I258" s="119">
        <v>220787</v>
      </c>
      <c r="J258" s="119">
        <v>130659563</v>
      </c>
      <c r="K258" s="121">
        <v>43118</v>
      </c>
      <c r="L258" s="119">
        <v>12098</v>
      </c>
      <c r="M258" s="119" t="s">
        <v>725</v>
      </c>
    </row>
    <row r="259" spans="1:13">
      <c r="A259" s="119" t="s">
        <v>726</v>
      </c>
      <c r="B259" s="119" t="s">
        <v>397</v>
      </c>
      <c r="C259" s="119">
        <v>96.2</v>
      </c>
      <c r="D259" s="119">
        <v>97.4</v>
      </c>
      <c r="E259" s="119">
        <v>90.3</v>
      </c>
      <c r="F259" s="119">
        <v>90.95</v>
      </c>
      <c r="G259" s="119">
        <v>90.9</v>
      </c>
      <c r="H259" s="119">
        <v>95.8</v>
      </c>
      <c r="I259" s="119">
        <v>2104331</v>
      </c>
      <c r="J259" s="119">
        <v>197449799.5</v>
      </c>
      <c r="K259" s="121">
        <v>43118</v>
      </c>
      <c r="L259" s="119">
        <v>12323</v>
      </c>
      <c r="M259" s="119" t="s">
        <v>2428</v>
      </c>
    </row>
    <row r="260" spans="1:13">
      <c r="A260" s="119" t="s">
        <v>60</v>
      </c>
      <c r="B260" s="119" t="s">
        <v>397</v>
      </c>
      <c r="C260" s="119">
        <v>365</v>
      </c>
      <c r="D260" s="119">
        <v>368.6</v>
      </c>
      <c r="E260" s="119">
        <v>361.35</v>
      </c>
      <c r="F260" s="119">
        <v>364.65</v>
      </c>
      <c r="G260" s="119">
        <v>364.8</v>
      </c>
      <c r="H260" s="119">
        <v>358.9</v>
      </c>
      <c r="I260" s="119">
        <v>1240349</v>
      </c>
      <c r="J260" s="119">
        <v>452799826.35000002</v>
      </c>
      <c r="K260" s="121">
        <v>43118</v>
      </c>
      <c r="L260" s="119">
        <v>22434</v>
      </c>
      <c r="M260" s="119" t="s">
        <v>727</v>
      </c>
    </row>
    <row r="261" spans="1:13">
      <c r="A261" s="119" t="s">
        <v>728</v>
      </c>
      <c r="B261" s="119" t="s">
        <v>397</v>
      </c>
      <c r="C261" s="119">
        <v>3151.1</v>
      </c>
      <c r="D261" s="119">
        <v>3209.75</v>
      </c>
      <c r="E261" s="119">
        <v>3070.1</v>
      </c>
      <c r="F261" s="119">
        <v>3098.3</v>
      </c>
      <c r="G261" s="119">
        <v>3104</v>
      </c>
      <c r="H261" s="119">
        <v>3149.8</v>
      </c>
      <c r="I261" s="119">
        <v>48506</v>
      </c>
      <c r="J261" s="119">
        <v>151829257.15000001</v>
      </c>
      <c r="K261" s="121">
        <v>43118</v>
      </c>
      <c r="L261" s="119">
        <v>5018</v>
      </c>
      <c r="M261" s="119" t="s">
        <v>729</v>
      </c>
    </row>
    <row r="262" spans="1:13">
      <c r="A262" s="119" t="s">
        <v>730</v>
      </c>
      <c r="B262" s="119" t="s">
        <v>397</v>
      </c>
      <c r="C262" s="119">
        <v>131.1</v>
      </c>
      <c r="D262" s="119">
        <v>132.4</v>
      </c>
      <c r="E262" s="119">
        <v>125</v>
      </c>
      <c r="F262" s="119">
        <v>126</v>
      </c>
      <c r="G262" s="119">
        <v>126</v>
      </c>
      <c r="H262" s="119">
        <v>130.05000000000001</v>
      </c>
      <c r="I262" s="119">
        <v>173517</v>
      </c>
      <c r="J262" s="119">
        <v>22413016.399999999</v>
      </c>
      <c r="K262" s="121">
        <v>43118</v>
      </c>
      <c r="L262" s="119">
        <v>2666</v>
      </c>
      <c r="M262" s="119" t="s">
        <v>731</v>
      </c>
    </row>
    <row r="263" spans="1:13">
      <c r="A263" s="119" t="s">
        <v>2360</v>
      </c>
      <c r="B263" s="119" t="s">
        <v>397</v>
      </c>
      <c r="C263" s="119">
        <v>132.6</v>
      </c>
      <c r="D263" s="119">
        <v>132.94999999999999</v>
      </c>
      <c r="E263" s="119">
        <v>124.05</v>
      </c>
      <c r="F263" s="119">
        <v>125.05</v>
      </c>
      <c r="G263" s="119">
        <v>125</v>
      </c>
      <c r="H263" s="119">
        <v>132.15</v>
      </c>
      <c r="I263" s="119">
        <v>22773</v>
      </c>
      <c r="J263" s="119">
        <v>2940176.45</v>
      </c>
      <c r="K263" s="121">
        <v>43118</v>
      </c>
      <c r="L263" s="119">
        <v>263</v>
      </c>
      <c r="M263" s="119" t="s">
        <v>2361</v>
      </c>
    </row>
    <row r="264" spans="1:13">
      <c r="A264" s="119" t="s">
        <v>732</v>
      </c>
      <c r="B264" s="119" t="s">
        <v>397</v>
      </c>
      <c r="C264" s="119">
        <v>137.6</v>
      </c>
      <c r="D264" s="119">
        <v>139.9</v>
      </c>
      <c r="E264" s="119">
        <v>129</v>
      </c>
      <c r="F264" s="119">
        <v>130.9</v>
      </c>
      <c r="G264" s="119">
        <v>130.9</v>
      </c>
      <c r="H264" s="119">
        <v>136.6</v>
      </c>
      <c r="I264" s="119">
        <v>247218</v>
      </c>
      <c r="J264" s="119">
        <v>33175113.5</v>
      </c>
      <c r="K264" s="121">
        <v>43118</v>
      </c>
      <c r="L264" s="119">
        <v>3512</v>
      </c>
      <c r="M264" s="119" t="s">
        <v>733</v>
      </c>
    </row>
    <row r="265" spans="1:13">
      <c r="A265" s="119" t="s">
        <v>734</v>
      </c>
      <c r="B265" s="119" t="s">
        <v>397</v>
      </c>
      <c r="C265" s="119">
        <v>375.5</v>
      </c>
      <c r="D265" s="119">
        <v>388</v>
      </c>
      <c r="E265" s="119">
        <v>353.1</v>
      </c>
      <c r="F265" s="119">
        <v>355.85</v>
      </c>
      <c r="G265" s="119">
        <v>354.8</v>
      </c>
      <c r="H265" s="119">
        <v>371.55</v>
      </c>
      <c r="I265" s="119">
        <v>946833</v>
      </c>
      <c r="J265" s="119">
        <v>346148678.44999999</v>
      </c>
      <c r="K265" s="121">
        <v>43118</v>
      </c>
      <c r="L265" s="119">
        <v>18608</v>
      </c>
      <c r="M265" s="119" t="s">
        <v>735</v>
      </c>
    </row>
    <row r="266" spans="1:13">
      <c r="A266" s="119" t="s">
        <v>2243</v>
      </c>
      <c r="B266" s="119" t="s">
        <v>397</v>
      </c>
      <c r="C266" s="119">
        <v>970</v>
      </c>
      <c r="D266" s="119">
        <v>995</v>
      </c>
      <c r="E266" s="119">
        <v>920</v>
      </c>
      <c r="F266" s="119">
        <v>934.95</v>
      </c>
      <c r="G266" s="119">
        <v>940</v>
      </c>
      <c r="H266" s="119">
        <v>958.9</v>
      </c>
      <c r="I266" s="119">
        <v>360278</v>
      </c>
      <c r="J266" s="119">
        <v>345614959.89999998</v>
      </c>
      <c r="K266" s="121">
        <v>43118</v>
      </c>
      <c r="L266" s="119">
        <v>12352</v>
      </c>
      <c r="M266" s="119" t="s">
        <v>2244</v>
      </c>
    </row>
    <row r="267" spans="1:13">
      <c r="A267" s="119" t="s">
        <v>736</v>
      </c>
      <c r="B267" s="119" t="s">
        <v>397</v>
      </c>
      <c r="C267" s="119">
        <v>72.95</v>
      </c>
      <c r="D267" s="119">
        <v>73.3</v>
      </c>
      <c r="E267" s="119">
        <v>67.95</v>
      </c>
      <c r="F267" s="119">
        <v>68.400000000000006</v>
      </c>
      <c r="G267" s="119">
        <v>69.400000000000006</v>
      </c>
      <c r="H267" s="119">
        <v>71.5</v>
      </c>
      <c r="I267" s="119">
        <v>1170128</v>
      </c>
      <c r="J267" s="119">
        <v>81892689.049999997</v>
      </c>
      <c r="K267" s="121">
        <v>43118</v>
      </c>
      <c r="L267" s="119">
        <v>3750</v>
      </c>
      <c r="M267" s="119" t="s">
        <v>737</v>
      </c>
    </row>
    <row r="268" spans="1:13">
      <c r="A268" s="119" t="s">
        <v>3197</v>
      </c>
      <c r="B268" s="119" t="s">
        <v>397</v>
      </c>
      <c r="C268" s="119">
        <v>10.050000000000001</v>
      </c>
      <c r="D268" s="119">
        <v>10.050000000000001</v>
      </c>
      <c r="E268" s="119">
        <v>10.050000000000001</v>
      </c>
      <c r="F268" s="119">
        <v>10.050000000000001</v>
      </c>
      <c r="G268" s="119">
        <v>10.050000000000001</v>
      </c>
      <c r="H268" s="119">
        <v>10</v>
      </c>
      <c r="I268" s="119">
        <v>400</v>
      </c>
      <c r="J268" s="119">
        <v>4020</v>
      </c>
      <c r="K268" s="121">
        <v>43118</v>
      </c>
      <c r="L268" s="119">
        <v>1</v>
      </c>
      <c r="M268" s="119" t="s">
        <v>3311</v>
      </c>
    </row>
    <row r="269" spans="1:13">
      <c r="A269" s="119" t="s">
        <v>2780</v>
      </c>
      <c r="B269" s="119" t="s">
        <v>397</v>
      </c>
      <c r="C269" s="119">
        <v>369</v>
      </c>
      <c r="D269" s="119">
        <v>369.7</v>
      </c>
      <c r="E269" s="119">
        <v>344.8</v>
      </c>
      <c r="F269" s="119">
        <v>349.15</v>
      </c>
      <c r="G269" s="119">
        <v>347</v>
      </c>
      <c r="H269" s="119">
        <v>364.85</v>
      </c>
      <c r="I269" s="119">
        <v>411269</v>
      </c>
      <c r="J269" s="119">
        <v>145359432.34999999</v>
      </c>
      <c r="K269" s="121">
        <v>43118</v>
      </c>
      <c r="L269" s="119">
        <v>9995</v>
      </c>
      <c r="M269" s="119" t="s">
        <v>2781</v>
      </c>
    </row>
    <row r="270" spans="1:13">
      <c r="A270" s="119" t="s">
        <v>378</v>
      </c>
      <c r="B270" s="119" t="s">
        <v>397</v>
      </c>
      <c r="C270" s="119">
        <v>196.15</v>
      </c>
      <c r="D270" s="119">
        <v>197</v>
      </c>
      <c r="E270" s="119">
        <v>183</v>
      </c>
      <c r="F270" s="119">
        <v>184.15</v>
      </c>
      <c r="G270" s="119">
        <v>183.55</v>
      </c>
      <c r="H270" s="119">
        <v>193.35</v>
      </c>
      <c r="I270" s="119">
        <v>3134327</v>
      </c>
      <c r="J270" s="119">
        <v>592081077.89999998</v>
      </c>
      <c r="K270" s="121">
        <v>43118</v>
      </c>
      <c r="L270" s="119">
        <v>26385</v>
      </c>
      <c r="M270" s="119" t="s">
        <v>738</v>
      </c>
    </row>
    <row r="271" spans="1:13">
      <c r="A271" s="119" t="s">
        <v>739</v>
      </c>
      <c r="B271" s="119" t="s">
        <v>397</v>
      </c>
      <c r="C271" s="119">
        <v>116.95</v>
      </c>
      <c r="D271" s="119">
        <v>116.95</v>
      </c>
      <c r="E271" s="119">
        <v>110.25</v>
      </c>
      <c r="F271" s="119">
        <v>111.65</v>
      </c>
      <c r="G271" s="119">
        <v>112.8</v>
      </c>
      <c r="H271" s="119">
        <v>115.15</v>
      </c>
      <c r="I271" s="119">
        <v>25964</v>
      </c>
      <c r="J271" s="119">
        <v>2935968.9</v>
      </c>
      <c r="K271" s="121">
        <v>43118</v>
      </c>
      <c r="L271" s="119">
        <v>677</v>
      </c>
      <c r="M271" s="119" t="s">
        <v>740</v>
      </c>
    </row>
    <row r="272" spans="1:13">
      <c r="A272" s="119" t="s">
        <v>741</v>
      </c>
      <c r="B272" s="119" t="s">
        <v>397</v>
      </c>
      <c r="C272" s="119">
        <v>570</v>
      </c>
      <c r="D272" s="119">
        <v>586</v>
      </c>
      <c r="E272" s="119">
        <v>561</v>
      </c>
      <c r="F272" s="119">
        <v>568.04999999999995</v>
      </c>
      <c r="G272" s="119">
        <v>570</v>
      </c>
      <c r="H272" s="119">
        <v>566.9</v>
      </c>
      <c r="I272" s="119">
        <v>187783</v>
      </c>
      <c r="J272" s="119">
        <v>108077380.84999999</v>
      </c>
      <c r="K272" s="121">
        <v>43118</v>
      </c>
      <c r="L272" s="119">
        <v>13039</v>
      </c>
      <c r="M272" s="119" t="s">
        <v>742</v>
      </c>
    </row>
    <row r="273" spans="1:13">
      <c r="A273" s="119" t="s">
        <v>743</v>
      </c>
      <c r="B273" s="119" t="s">
        <v>397</v>
      </c>
      <c r="C273" s="119">
        <v>634</v>
      </c>
      <c r="D273" s="119">
        <v>634</v>
      </c>
      <c r="E273" s="119">
        <v>595.9</v>
      </c>
      <c r="F273" s="119">
        <v>603.1</v>
      </c>
      <c r="G273" s="119">
        <v>603</v>
      </c>
      <c r="H273" s="119">
        <v>622.15</v>
      </c>
      <c r="I273" s="119">
        <v>3631</v>
      </c>
      <c r="J273" s="119">
        <v>2215158.5499999998</v>
      </c>
      <c r="K273" s="121">
        <v>43118</v>
      </c>
      <c r="L273" s="119">
        <v>268</v>
      </c>
      <c r="M273" s="119" t="s">
        <v>2737</v>
      </c>
    </row>
    <row r="274" spans="1:13">
      <c r="A274" s="119" t="s">
        <v>744</v>
      </c>
      <c r="B274" s="119" t="s">
        <v>397</v>
      </c>
      <c r="C274" s="119">
        <v>400</v>
      </c>
      <c r="D274" s="119">
        <v>404.9</v>
      </c>
      <c r="E274" s="119">
        <v>387</v>
      </c>
      <c r="F274" s="119">
        <v>388.7</v>
      </c>
      <c r="G274" s="119">
        <v>389.8</v>
      </c>
      <c r="H274" s="119">
        <v>395.3</v>
      </c>
      <c r="I274" s="119">
        <v>140125</v>
      </c>
      <c r="J274" s="119">
        <v>55366976.049999997</v>
      </c>
      <c r="K274" s="121">
        <v>43118</v>
      </c>
      <c r="L274" s="119">
        <v>4028</v>
      </c>
      <c r="M274" s="119" t="s">
        <v>745</v>
      </c>
    </row>
    <row r="275" spans="1:13">
      <c r="A275" s="119" t="s">
        <v>746</v>
      </c>
      <c r="B275" s="119" t="s">
        <v>397</v>
      </c>
      <c r="C275" s="119">
        <v>288.89999999999998</v>
      </c>
      <c r="D275" s="119">
        <v>293</v>
      </c>
      <c r="E275" s="119">
        <v>278</v>
      </c>
      <c r="F275" s="119">
        <v>282.39999999999998</v>
      </c>
      <c r="G275" s="119">
        <v>283.60000000000002</v>
      </c>
      <c r="H275" s="119">
        <v>286.45</v>
      </c>
      <c r="I275" s="119">
        <v>983109</v>
      </c>
      <c r="J275" s="119">
        <v>281607518.19999999</v>
      </c>
      <c r="K275" s="121">
        <v>43118</v>
      </c>
      <c r="L275" s="119">
        <v>14412</v>
      </c>
      <c r="M275" s="119" t="s">
        <v>747</v>
      </c>
    </row>
    <row r="276" spans="1:13">
      <c r="A276" s="119" t="s">
        <v>391</v>
      </c>
      <c r="B276" s="119" t="s">
        <v>397</v>
      </c>
      <c r="C276" s="119">
        <v>224.85</v>
      </c>
      <c r="D276" s="119">
        <v>233.8</v>
      </c>
      <c r="E276" s="119">
        <v>213.4</v>
      </c>
      <c r="F276" s="119">
        <v>218.55</v>
      </c>
      <c r="G276" s="119">
        <v>218</v>
      </c>
      <c r="H276" s="119">
        <v>222.7</v>
      </c>
      <c r="I276" s="119">
        <v>218744</v>
      </c>
      <c r="J276" s="119">
        <v>49590187.75</v>
      </c>
      <c r="K276" s="121">
        <v>43118</v>
      </c>
      <c r="L276" s="119">
        <v>5373</v>
      </c>
      <c r="M276" s="119" t="s">
        <v>748</v>
      </c>
    </row>
    <row r="277" spans="1:13">
      <c r="A277" s="119" t="s">
        <v>749</v>
      </c>
      <c r="B277" s="119" t="s">
        <v>397</v>
      </c>
      <c r="C277" s="119">
        <v>333</v>
      </c>
      <c r="D277" s="119">
        <v>336.9</v>
      </c>
      <c r="E277" s="119">
        <v>321</v>
      </c>
      <c r="F277" s="119">
        <v>324.14999999999998</v>
      </c>
      <c r="G277" s="119">
        <v>324.7</v>
      </c>
      <c r="H277" s="119">
        <v>332.15</v>
      </c>
      <c r="I277" s="119">
        <v>2708932</v>
      </c>
      <c r="J277" s="119">
        <v>893679218.25</v>
      </c>
      <c r="K277" s="121">
        <v>43118</v>
      </c>
      <c r="L277" s="119">
        <v>35217</v>
      </c>
      <c r="M277" s="119" t="s">
        <v>750</v>
      </c>
    </row>
    <row r="278" spans="1:13">
      <c r="A278" s="119" t="s">
        <v>751</v>
      </c>
      <c r="B278" s="119" t="s">
        <v>397</v>
      </c>
      <c r="C278" s="119">
        <v>134.5</v>
      </c>
      <c r="D278" s="119">
        <v>136.5</v>
      </c>
      <c r="E278" s="119">
        <v>121.5</v>
      </c>
      <c r="F278" s="119">
        <v>122.7</v>
      </c>
      <c r="G278" s="119">
        <v>122.7</v>
      </c>
      <c r="H278" s="119">
        <v>133.44999999999999</v>
      </c>
      <c r="I278" s="119">
        <v>1221886</v>
      </c>
      <c r="J278" s="119">
        <v>157763440.90000001</v>
      </c>
      <c r="K278" s="121">
        <v>43118</v>
      </c>
      <c r="L278" s="119">
        <v>10710</v>
      </c>
      <c r="M278" s="119" t="s">
        <v>752</v>
      </c>
    </row>
    <row r="279" spans="1:13">
      <c r="A279" s="119" t="s">
        <v>753</v>
      </c>
      <c r="B279" s="119" t="s">
        <v>397</v>
      </c>
      <c r="C279" s="119">
        <v>26.45</v>
      </c>
      <c r="D279" s="119">
        <v>26.7</v>
      </c>
      <c r="E279" s="119">
        <v>25.75</v>
      </c>
      <c r="F279" s="119">
        <v>25.9</v>
      </c>
      <c r="G279" s="119">
        <v>25.9</v>
      </c>
      <c r="H279" s="119">
        <v>25.6</v>
      </c>
      <c r="I279" s="119">
        <v>6501706</v>
      </c>
      <c r="J279" s="119">
        <v>170847854.90000001</v>
      </c>
      <c r="K279" s="121">
        <v>43118</v>
      </c>
      <c r="L279" s="119">
        <v>9569</v>
      </c>
      <c r="M279" s="119" t="s">
        <v>754</v>
      </c>
    </row>
    <row r="280" spans="1:13">
      <c r="A280" s="119" t="s">
        <v>755</v>
      </c>
      <c r="B280" s="119" t="s">
        <v>397</v>
      </c>
      <c r="C280" s="119">
        <v>288.89999999999998</v>
      </c>
      <c r="D280" s="119">
        <v>299</v>
      </c>
      <c r="E280" s="119">
        <v>286.25</v>
      </c>
      <c r="F280" s="119">
        <v>287.2</v>
      </c>
      <c r="G280" s="119">
        <v>286.85000000000002</v>
      </c>
      <c r="H280" s="119">
        <v>285.60000000000002</v>
      </c>
      <c r="I280" s="119">
        <v>12258</v>
      </c>
      <c r="J280" s="119">
        <v>3571896.65</v>
      </c>
      <c r="K280" s="121">
        <v>43118</v>
      </c>
      <c r="L280" s="119">
        <v>656</v>
      </c>
      <c r="M280" s="119" t="s">
        <v>756</v>
      </c>
    </row>
    <row r="281" spans="1:13">
      <c r="A281" s="119" t="s">
        <v>2394</v>
      </c>
      <c r="B281" s="119" t="s">
        <v>397</v>
      </c>
      <c r="C281" s="119">
        <v>1803.9</v>
      </c>
      <c r="D281" s="119">
        <v>1857.85</v>
      </c>
      <c r="E281" s="119">
        <v>1673.6</v>
      </c>
      <c r="F281" s="119">
        <v>1745.2</v>
      </c>
      <c r="G281" s="119">
        <v>1673.6</v>
      </c>
      <c r="H281" s="119">
        <v>1803.95</v>
      </c>
      <c r="I281" s="119">
        <v>3314</v>
      </c>
      <c r="J281" s="119">
        <v>5949222.7999999998</v>
      </c>
      <c r="K281" s="121">
        <v>43118</v>
      </c>
      <c r="L281" s="119">
        <v>296</v>
      </c>
      <c r="M281" s="119" t="s">
        <v>2395</v>
      </c>
    </row>
    <row r="282" spans="1:13">
      <c r="A282" s="119" t="s">
        <v>757</v>
      </c>
      <c r="B282" s="119" t="s">
        <v>397</v>
      </c>
      <c r="C282" s="119">
        <v>203.4</v>
      </c>
      <c r="D282" s="119">
        <v>203.4</v>
      </c>
      <c r="E282" s="119">
        <v>194.1</v>
      </c>
      <c r="F282" s="119">
        <v>195.3</v>
      </c>
      <c r="G282" s="119">
        <v>194.95</v>
      </c>
      <c r="H282" s="119">
        <v>200.15</v>
      </c>
      <c r="I282" s="119">
        <v>433745</v>
      </c>
      <c r="J282" s="119">
        <v>85535132.650000006</v>
      </c>
      <c r="K282" s="121">
        <v>43118</v>
      </c>
      <c r="L282" s="119">
        <v>10263</v>
      </c>
      <c r="M282" s="119" t="s">
        <v>758</v>
      </c>
    </row>
    <row r="283" spans="1:13">
      <c r="A283" s="119" t="s">
        <v>759</v>
      </c>
      <c r="B283" s="119" t="s">
        <v>397</v>
      </c>
      <c r="C283" s="119">
        <v>30.9</v>
      </c>
      <c r="D283" s="119">
        <v>31.35</v>
      </c>
      <c r="E283" s="119">
        <v>28.95</v>
      </c>
      <c r="F283" s="119">
        <v>29.1</v>
      </c>
      <c r="G283" s="119">
        <v>28.95</v>
      </c>
      <c r="H283" s="119">
        <v>28.85</v>
      </c>
      <c r="I283" s="119">
        <v>2940244</v>
      </c>
      <c r="J283" s="119">
        <v>89150149.700000003</v>
      </c>
      <c r="K283" s="121">
        <v>43118</v>
      </c>
      <c r="L283" s="119">
        <v>8486</v>
      </c>
      <c r="M283" s="119" t="s">
        <v>760</v>
      </c>
    </row>
    <row r="284" spans="1:13">
      <c r="A284" s="119" t="s">
        <v>761</v>
      </c>
      <c r="B284" s="119" t="s">
        <v>397</v>
      </c>
      <c r="C284" s="119">
        <v>778</v>
      </c>
      <c r="D284" s="119">
        <v>783</v>
      </c>
      <c r="E284" s="119">
        <v>770</v>
      </c>
      <c r="F284" s="119">
        <v>774.5</v>
      </c>
      <c r="G284" s="119">
        <v>772</v>
      </c>
      <c r="H284" s="119">
        <v>774.85</v>
      </c>
      <c r="I284" s="119">
        <v>16719</v>
      </c>
      <c r="J284" s="119">
        <v>12954632.5</v>
      </c>
      <c r="K284" s="121">
        <v>43118</v>
      </c>
      <c r="L284" s="119">
        <v>1014</v>
      </c>
      <c r="M284" s="119" t="s">
        <v>762</v>
      </c>
    </row>
    <row r="285" spans="1:13">
      <c r="A285" s="119" t="s">
        <v>763</v>
      </c>
      <c r="B285" s="119" t="s">
        <v>397</v>
      </c>
      <c r="C285" s="119">
        <v>27.15</v>
      </c>
      <c r="D285" s="119">
        <v>27.6</v>
      </c>
      <c r="E285" s="119">
        <v>25.7</v>
      </c>
      <c r="F285" s="119">
        <v>26.45</v>
      </c>
      <c r="G285" s="119">
        <v>26.45</v>
      </c>
      <c r="H285" s="119">
        <v>27.35</v>
      </c>
      <c r="I285" s="119">
        <v>46857</v>
      </c>
      <c r="J285" s="119">
        <v>1251178.05</v>
      </c>
      <c r="K285" s="121">
        <v>43118</v>
      </c>
      <c r="L285" s="119">
        <v>368</v>
      </c>
      <c r="M285" s="119" t="s">
        <v>764</v>
      </c>
    </row>
    <row r="286" spans="1:13">
      <c r="A286" s="119" t="s">
        <v>234</v>
      </c>
      <c r="B286" s="119" t="s">
        <v>397</v>
      </c>
      <c r="C286" s="119">
        <v>610.95000000000005</v>
      </c>
      <c r="D286" s="119">
        <v>613</v>
      </c>
      <c r="E286" s="119">
        <v>584</v>
      </c>
      <c r="F286" s="119">
        <v>590.15</v>
      </c>
      <c r="G286" s="119">
        <v>586.45000000000005</v>
      </c>
      <c r="H286" s="119">
        <v>608.95000000000005</v>
      </c>
      <c r="I286" s="119">
        <v>1221764</v>
      </c>
      <c r="J286" s="119">
        <v>731864821.14999998</v>
      </c>
      <c r="K286" s="121">
        <v>43118</v>
      </c>
      <c r="L286" s="119">
        <v>18468</v>
      </c>
      <c r="M286" s="119" t="s">
        <v>765</v>
      </c>
    </row>
    <row r="287" spans="1:13">
      <c r="A287" s="119" t="s">
        <v>766</v>
      </c>
      <c r="B287" s="119" t="s">
        <v>397</v>
      </c>
      <c r="C287" s="119">
        <v>478.1</v>
      </c>
      <c r="D287" s="119">
        <v>486.6</v>
      </c>
      <c r="E287" s="119">
        <v>445</v>
      </c>
      <c r="F287" s="119">
        <v>456.4</v>
      </c>
      <c r="G287" s="119">
        <v>478.95</v>
      </c>
      <c r="H287" s="119">
        <v>481.6</v>
      </c>
      <c r="I287" s="119">
        <v>3240</v>
      </c>
      <c r="J287" s="119">
        <v>1519602.7</v>
      </c>
      <c r="K287" s="121">
        <v>43118</v>
      </c>
      <c r="L287" s="119">
        <v>308</v>
      </c>
      <c r="M287" s="119" t="s">
        <v>767</v>
      </c>
    </row>
    <row r="288" spans="1:13">
      <c r="A288" s="119" t="s">
        <v>2778</v>
      </c>
      <c r="B288" s="119" t="s">
        <v>397</v>
      </c>
      <c r="C288" s="119">
        <v>1204</v>
      </c>
      <c r="D288" s="119">
        <v>1204</v>
      </c>
      <c r="E288" s="119">
        <v>1152</v>
      </c>
      <c r="F288" s="119">
        <v>1156.8</v>
      </c>
      <c r="G288" s="119">
        <v>1152</v>
      </c>
      <c r="H288" s="119">
        <v>1170.4000000000001</v>
      </c>
      <c r="I288" s="119">
        <v>95902</v>
      </c>
      <c r="J288" s="119">
        <v>111281082.09999999</v>
      </c>
      <c r="K288" s="121">
        <v>43118</v>
      </c>
      <c r="L288" s="119">
        <v>753</v>
      </c>
      <c r="M288" s="119" t="s">
        <v>2779</v>
      </c>
    </row>
    <row r="289" spans="1:13">
      <c r="A289" s="119" t="s">
        <v>2449</v>
      </c>
      <c r="B289" s="119" t="s">
        <v>397</v>
      </c>
      <c r="C289" s="119">
        <v>21.2</v>
      </c>
      <c r="D289" s="119">
        <v>21.2</v>
      </c>
      <c r="E289" s="119">
        <v>19.649999999999999</v>
      </c>
      <c r="F289" s="119">
        <v>19.95</v>
      </c>
      <c r="G289" s="119">
        <v>19.899999999999999</v>
      </c>
      <c r="H289" s="119">
        <v>20.55</v>
      </c>
      <c r="I289" s="119">
        <v>172276</v>
      </c>
      <c r="J289" s="119">
        <v>3506989.5</v>
      </c>
      <c r="K289" s="121">
        <v>43118</v>
      </c>
      <c r="L289" s="119">
        <v>739</v>
      </c>
      <c r="M289" s="119" t="s">
        <v>2450</v>
      </c>
    </row>
    <row r="290" spans="1:13">
      <c r="A290" s="119" t="s">
        <v>768</v>
      </c>
      <c r="B290" s="119" t="s">
        <v>397</v>
      </c>
      <c r="C290" s="119">
        <v>593.35</v>
      </c>
      <c r="D290" s="119">
        <v>593.35</v>
      </c>
      <c r="E290" s="119">
        <v>575</v>
      </c>
      <c r="F290" s="119">
        <v>585.6</v>
      </c>
      <c r="G290" s="119">
        <v>586</v>
      </c>
      <c r="H290" s="119">
        <v>584.65</v>
      </c>
      <c r="I290" s="119">
        <v>5825</v>
      </c>
      <c r="J290" s="119">
        <v>3403421</v>
      </c>
      <c r="K290" s="121">
        <v>43118</v>
      </c>
      <c r="L290" s="119">
        <v>167</v>
      </c>
      <c r="M290" s="119" t="s">
        <v>769</v>
      </c>
    </row>
    <row r="291" spans="1:13">
      <c r="A291" s="119" t="s">
        <v>61</v>
      </c>
      <c r="B291" s="119" t="s">
        <v>397</v>
      </c>
      <c r="C291" s="119">
        <v>76.2</v>
      </c>
      <c r="D291" s="119">
        <v>76.3</v>
      </c>
      <c r="E291" s="119">
        <v>71.3</v>
      </c>
      <c r="F291" s="119">
        <v>72.75</v>
      </c>
      <c r="G291" s="119">
        <v>72.599999999999994</v>
      </c>
      <c r="H291" s="119">
        <v>75.3</v>
      </c>
      <c r="I291" s="119">
        <v>9508981</v>
      </c>
      <c r="J291" s="119">
        <v>704436869.60000002</v>
      </c>
      <c r="K291" s="121">
        <v>43118</v>
      </c>
      <c r="L291" s="119">
        <v>25946</v>
      </c>
      <c r="M291" s="119" t="s">
        <v>770</v>
      </c>
    </row>
    <row r="292" spans="1:13">
      <c r="A292" s="119" t="s">
        <v>62</v>
      </c>
      <c r="B292" s="119" t="s">
        <v>397</v>
      </c>
      <c r="C292" s="119">
        <v>1107.55</v>
      </c>
      <c r="D292" s="119">
        <v>1119.75</v>
      </c>
      <c r="E292" s="119">
        <v>1081.0999999999999</v>
      </c>
      <c r="F292" s="119">
        <v>1090.4000000000001</v>
      </c>
      <c r="G292" s="119">
        <v>1091.75</v>
      </c>
      <c r="H292" s="119">
        <v>1107.55</v>
      </c>
      <c r="I292" s="119">
        <v>582399</v>
      </c>
      <c r="J292" s="119">
        <v>641609356.64999998</v>
      </c>
      <c r="K292" s="121">
        <v>43118</v>
      </c>
      <c r="L292" s="119">
        <v>27107</v>
      </c>
      <c r="M292" s="119" t="s">
        <v>771</v>
      </c>
    </row>
    <row r="293" spans="1:13">
      <c r="A293" s="119" t="s">
        <v>2742</v>
      </c>
      <c r="B293" s="119" t="s">
        <v>397</v>
      </c>
      <c r="C293" s="119">
        <v>3650</v>
      </c>
      <c r="D293" s="119">
        <v>3908.2</v>
      </c>
      <c r="E293" s="119">
        <v>3640.1</v>
      </c>
      <c r="F293" s="119">
        <v>3794.55</v>
      </c>
      <c r="G293" s="119">
        <v>3800</v>
      </c>
      <c r="H293" s="119">
        <v>3644</v>
      </c>
      <c r="I293" s="119">
        <v>142654</v>
      </c>
      <c r="J293" s="119">
        <v>545042307</v>
      </c>
      <c r="K293" s="121">
        <v>43118</v>
      </c>
      <c r="L293" s="119">
        <v>20286</v>
      </c>
      <c r="M293" s="119" t="s">
        <v>2746</v>
      </c>
    </row>
    <row r="294" spans="1:13">
      <c r="A294" s="119" t="s">
        <v>63</v>
      </c>
      <c r="B294" s="119" t="s">
        <v>397</v>
      </c>
      <c r="C294" s="119">
        <v>263.39999999999998</v>
      </c>
      <c r="D294" s="119">
        <v>264.95</v>
      </c>
      <c r="E294" s="119">
        <v>246.8</v>
      </c>
      <c r="F294" s="119">
        <v>250.2</v>
      </c>
      <c r="G294" s="119">
        <v>249.4</v>
      </c>
      <c r="H294" s="119">
        <v>262.60000000000002</v>
      </c>
      <c r="I294" s="119">
        <v>6764646</v>
      </c>
      <c r="J294" s="119">
        <v>1721458491.6500001</v>
      </c>
      <c r="K294" s="121">
        <v>43118</v>
      </c>
      <c r="L294" s="119">
        <v>39660</v>
      </c>
      <c r="M294" s="119" t="s">
        <v>772</v>
      </c>
    </row>
    <row r="295" spans="1:13">
      <c r="A295" s="119" t="s">
        <v>773</v>
      </c>
      <c r="B295" s="119" t="s">
        <v>397</v>
      </c>
      <c r="C295" s="119">
        <v>139</v>
      </c>
      <c r="D295" s="119">
        <v>140.85</v>
      </c>
      <c r="E295" s="119">
        <v>131.1</v>
      </c>
      <c r="F295" s="119">
        <v>133</v>
      </c>
      <c r="G295" s="119">
        <v>133.75</v>
      </c>
      <c r="H295" s="119">
        <v>138.30000000000001</v>
      </c>
      <c r="I295" s="119">
        <v>164270</v>
      </c>
      <c r="J295" s="119">
        <v>22455783.050000001</v>
      </c>
      <c r="K295" s="121">
        <v>43118</v>
      </c>
      <c r="L295" s="119">
        <v>2757</v>
      </c>
      <c r="M295" s="119" t="s">
        <v>774</v>
      </c>
    </row>
    <row r="296" spans="1:13">
      <c r="A296" s="119" t="s">
        <v>2468</v>
      </c>
      <c r="B296" s="119" t="s">
        <v>397</v>
      </c>
      <c r="C296" s="119">
        <v>1175</v>
      </c>
      <c r="D296" s="119">
        <v>1180</v>
      </c>
      <c r="E296" s="119">
        <v>1126.5999999999999</v>
      </c>
      <c r="F296" s="119">
        <v>1135.45</v>
      </c>
      <c r="G296" s="119">
        <v>1135</v>
      </c>
      <c r="H296" s="119">
        <v>1167.3499999999999</v>
      </c>
      <c r="I296" s="119">
        <v>471953</v>
      </c>
      <c r="J296" s="119">
        <v>543953093.85000002</v>
      </c>
      <c r="K296" s="121">
        <v>43118</v>
      </c>
      <c r="L296" s="119">
        <v>21255</v>
      </c>
      <c r="M296" s="119" t="s">
        <v>2469</v>
      </c>
    </row>
    <row r="297" spans="1:13">
      <c r="A297" s="119" t="s">
        <v>3003</v>
      </c>
      <c r="B297" s="119" t="s">
        <v>397</v>
      </c>
      <c r="C297" s="119">
        <v>11</v>
      </c>
      <c r="D297" s="119">
        <v>11.6</v>
      </c>
      <c r="E297" s="119">
        <v>10.55</v>
      </c>
      <c r="F297" s="119">
        <v>10.75</v>
      </c>
      <c r="G297" s="119">
        <v>10.9</v>
      </c>
      <c r="H297" s="119">
        <v>11.4</v>
      </c>
      <c r="I297" s="119">
        <v>114210</v>
      </c>
      <c r="J297" s="119">
        <v>1243593.8</v>
      </c>
      <c r="K297" s="121">
        <v>43118</v>
      </c>
      <c r="L297" s="119">
        <v>368</v>
      </c>
      <c r="M297" s="119" t="s">
        <v>3004</v>
      </c>
    </row>
    <row r="298" spans="1:13">
      <c r="A298" s="119" t="s">
        <v>2528</v>
      </c>
      <c r="B298" s="119" t="s">
        <v>397</v>
      </c>
      <c r="C298" s="119">
        <v>469</v>
      </c>
      <c r="D298" s="119">
        <v>469</v>
      </c>
      <c r="E298" s="119">
        <v>441.25</v>
      </c>
      <c r="F298" s="119">
        <v>447.15</v>
      </c>
      <c r="G298" s="119">
        <v>445</v>
      </c>
      <c r="H298" s="119">
        <v>464.55</v>
      </c>
      <c r="I298" s="119">
        <v>44692</v>
      </c>
      <c r="J298" s="119">
        <v>20459134.100000001</v>
      </c>
      <c r="K298" s="121">
        <v>43118</v>
      </c>
      <c r="L298" s="119">
        <v>808</v>
      </c>
      <c r="M298" s="119" t="s">
        <v>2730</v>
      </c>
    </row>
    <row r="299" spans="1:13">
      <c r="A299" s="119" t="s">
        <v>775</v>
      </c>
      <c r="B299" s="119" t="s">
        <v>397</v>
      </c>
      <c r="C299" s="119">
        <v>136.4</v>
      </c>
      <c r="D299" s="119">
        <v>139</v>
      </c>
      <c r="E299" s="119">
        <v>126.25</v>
      </c>
      <c r="F299" s="119">
        <v>128.30000000000001</v>
      </c>
      <c r="G299" s="119">
        <v>128.30000000000001</v>
      </c>
      <c r="H299" s="119">
        <v>134.69999999999999</v>
      </c>
      <c r="I299" s="119">
        <v>581211</v>
      </c>
      <c r="J299" s="119">
        <v>78189653</v>
      </c>
      <c r="K299" s="121">
        <v>43118</v>
      </c>
      <c r="L299" s="119">
        <v>7088</v>
      </c>
      <c r="M299" s="119" t="s">
        <v>776</v>
      </c>
    </row>
    <row r="300" spans="1:13">
      <c r="A300" s="119" t="s">
        <v>2893</v>
      </c>
      <c r="B300" s="119" t="s">
        <v>397</v>
      </c>
      <c r="C300" s="119">
        <v>176.5</v>
      </c>
      <c r="D300" s="119">
        <v>182.45</v>
      </c>
      <c r="E300" s="119">
        <v>166.1</v>
      </c>
      <c r="F300" s="119">
        <v>167.35</v>
      </c>
      <c r="G300" s="119">
        <v>167.4</v>
      </c>
      <c r="H300" s="119">
        <v>176.1</v>
      </c>
      <c r="I300" s="119">
        <v>79586</v>
      </c>
      <c r="J300" s="119">
        <v>13754887.449999999</v>
      </c>
      <c r="K300" s="121">
        <v>43118</v>
      </c>
      <c r="L300" s="119">
        <v>1168</v>
      </c>
      <c r="M300" s="119" t="s">
        <v>2894</v>
      </c>
    </row>
    <row r="301" spans="1:13">
      <c r="A301" s="119" t="s">
        <v>777</v>
      </c>
      <c r="B301" s="119" t="s">
        <v>397</v>
      </c>
      <c r="C301" s="119">
        <v>32.5</v>
      </c>
      <c r="D301" s="119">
        <v>32.5</v>
      </c>
      <c r="E301" s="119">
        <v>30.4</v>
      </c>
      <c r="F301" s="119">
        <v>30.6</v>
      </c>
      <c r="G301" s="119">
        <v>30.45</v>
      </c>
      <c r="H301" s="119">
        <v>31.3</v>
      </c>
      <c r="I301" s="119">
        <v>78100</v>
      </c>
      <c r="J301" s="119">
        <v>2443168.25</v>
      </c>
      <c r="K301" s="121">
        <v>43118</v>
      </c>
      <c r="L301" s="119">
        <v>230</v>
      </c>
      <c r="M301" s="119" t="s">
        <v>778</v>
      </c>
    </row>
    <row r="302" spans="1:13">
      <c r="A302" s="119" t="s">
        <v>779</v>
      </c>
      <c r="B302" s="119" t="s">
        <v>397</v>
      </c>
      <c r="C302" s="119">
        <v>778.75</v>
      </c>
      <c r="D302" s="119">
        <v>799</v>
      </c>
      <c r="E302" s="119">
        <v>755</v>
      </c>
      <c r="F302" s="119">
        <v>760.55</v>
      </c>
      <c r="G302" s="119">
        <v>758</v>
      </c>
      <c r="H302" s="119">
        <v>771.25</v>
      </c>
      <c r="I302" s="119">
        <v>409383</v>
      </c>
      <c r="J302" s="119">
        <v>318889417.39999998</v>
      </c>
      <c r="K302" s="121">
        <v>43118</v>
      </c>
      <c r="L302" s="119">
        <v>12391</v>
      </c>
      <c r="M302" s="119" t="s">
        <v>780</v>
      </c>
    </row>
    <row r="303" spans="1:13">
      <c r="A303" s="119" t="s">
        <v>64</v>
      </c>
      <c r="B303" s="119" t="s">
        <v>397</v>
      </c>
      <c r="C303" s="119">
        <v>2500</v>
      </c>
      <c r="D303" s="119">
        <v>2534</v>
      </c>
      <c r="E303" s="119">
        <v>2450.15</v>
      </c>
      <c r="F303" s="119">
        <v>2461.5</v>
      </c>
      <c r="G303" s="119">
        <v>2452</v>
      </c>
      <c r="H303" s="119">
        <v>2491.85</v>
      </c>
      <c r="I303" s="119">
        <v>584198</v>
      </c>
      <c r="J303" s="119">
        <v>1456506204.75</v>
      </c>
      <c r="K303" s="121">
        <v>43118</v>
      </c>
      <c r="L303" s="119">
        <v>24761</v>
      </c>
      <c r="M303" s="119" t="s">
        <v>781</v>
      </c>
    </row>
    <row r="304" spans="1:13">
      <c r="A304" s="119" t="s">
        <v>2512</v>
      </c>
      <c r="B304" s="119" t="s">
        <v>397</v>
      </c>
      <c r="C304" s="119">
        <v>52.65</v>
      </c>
      <c r="D304" s="119">
        <v>52.65</v>
      </c>
      <c r="E304" s="119">
        <v>47.65</v>
      </c>
      <c r="F304" s="119">
        <v>48.7</v>
      </c>
      <c r="G304" s="119">
        <v>50</v>
      </c>
      <c r="H304" s="119">
        <v>49.8</v>
      </c>
      <c r="I304" s="119">
        <v>31149</v>
      </c>
      <c r="J304" s="119">
        <v>1532987.3</v>
      </c>
      <c r="K304" s="121">
        <v>43118</v>
      </c>
      <c r="L304" s="119">
        <v>312</v>
      </c>
      <c r="M304" s="119" t="s">
        <v>2513</v>
      </c>
    </row>
    <row r="305" spans="1:13">
      <c r="A305" s="119" t="s">
        <v>2369</v>
      </c>
      <c r="B305" s="119" t="s">
        <v>397</v>
      </c>
      <c r="C305" s="119">
        <v>52</v>
      </c>
      <c r="D305" s="119">
        <v>54.15</v>
      </c>
      <c r="E305" s="119">
        <v>49.05</v>
      </c>
      <c r="F305" s="119">
        <v>49.15</v>
      </c>
      <c r="G305" s="119">
        <v>49.05</v>
      </c>
      <c r="H305" s="119">
        <v>51.6</v>
      </c>
      <c r="I305" s="119">
        <v>552518</v>
      </c>
      <c r="J305" s="119">
        <v>28510657.399999999</v>
      </c>
      <c r="K305" s="121">
        <v>43118</v>
      </c>
      <c r="L305" s="119">
        <v>3688</v>
      </c>
      <c r="M305" s="119" t="s">
        <v>2370</v>
      </c>
    </row>
    <row r="306" spans="1:13">
      <c r="A306" s="119" t="s">
        <v>782</v>
      </c>
      <c r="B306" s="119" t="s">
        <v>397</v>
      </c>
      <c r="C306" s="119">
        <v>47.45</v>
      </c>
      <c r="D306" s="119">
        <v>47.9</v>
      </c>
      <c r="E306" s="119">
        <v>45.1</v>
      </c>
      <c r="F306" s="119">
        <v>45.45</v>
      </c>
      <c r="G306" s="119">
        <v>45.5</v>
      </c>
      <c r="H306" s="119">
        <v>47</v>
      </c>
      <c r="I306" s="119">
        <v>1279624</v>
      </c>
      <c r="J306" s="119">
        <v>59158973.100000001</v>
      </c>
      <c r="K306" s="121">
        <v>43118</v>
      </c>
      <c r="L306" s="119">
        <v>5211</v>
      </c>
      <c r="M306" s="119" t="s">
        <v>2627</v>
      </c>
    </row>
    <row r="307" spans="1:13">
      <c r="A307" s="119" t="s">
        <v>783</v>
      </c>
      <c r="B307" s="119" t="s">
        <v>397</v>
      </c>
      <c r="C307" s="119">
        <v>1981.35</v>
      </c>
      <c r="D307" s="119">
        <v>2023.8</v>
      </c>
      <c r="E307" s="119">
        <v>1981.3</v>
      </c>
      <c r="F307" s="119">
        <v>1988.65</v>
      </c>
      <c r="G307" s="119">
        <v>1985.35</v>
      </c>
      <c r="H307" s="119">
        <v>2004.05</v>
      </c>
      <c r="I307" s="119">
        <v>4463</v>
      </c>
      <c r="J307" s="119">
        <v>8900812.1999999993</v>
      </c>
      <c r="K307" s="121">
        <v>43118</v>
      </c>
      <c r="L307" s="119">
        <v>883</v>
      </c>
      <c r="M307" s="119" t="s">
        <v>784</v>
      </c>
    </row>
    <row r="308" spans="1:13">
      <c r="A308" s="119" t="s">
        <v>2895</v>
      </c>
      <c r="B308" s="119" t="s">
        <v>397</v>
      </c>
      <c r="C308" s="119">
        <v>6</v>
      </c>
      <c r="D308" s="119">
        <v>6</v>
      </c>
      <c r="E308" s="119">
        <v>5.7</v>
      </c>
      <c r="F308" s="119">
        <v>5.75</v>
      </c>
      <c r="G308" s="119">
        <v>5.7</v>
      </c>
      <c r="H308" s="119">
        <v>5.8</v>
      </c>
      <c r="I308" s="119">
        <v>51762</v>
      </c>
      <c r="J308" s="119">
        <v>300966.15000000002</v>
      </c>
      <c r="K308" s="121">
        <v>43118</v>
      </c>
      <c r="L308" s="119">
        <v>113</v>
      </c>
      <c r="M308" s="119" t="s">
        <v>2896</v>
      </c>
    </row>
    <row r="309" spans="1:13">
      <c r="A309" s="119" t="s">
        <v>2733</v>
      </c>
      <c r="B309" s="119" t="s">
        <v>397</v>
      </c>
      <c r="C309" s="119">
        <v>361.7</v>
      </c>
      <c r="D309" s="119">
        <v>370.3</v>
      </c>
      <c r="E309" s="119">
        <v>352</v>
      </c>
      <c r="F309" s="119">
        <v>355.2</v>
      </c>
      <c r="G309" s="119">
        <v>352</v>
      </c>
      <c r="H309" s="119">
        <v>361.7</v>
      </c>
      <c r="I309" s="119">
        <v>1426</v>
      </c>
      <c r="J309" s="119">
        <v>518029.25</v>
      </c>
      <c r="K309" s="121">
        <v>43118</v>
      </c>
      <c r="L309" s="119">
        <v>79</v>
      </c>
      <c r="M309" s="119" t="s">
        <v>2734</v>
      </c>
    </row>
    <row r="310" spans="1:13">
      <c r="A310" s="119" t="s">
        <v>785</v>
      </c>
      <c r="B310" s="119" t="s">
        <v>397</v>
      </c>
      <c r="C310" s="119">
        <v>1533.9</v>
      </c>
      <c r="D310" s="119">
        <v>1539.75</v>
      </c>
      <c r="E310" s="119">
        <v>1526.1</v>
      </c>
      <c r="F310" s="119">
        <v>1528.45</v>
      </c>
      <c r="G310" s="119">
        <v>1530</v>
      </c>
      <c r="H310" s="119">
        <v>1525.3</v>
      </c>
      <c r="I310" s="119">
        <v>15827</v>
      </c>
      <c r="J310" s="119">
        <v>24225005.050000001</v>
      </c>
      <c r="K310" s="121">
        <v>43118</v>
      </c>
      <c r="L310" s="119">
        <v>1514</v>
      </c>
      <c r="M310" s="119" t="s">
        <v>786</v>
      </c>
    </row>
    <row r="311" spans="1:13">
      <c r="A311" s="119" t="s">
        <v>787</v>
      </c>
      <c r="B311" s="119" t="s">
        <v>397</v>
      </c>
      <c r="C311" s="119">
        <v>279.39999999999998</v>
      </c>
      <c r="D311" s="119">
        <v>283.8</v>
      </c>
      <c r="E311" s="119">
        <v>272</v>
      </c>
      <c r="F311" s="119">
        <v>274.3</v>
      </c>
      <c r="G311" s="119">
        <v>275</v>
      </c>
      <c r="H311" s="119">
        <v>274.39999999999998</v>
      </c>
      <c r="I311" s="119">
        <v>2176417</v>
      </c>
      <c r="J311" s="119">
        <v>607563870.64999998</v>
      </c>
      <c r="K311" s="121">
        <v>43118</v>
      </c>
      <c r="L311" s="119">
        <v>22073</v>
      </c>
      <c r="M311" s="119" t="s">
        <v>788</v>
      </c>
    </row>
    <row r="312" spans="1:13">
      <c r="A312" s="119" t="s">
        <v>65</v>
      </c>
      <c r="B312" s="119" t="s">
        <v>397</v>
      </c>
      <c r="C312" s="119">
        <v>28228.85</v>
      </c>
      <c r="D312" s="119">
        <v>28479</v>
      </c>
      <c r="E312" s="119">
        <v>27811.05</v>
      </c>
      <c r="F312" s="119">
        <v>27954.400000000001</v>
      </c>
      <c r="G312" s="119">
        <v>27960</v>
      </c>
      <c r="H312" s="119">
        <v>28222.85</v>
      </c>
      <c r="I312" s="119">
        <v>49399</v>
      </c>
      <c r="J312" s="119">
        <v>1393355627.25</v>
      </c>
      <c r="K312" s="121">
        <v>43118</v>
      </c>
      <c r="L312" s="119">
        <v>16426</v>
      </c>
      <c r="M312" s="119" t="s">
        <v>789</v>
      </c>
    </row>
    <row r="313" spans="1:13">
      <c r="A313" s="119" t="s">
        <v>790</v>
      </c>
      <c r="B313" s="119" t="s">
        <v>397</v>
      </c>
      <c r="C313" s="119">
        <v>365</v>
      </c>
      <c r="D313" s="119">
        <v>367.85</v>
      </c>
      <c r="E313" s="119">
        <v>351</v>
      </c>
      <c r="F313" s="119">
        <v>357.25</v>
      </c>
      <c r="G313" s="119">
        <v>357.25</v>
      </c>
      <c r="H313" s="119">
        <v>364.55</v>
      </c>
      <c r="I313" s="119">
        <v>92983</v>
      </c>
      <c r="J313" s="119">
        <v>33414950.850000001</v>
      </c>
      <c r="K313" s="121">
        <v>43118</v>
      </c>
      <c r="L313" s="119">
        <v>2178</v>
      </c>
      <c r="M313" s="119" t="s">
        <v>791</v>
      </c>
    </row>
    <row r="314" spans="1:13">
      <c r="A314" s="119" t="s">
        <v>2829</v>
      </c>
      <c r="B314" s="119" t="s">
        <v>397</v>
      </c>
      <c r="C314" s="119">
        <v>563</v>
      </c>
      <c r="D314" s="119">
        <v>599</v>
      </c>
      <c r="E314" s="119">
        <v>518.1</v>
      </c>
      <c r="F314" s="119">
        <v>521</v>
      </c>
      <c r="G314" s="119">
        <v>520.04999999999995</v>
      </c>
      <c r="H314" s="119">
        <v>558.29999999999995</v>
      </c>
      <c r="I314" s="119">
        <v>55903</v>
      </c>
      <c r="J314" s="119">
        <v>31266738.399999999</v>
      </c>
      <c r="K314" s="121">
        <v>43118</v>
      </c>
      <c r="L314" s="119">
        <v>1988</v>
      </c>
      <c r="M314" s="119" t="s">
        <v>2830</v>
      </c>
    </row>
    <row r="315" spans="1:13">
      <c r="A315" s="119" t="s">
        <v>792</v>
      </c>
      <c r="B315" s="119" t="s">
        <v>397</v>
      </c>
      <c r="C315" s="119">
        <v>207.4</v>
      </c>
      <c r="D315" s="119">
        <v>217.65</v>
      </c>
      <c r="E315" s="119">
        <v>200.3</v>
      </c>
      <c r="F315" s="119">
        <v>202.6</v>
      </c>
      <c r="G315" s="119">
        <v>203.5</v>
      </c>
      <c r="H315" s="119">
        <v>205.55</v>
      </c>
      <c r="I315" s="119">
        <v>697018</v>
      </c>
      <c r="J315" s="119">
        <v>145522000.80000001</v>
      </c>
      <c r="K315" s="121">
        <v>43118</v>
      </c>
      <c r="L315" s="119">
        <v>8668</v>
      </c>
      <c r="M315" s="119" t="s">
        <v>793</v>
      </c>
    </row>
    <row r="316" spans="1:13">
      <c r="A316" s="119" t="s">
        <v>2509</v>
      </c>
      <c r="B316" s="119" t="s">
        <v>397</v>
      </c>
      <c r="C316" s="119">
        <v>539.5</v>
      </c>
      <c r="D316" s="119">
        <v>554.75</v>
      </c>
      <c r="E316" s="119">
        <v>525</v>
      </c>
      <c r="F316" s="119">
        <v>528.70000000000005</v>
      </c>
      <c r="G316" s="119">
        <v>529.95000000000005</v>
      </c>
      <c r="H316" s="119">
        <v>543</v>
      </c>
      <c r="I316" s="119">
        <v>16994</v>
      </c>
      <c r="J316" s="119">
        <v>9115628.0999999996</v>
      </c>
      <c r="K316" s="121">
        <v>43118</v>
      </c>
      <c r="L316" s="119">
        <v>437</v>
      </c>
      <c r="M316" s="119" t="s">
        <v>2510</v>
      </c>
    </row>
    <row r="317" spans="1:13">
      <c r="A317" s="119" t="s">
        <v>794</v>
      </c>
      <c r="B317" s="119" t="s">
        <v>397</v>
      </c>
      <c r="C317" s="119">
        <v>67.2</v>
      </c>
      <c r="D317" s="119">
        <v>67.55</v>
      </c>
      <c r="E317" s="119">
        <v>59.25</v>
      </c>
      <c r="F317" s="119">
        <v>61.55</v>
      </c>
      <c r="G317" s="119">
        <v>61.85</v>
      </c>
      <c r="H317" s="119">
        <v>66.400000000000006</v>
      </c>
      <c r="I317" s="119">
        <v>1152525</v>
      </c>
      <c r="J317" s="119">
        <v>73262447.549999997</v>
      </c>
      <c r="K317" s="121">
        <v>43118</v>
      </c>
      <c r="L317" s="119">
        <v>5703</v>
      </c>
      <c r="M317" s="119" t="s">
        <v>795</v>
      </c>
    </row>
    <row r="318" spans="1:13">
      <c r="A318" s="119" t="s">
        <v>796</v>
      </c>
      <c r="B318" s="119" t="s">
        <v>397</v>
      </c>
      <c r="C318" s="119">
        <v>94.55</v>
      </c>
      <c r="D318" s="119">
        <v>95.4</v>
      </c>
      <c r="E318" s="119">
        <v>87.15</v>
      </c>
      <c r="F318" s="119">
        <v>88.45</v>
      </c>
      <c r="G318" s="119">
        <v>88.3</v>
      </c>
      <c r="H318" s="119">
        <v>93.55</v>
      </c>
      <c r="I318" s="119">
        <v>571222</v>
      </c>
      <c r="J318" s="119">
        <v>52101403.75</v>
      </c>
      <c r="K318" s="121">
        <v>43118</v>
      </c>
      <c r="L318" s="119">
        <v>5053</v>
      </c>
      <c r="M318" s="119" t="s">
        <v>797</v>
      </c>
    </row>
    <row r="319" spans="1:13">
      <c r="A319" s="119" t="s">
        <v>798</v>
      </c>
      <c r="B319" s="119" t="s">
        <v>397</v>
      </c>
      <c r="C319" s="119">
        <v>38.1</v>
      </c>
      <c r="D319" s="119">
        <v>38.5</v>
      </c>
      <c r="E319" s="119">
        <v>35.6</v>
      </c>
      <c r="F319" s="119">
        <v>35.85</v>
      </c>
      <c r="G319" s="119">
        <v>35.65</v>
      </c>
      <c r="H319" s="119">
        <v>38.15</v>
      </c>
      <c r="I319" s="119">
        <v>746307</v>
      </c>
      <c r="J319" s="119">
        <v>27501689.100000001</v>
      </c>
      <c r="K319" s="121">
        <v>43118</v>
      </c>
      <c r="L319" s="119">
        <v>2621</v>
      </c>
      <c r="M319" s="119" t="s">
        <v>799</v>
      </c>
    </row>
    <row r="320" spans="1:13">
      <c r="A320" s="119" t="s">
        <v>2683</v>
      </c>
      <c r="B320" s="119" t="s">
        <v>397</v>
      </c>
      <c r="C320" s="119">
        <v>181.95</v>
      </c>
      <c r="D320" s="119">
        <v>182</v>
      </c>
      <c r="E320" s="119">
        <v>158</v>
      </c>
      <c r="F320" s="119">
        <v>163.1</v>
      </c>
      <c r="G320" s="119">
        <v>161</v>
      </c>
      <c r="H320" s="119">
        <v>173.45</v>
      </c>
      <c r="I320" s="119">
        <v>79198</v>
      </c>
      <c r="J320" s="119">
        <v>13167895.6</v>
      </c>
      <c r="K320" s="121">
        <v>43118</v>
      </c>
      <c r="L320" s="119">
        <v>1075</v>
      </c>
      <c r="M320" s="119" t="s">
        <v>2684</v>
      </c>
    </row>
    <row r="321" spans="1:13">
      <c r="A321" s="119" t="s">
        <v>800</v>
      </c>
      <c r="B321" s="119" t="s">
        <v>397</v>
      </c>
      <c r="C321" s="119">
        <v>299</v>
      </c>
      <c r="D321" s="119">
        <v>302</v>
      </c>
      <c r="E321" s="119">
        <v>294.64999999999998</v>
      </c>
      <c r="F321" s="119">
        <v>300.10000000000002</v>
      </c>
      <c r="G321" s="119">
        <v>301</v>
      </c>
      <c r="H321" s="119">
        <v>298.64999999999998</v>
      </c>
      <c r="I321" s="119">
        <v>61590</v>
      </c>
      <c r="J321" s="119">
        <v>18462928.75</v>
      </c>
      <c r="K321" s="121">
        <v>43118</v>
      </c>
      <c r="L321" s="119">
        <v>966</v>
      </c>
      <c r="M321" s="119" t="s">
        <v>801</v>
      </c>
    </row>
    <row r="322" spans="1:13">
      <c r="A322" s="119" t="s">
        <v>802</v>
      </c>
      <c r="B322" s="119" t="s">
        <v>397</v>
      </c>
      <c r="C322" s="119">
        <v>53.15</v>
      </c>
      <c r="D322" s="119">
        <v>54.5</v>
      </c>
      <c r="E322" s="119">
        <v>51</v>
      </c>
      <c r="F322" s="119">
        <v>51.4</v>
      </c>
      <c r="G322" s="119">
        <v>51.5</v>
      </c>
      <c r="H322" s="119">
        <v>52.7</v>
      </c>
      <c r="I322" s="119">
        <v>75096</v>
      </c>
      <c r="J322" s="119">
        <v>3930804.9</v>
      </c>
      <c r="K322" s="121">
        <v>43118</v>
      </c>
      <c r="L322" s="119">
        <v>479</v>
      </c>
      <c r="M322" s="119" t="s">
        <v>803</v>
      </c>
    </row>
    <row r="323" spans="1:13">
      <c r="A323" s="119" t="s">
        <v>2529</v>
      </c>
      <c r="B323" s="119" t="s">
        <v>397</v>
      </c>
      <c r="C323" s="119">
        <v>369.95</v>
      </c>
      <c r="D323" s="119">
        <v>377</v>
      </c>
      <c r="E323" s="119">
        <v>338</v>
      </c>
      <c r="F323" s="119">
        <v>340.45</v>
      </c>
      <c r="G323" s="119">
        <v>341</v>
      </c>
      <c r="H323" s="119">
        <v>364.75</v>
      </c>
      <c r="I323" s="119">
        <v>139354</v>
      </c>
      <c r="J323" s="119">
        <v>49576215.799999997</v>
      </c>
      <c r="K323" s="121">
        <v>43118</v>
      </c>
      <c r="L323" s="119">
        <v>3298</v>
      </c>
      <c r="M323" s="119" t="s">
        <v>2530</v>
      </c>
    </row>
    <row r="324" spans="1:13">
      <c r="A324" s="119" t="s">
        <v>197</v>
      </c>
      <c r="B324" s="119" t="s">
        <v>397</v>
      </c>
      <c r="C324" s="119">
        <v>1244</v>
      </c>
      <c r="D324" s="119">
        <v>1268.7</v>
      </c>
      <c r="E324" s="119">
        <v>1237</v>
      </c>
      <c r="F324" s="119">
        <v>1261.1500000000001</v>
      </c>
      <c r="G324" s="119">
        <v>1264.55</v>
      </c>
      <c r="H324" s="119">
        <v>1236.6500000000001</v>
      </c>
      <c r="I324" s="119">
        <v>167997</v>
      </c>
      <c r="J324" s="119">
        <v>209655061.94999999</v>
      </c>
      <c r="K324" s="121">
        <v>43118</v>
      </c>
      <c r="L324" s="119">
        <v>17887</v>
      </c>
      <c r="M324" s="119" t="s">
        <v>804</v>
      </c>
    </row>
    <row r="325" spans="1:13">
      <c r="A325" s="119" t="s">
        <v>2897</v>
      </c>
      <c r="B325" s="119" t="s">
        <v>397</v>
      </c>
      <c r="C325" s="119">
        <v>20.2</v>
      </c>
      <c r="D325" s="119">
        <v>20.399999999999999</v>
      </c>
      <c r="E325" s="119">
        <v>19.2</v>
      </c>
      <c r="F325" s="119">
        <v>19.350000000000001</v>
      </c>
      <c r="G325" s="119">
        <v>19.399999999999999</v>
      </c>
      <c r="H325" s="119">
        <v>20.05</v>
      </c>
      <c r="I325" s="119">
        <v>185566</v>
      </c>
      <c r="J325" s="119">
        <v>3654535.3</v>
      </c>
      <c r="K325" s="121">
        <v>43118</v>
      </c>
      <c r="L325" s="119">
        <v>569</v>
      </c>
      <c r="M325" s="119" t="s">
        <v>2898</v>
      </c>
    </row>
    <row r="326" spans="1:13">
      <c r="A326" s="119" t="s">
        <v>2685</v>
      </c>
      <c r="B326" s="119" t="s">
        <v>397</v>
      </c>
      <c r="C326" s="119">
        <v>223.8</v>
      </c>
      <c r="D326" s="119">
        <v>233</v>
      </c>
      <c r="E326" s="119">
        <v>211</v>
      </c>
      <c r="F326" s="119">
        <v>215.25</v>
      </c>
      <c r="G326" s="119">
        <v>214.95</v>
      </c>
      <c r="H326" s="119">
        <v>221.3</v>
      </c>
      <c r="I326" s="119">
        <v>36302</v>
      </c>
      <c r="J326" s="119">
        <v>7986180.75</v>
      </c>
      <c r="K326" s="121">
        <v>43118</v>
      </c>
      <c r="L326" s="119">
        <v>847</v>
      </c>
      <c r="M326" s="119" t="s">
        <v>2686</v>
      </c>
    </row>
    <row r="327" spans="1:13">
      <c r="A327" s="119" t="s">
        <v>805</v>
      </c>
      <c r="B327" s="119" t="s">
        <v>397</v>
      </c>
      <c r="C327" s="119">
        <v>221</v>
      </c>
      <c r="D327" s="119">
        <v>222.85</v>
      </c>
      <c r="E327" s="119">
        <v>215.45</v>
      </c>
      <c r="F327" s="119">
        <v>218.8</v>
      </c>
      <c r="G327" s="119">
        <v>219.7</v>
      </c>
      <c r="H327" s="119">
        <v>220.1</v>
      </c>
      <c r="I327" s="119">
        <v>10472</v>
      </c>
      <c r="J327" s="119">
        <v>2297012.2000000002</v>
      </c>
      <c r="K327" s="121">
        <v>43118</v>
      </c>
      <c r="L327" s="119">
        <v>518</v>
      </c>
      <c r="M327" s="119" t="s">
        <v>806</v>
      </c>
    </row>
    <row r="328" spans="1:13">
      <c r="A328" s="119" t="s">
        <v>2302</v>
      </c>
      <c r="B328" s="119" t="s">
        <v>397</v>
      </c>
      <c r="C328" s="119">
        <v>1350</v>
      </c>
      <c r="D328" s="119">
        <v>1350</v>
      </c>
      <c r="E328" s="119">
        <v>1252</v>
      </c>
      <c r="F328" s="119">
        <v>1279.5</v>
      </c>
      <c r="G328" s="119">
        <v>1286.5</v>
      </c>
      <c r="H328" s="119">
        <v>1307.5999999999999</v>
      </c>
      <c r="I328" s="119">
        <v>62791</v>
      </c>
      <c r="J328" s="119">
        <v>81147595</v>
      </c>
      <c r="K328" s="121">
        <v>43118</v>
      </c>
      <c r="L328" s="119">
        <v>7797</v>
      </c>
      <c r="M328" s="119" t="s">
        <v>2303</v>
      </c>
    </row>
    <row r="329" spans="1:13">
      <c r="A329" s="119" t="s">
        <v>2451</v>
      </c>
      <c r="B329" s="119" t="s">
        <v>397</v>
      </c>
      <c r="C329" s="119">
        <v>35.450000000000003</v>
      </c>
      <c r="D329" s="119">
        <v>35.450000000000003</v>
      </c>
      <c r="E329" s="119">
        <v>32.15</v>
      </c>
      <c r="F329" s="119">
        <v>32.5</v>
      </c>
      <c r="G329" s="119">
        <v>32.200000000000003</v>
      </c>
      <c r="H329" s="119">
        <v>34.25</v>
      </c>
      <c r="I329" s="119">
        <v>489900</v>
      </c>
      <c r="J329" s="119">
        <v>16785277.5</v>
      </c>
      <c r="K329" s="121">
        <v>43118</v>
      </c>
      <c r="L329" s="119">
        <v>1188</v>
      </c>
      <c r="M329" s="119" t="s">
        <v>2452</v>
      </c>
    </row>
    <row r="330" spans="1:13">
      <c r="A330" s="119" t="s">
        <v>66</v>
      </c>
      <c r="B330" s="119" t="s">
        <v>397</v>
      </c>
      <c r="C330" s="119">
        <v>187.9</v>
      </c>
      <c r="D330" s="119">
        <v>189.1</v>
      </c>
      <c r="E330" s="119">
        <v>176.85</v>
      </c>
      <c r="F330" s="119">
        <v>178.25</v>
      </c>
      <c r="G330" s="119">
        <v>177.8</v>
      </c>
      <c r="H330" s="119">
        <v>187.7</v>
      </c>
      <c r="I330" s="119">
        <v>2071784</v>
      </c>
      <c r="J330" s="119">
        <v>375546862.60000002</v>
      </c>
      <c r="K330" s="121">
        <v>43118</v>
      </c>
      <c r="L330" s="119">
        <v>23209</v>
      </c>
      <c r="M330" s="119" t="s">
        <v>807</v>
      </c>
    </row>
    <row r="331" spans="1:13">
      <c r="A331" s="119" t="s">
        <v>808</v>
      </c>
      <c r="B331" s="119" t="s">
        <v>397</v>
      </c>
      <c r="C331" s="119">
        <v>798</v>
      </c>
      <c r="D331" s="119">
        <v>808</v>
      </c>
      <c r="E331" s="119">
        <v>749.55</v>
      </c>
      <c r="F331" s="119">
        <v>775.95</v>
      </c>
      <c r="G331" s="119">
        <v>789</v>
      </c>
      <c r="H331" s="119">
        <v>792.7</v>
      </c>
      <c r="I331" s="119">
        <v>10380</v>
      </c>
      <c r="J331" s="119">
        <v>8073169.5499999998</v>
      </c>
      <c r="K331" s="121">
        <v>43118</v>
      </c>
      <c r="L331" s="119">
        <v>607</v>
      </c>
      <c r="M331" s="119" t="s">
        <v>809</v>
      </c>
    </row>
    <row r="332" spans="1:13">
      <c r="A332" s="119" t="s">
        <v>810</v>
      </c>
      <c r="B332" s="119" t="s">
        <v>397</v>
      </c>
      <c r="C332" s="119">
        <v>159</v>
      </c>
      <c r="D332" s="119">
        <v>159.19999999999999</v>
      </c>
      <c r="E332" s="119">
        <v>148.44999999999999</v>
      </c>
      <c r="F332" s="119">
        <v>150.9</v>
      </c>
      <c r="G332" s="119">
        <v>151</v>
      </c>
      <c r="H332" s="119">
        <v>153.4</v>
      </c>
      <c r="I332" s="119">
        <v>3229025</v>
      </c>
      <c r="J332" s="119">
        <v>497966667.39999998</v>
      </c>
      <c r="K332" s="121">
        <v>43118</v>
      </c>
      <c r="L332" s="119">
        <v>18329</v>
      </c>
      <c r="M332" s="119" t="s">
        <v>811</v>
      </c>
    </row>
    <row r="333" spans="1:13">
      <c r="A333" s="119" t="s">
        <v>2580</v>
      </c>
      <c r="B333" s="119" t="s">
        <v>397</v>
      </c>
      <c r="C333" s="119">
        <v>790.6</v>
      </c>
      <c r="D333" s="119">
        <v>798.75</v>
      </c>
      <c r="E333" s="119">
        <v>766</v>
      </c>
      <c r="F333" s="119">
        <v>769.95</v>
      </c>
      <c r="G333" s="119">
        <v>766.05</v>
      </c>
      <c r="H333" s="119">
        <v>787.8</v>
      </c>
      <c r="I333" s="119">
        <v>47355</v>
      </c>
      <c r="J333" s="119">
        <v>37015287.549999997</v>
      </c>
      <c r="K333" s="121">
        <v>43118</v>
      </c>
      <c r="L333" s="119">
        <v>5221</v>
      </c>
      <c r="M333" s="119" t="s">
        <v>2581</v>
      </c>
    </row>
    <row r="334" spans="1:13">
      <c r="A334" s="119" t="s">
        <v>812</v>
      </c>
      <c r="B334" s="119" t="s">
        <v>397</v>
      </c>
      <c r="C334" s="119">
        <v>235</v>
      </c>
      <c r="D334" s="119">
        <v>241.1</v>
      </c>
      <c r="E334" s="119">
        <v>221.3</v>
      </c>
      <c r="F334" s="119">
        <v>223.2</v>
      </c>
      <c r="G334" s="119">
        <v>224.5</v>
      </c>
      <c r="H334" s="119">
        <v>233.55</v>
      </c>
      <c r="I334" s="119">
        <v>1057382</v>
      </c>
      <c r="J334" s="119">
        <v>244708528.34999999</v>
      </c>
      <c r="K334" s="121">
        <v>43118</v>
      </c>
      <c r="L334" s="119">
        <v>10228</v>
      </c>
      <c r="M334" s="119" t="s">
        <v>813</v>
      </c>
    </row>
    <row r="335" spans="1:13">
      <c r="A335" s="119" t="s">
        <v>814</v>
      </c>
      <c r="B335" s="119" t="s">
        <v>397</v>
      </c>
      <c r="C335" s="119">
        <v>855</v>
      </c>
      <c r="D335" s="119">
        <v>860.4</v>
      </c>
      <c r="E335" s="119">
        <v>810</v>
      </c>
      <c r="F335" s="119">
        <v>817.3</v>
      </c>
      <c r="G335" s="119">
        <v>820</v>
      </c>
      <c r="H335" s="119">
        <v>849.1</v>
      </c>
      <c r="I335" s="119">
        <v>8073</v>
      </c>
      <c r="J335" s="119">
        <v>6720141</v>
      </c>
      <c r="K335" s="121">
        <v>43118</v>
      </c>
      <c r="L335" s="119">
        <v>691</v>
      </c>
      <c r="M335" s="119" t="s">
        <v>815</v>
      </c>
    </row>
    <row r="336" spans="1:13">
      <c r="A336" s="119" t="s">
        <v>816</v>
      </c>
      <c r="B336" s="119" t="s">
        <v>397</v>
      </c>
      <c r="C336" s="119">
        <v>800</v>
      </c>
      <c r="D336" s="119">
        <v>802.9</v>
      </c>
      <c r="E336" s="119">
        <v>740</v>
      </c>
      <c r="F336" s="119">
        <v>757.05</v>
      </c>
      <c r="G336" s="119">
        <v>763.9</v>
      </c>
      <c r="H336" s="119">
        <v>795.7</v>
      </c>
      <c r="I336" s="119">
        <v>953636</v>
      </c>
      <c r="J336" s="119">
        <v>734964926.20000005</v>
      </c>
      <c r="K336" s="121">
        <v>43118</v>
      </c>
      <c r="L336" s="119">
        <v>29066</v>
      </c>
      <c r="M336" s="119" t="s">
        <v>817</v>
      </c>
    </row>
    <row r="337" spans="1:13">
      <c r="A337" s="119" t="s">
        <v>818</v>
      </c>
      <c r="B337" s="119" t="s">
        <v>397</v>
      </c>
      <c r="C337" s="119">
        <v>29.55</v>
      </c>
      <c r="D337" s="119">
        <v>30.9</v>
      </c>
      <c r="E337" s="119">
        <v>28.55</v>
      </c>
      <c r="F337" s="119">
        <v>28.8</v>
      </c>
      <c r="G337" s="119">
        <v>28.8</v>
      </c>
      <c r="H337" s="119">
        <v>29.4</v>
      </c>
      <c r="I337" s="119">
        <v>136011</v>
      </c>
      <c r="J337" s="119">
        <v>4074284.7</v>
      </c>
      <c r="K337" s="121">
        <v>43118</v>
      </c>
      <c r="L337" s="119">
        <v>598</v>
      </c>
      <c r="M337" s="119" t="s">
        <v>819</v>
      </c>
    </row>
    <row r="338" spans="1:13">
      <c r="A338" s="119" t="s">
        <v>820</v>
      </c>
      <c r="B338" s="119" t="s">
        <v>397</v>
      </c>
      <c r="C338" s="119">
        <v>296.3</v>
      </c>
      <c r="D338" s="119">
        <v>298.45</v>
      </c>
      <c r="E338" s="119">
        <v>292.10000000000002</v>
      </c>
      <c r="F338" s="119">
        <v>293.55</v>
      </c>
      <c r="G338" s="119">
        <v>293.60000000000002</v>
      </c>
      <c r="H338" s="119">
        <v>296.39999999999998</v>
      </c>
      <c r="I338" s="119">
        <v>29538</v>
      </c>
      <c r="J338" s="119">
        <v>8686118.3000000007</v>
      </c>
      <c r="K338" s="121">
        <v>43118</v>
      </c>
      <c r="L338" s="119">
        <v>1938</v>
      </c>
      <c r="M338" s="119" t="s">
        <v>821</v>
      </c>
    </row>
    <row r="339" spans="1:13">
      <c r="A339" s="119" t="s">
        <v>2453</v>
      </c>
      <c r="B339" s="119" t="s">
        <v>397</v>
      </c>
      <c r="C339" s="119">
        <v>66</v>
      </c>
      <c r="D339" s="119">
        <v>67.900000000000006</v>
      </c>
      <c r="E339" s="119">
        <v>61</v>
      </c>
      <c r="F339" s="119">
        <v>62.2</v>
      </c>
      <c r="G339" s="119">
        <v>61.8</v>
      </c>
      <c r="H339" s="119">
        <v>66.5</v>
      </c>
      <c r="I339" s="119">
        <v>231036</v>
      </c>
      <c r="J339" s="119">
        <v>14999186.550000001</v>
      </c>
      <c r="K339" s="121">
        <v>43118</v>
      </c>
      <c r="L339" s="119">
        <v>2796</v>
      </c>
      <c r="M339" s="119" t="s">
        <v>2454</v>
      </c>
    </row>
    <row r="340" spans="1:13">
      <c r="A340" s="119" t="s">
        <v>2687</v>
      </c>
      <c r="B340" s="119" t="s">
        <v>397</v>
      </c>
      <c r="C340" s="119">
        <v>8.4499999999999993</v>
      </c>
      <c r="D340" s="119">
        <v>8.4499999999999993</v>
      </c>
      <c r="E340" s="119">
        <v>7.7</v>
      </c>
      <c r="F340" s="119">
        <v>7.75</v>
      </c>
      <c r="G340" s="119">
        <v>7.75</v>
      </c>
      <c r="H340" s="119">
        <v>8.1</v>
      </c>
      <c r="I340" s="119">
        <v>287214</v>
      </c>
      <c r="J340" s="119">
        <v>2305944.1</v>
      </c>
      <c r="K340" s="121">
        <v>43118</v>
      </c>
      <c r="L340" s="119">
        <v>420</v>
      </c>
      <c r="M340" s="119" t="s">
        <v>2688</v>
      </c>
    </row>
    <row r="341" spans="1:13">
      <c r="A341" s="119" t="s">
        <v>2945</v>
      </c>
      <c r="B341" s="119" t="s">
        <v>397</v>
      </c>
      <c r="C341" s="119">
        <v>38.450000000000003</v>
      </c>
      <c r="D341" s="119">
        <v>38.5</v>
      </c>
      <c r="E341" s="119">
        <v>36.15</v>
      </c>
      <c r="F341" s="119">
        <v>36.950000000000003</v>
      </c>
      <c r="G341" s="119">
        <v>36.299999999999997</v>
      </c>
      <c r="H341" s="119">
        <v>36.85</v>
      </c>
      <c r="I341" s="119">
        <v>837</v>
      </c>
      <c r="J341" s="119">
        <v>31708.9</v>
      </c>
      <c r="K341" s="121">
        <v>43118</v>
      </c>
      <c r="L341" s="119">
        <v>9</v>
      </c>
      <c r="M341" s="119" t="s">
        <v>2946</v>
      </c>
    </row>
    <row r="342" spans="1:13">
      <c r="A342" s="119" t="s">
        <v>822</v>
      </c>
      <c r="B342" s="119" t="s">
        <v>397</v>
      </c>
      <c r="C342" s="119">
        <v>457.8</v>
      </c>
      <c r="D342" s="119">
        <v>457.8</v>
      </c>
      <c r="E342" s="119">
        <v>445</v>
      </c>
      <c r="F342" s="119">
        <v>449</v>
      </c>
      <c r="G342" s="119">
        <v>447</v>
      </c>
      <c r="H342" s="119">
        <v>449.1</v>
      </c>
      <c r="I342" s="119">
        <v>74246</v>
      </c>
      <c r="J342" s="119">
        <v>33477295.300000001</v>
      </c>
      <c r="K342" s="121">
        <v>43118</v>
      </c>
      <c r="L342" s="119">
        <v>2177</v>
      </c>
      <c r="M342" s="119" t="s">
        <v>823</v>
      </c>
    </row>
    <row r="343" spans="1:13">
      <c r="A343" s="119" t="s">
        <v>824</v>
      </c>
      <c r="B343" s="119" t="s">
        <v>397</v>
      </c>
      <c r="C343" s="119">
        <v>599</v>
      </c>
      <c r="D343" s="119">
        <v>601.04999999999995</v>
      </c>
      <c r="E343" s="119">
        <v>564.79999999999995</v>
      </c>
      <c r="F343" s="119">
        <v>571.25</v>
      </c>
      <c r="G343" s="119">
        <v>572</v>
      </c>
      <c r="H343" s="119">
        <v>595.15</v>
      </c>
      <c r="I343" s="119">
        <v>60199</v>
      </c>
      <c r="J343" s="119">
        <v>35342014.049999997</v>
      </c>
      <c r="K343" s="121">
        <v>43118</v>
      </c>
      <c r="L343" s="119">
        <v>3844</v>
      </c>
      <c r="M343" s="119" t="s">
        <v>825</v>
      </c>
    </row>
    <row r="344" spans="1:13">
      <c r="A344" s="119" t="s">
        <v>826</v>
      </c>
      <c r="B344" s="119" t="s">
        <v>397</v>
      </c>
      <c r="C344" s="119">
        <v>3114</v>
      </c>
      <c r="D344" s="119">
        <v>3573.85</v>
      </c>
      <c r="E344" s="119">
        <v>3099.85</v>
      </c>
      <c r="F344" s="119">
        <v>3295.3</v>
      </c>
      <c r="G344" s="119">
        <v>3329</v>
      </c>
      <c r="H344" s="119">
        <v>3071.75</v>
      </c>
      <c r="I344" s="119">
        <v>145278</v>
      </c>
      <c r="J344" s="119">
        <v>489763349.35000002</v>
      </c>
      <c r="K344" s="121">
        <v>43118</v>
      </c>
      <c r="L344" s="119">
        <v>15165</v>
      </c>
      <c r="M344" s="119" t="s">
        <v>827</v>
      </c>
    </row>
    <row r="345" spans="1:13">
      <c r="A345" s="119" t="s">
        <v>828</v>
      </c>
      <c r="B345" s="119" t="s">
        <v>397</v>
      </c>
      <c r="C345" s="119">
        <v>735</v>
      </c>
      <c r="D345" s="119">
        <v>772.45</v>
      </c>
      <c r="E345" s="119">
        <v>725.25</v>
      </c>
      <c r="F345" s="119">
        <v>729.75</v>
      </c>
      <c r="G345" s="119">
        <v>735</v>
      </c>
      <c r="H345" s="119">
        <v>727.85</v>
      </c>
      <c r="I345" s="119">
        <v>89980</v>
      </c>
      <c r="J345" s="119">
        <v>67568319.549999997</v>
      </c>
      <c r="K345" s="121">
        <v>43118</v>
      </c>
      <c r="L345" s="119">
        <v>4129</v>
      </c>
      <c r="M345" s="119" t="s">
        <v>829</v>
      </c>
    </row>
    <row r="346" spans="1:13">
      <c r="A346" s="119" t="s">
        <v>67</v>
      </c>
      <c r="B346" s="119" t="s">
        <v>397</v>
      </c>
      <c r="C346" s="119">
        <v>228</v>
      </c>
      <c r="D346" s="119">
        <v>229.35</v>
      </c>
      <c r="E346" s="119">
        <v>221</v>
      </c>
      <c r="F346" s="119">
        <v>222.25</v>
      </c>
      <c r="G346" s="119">
        <v>221.45</v>
      </c>
      <c r="H346" s="119">
        <v>226.5</v>
      </c>
      <c r="I346" s="119">
        <v>1437056</v>
      </c>
      <c r="J346" s="119">
        <v>323272175.55000001</v>
      </c>
      <c r="K346" s="121">
        <v>43118</v>
      </c>
      <c r="L346" s="119">
        <v>20522</v>
      </c>
      <c r="M346" s="119" t="s">
        <v>830</v>
      </c>
    </row>
    <row r="347" spans="1:13">
      <c r="A347" s="119" t="s">
        <v>2689</v>
      </c>
      <c r="B347" s="119" t="s">
        <v>397</v>
      </c>
      <c r="C347" s="119">
        <v>57.45</v>
      </c>
      <c r="D347" s="119">
        <v>57.7</v>
      </c>
      <c r="E347" s="119">
        <v>54</v>
      </c>
      <c r="F347" s="119">
        <v>54.75</v>
      </c>
      <c r="G347" s="119">
        <v>54.6</v>
      </c>
      <c r="H347" s="119">
        <v>56.9</v>
      </c>
      <c r="I347" s="119">
        <v>124638</v>
      </c>
      <c r="J347" s="119">
        <v>6983187.1500000004</v>
      </c>
      <c r="K347" s="121">
        <v>43118</v>
      </c>
      <c r="L347" s="119">
        <v>814</v>
      </c>
      <c r="M347" s="119" t="s">
        <v>2690</v>
      </c>
    </row>
    <row r="348" spans="1:13">
      <c r="A348" s="119" t="s">
        <v>2414</v>
      </c>
      <c r="B348" s="119" t="s">
        <v>397</v>
      </c>
      <c r="C348" s="119">
        <v>454.45</v>
      </c>
      <c r="D348" s="119">
        <v>459.9</v>
      </c>
      <c r="E348" s="119">
        <v>430.1</v>
      </c>
      <c r="F348" s="119">
        <v>433.1</v>
      </c>
      <c r="G348" s="119">
        <v>435.9</v>
      </c>
      <c r="H348" s="119">
        <v>456.95</v>
      </c>
      <c r="I348" s="119">
        <v>13871</v>
      </c>
      <c r="J348" s="119">
        <v>6169006.5</v>
      </c>
      <c r="K348" s="121">
        <v>43118</v>
      </c>
      <c r="L348" s="119">
        <v>524</v>
      </c>
      <c r="M348" s="119" t="s">
        <v>429</v>
      </c>
    </row>
    <row r="349" spans="1:13">
      <c r="A349" s="119" t="s">
        <v>833</v>
      </c>
      <c r="B349" s="119" t="s">
        <v>397</v>
      </c>
      <c r="C349" s="119">
        <v>81</v>
      </c>
      <c r="D349" s="119">
        <v>83.75</v>
      </c>
      <c r="E349" s="119">
        <v>78.2</v>
      </c>
      <c r="F349" s="119">
        <v>79.150000000000006</v>
      </c>
      <c r="G349" s="119">
        <v>80.2</v>
      </c>
      <c r="H349" s="119">
        <v>79.8</v>
      </c>
      <c r="I349" s="119">
        <v>2052512</v>
      </c>
      <c r="J349" s="119">
        <v>169075147.59999999</v>
      </c>
      <c r="K349" s="121">
        <v>43118</v>
      </c>
      <c r="L349" s="119">
        <v>11161</v>
      </c>
      <c r="M349" s="119" t="s">
        <v>834</v>
      </c>
    </row>
    <row r="350" spans="1:13">
      <c r="A350" s="119" t="s">
        <v>2305</v>
      </c>
      <c r="B350" s="119" t="s">
        <v>397</v>
      </c>
      <c r="C350" s="119">
        <v>70.400000000000006</v>
      </c>
      <c r="D350" s="119">
        <v>70.75</v>
      </c>
      <c r="E350" s="119">
        <v>67.05</v>
      </c>
      <c r="F350" s="119">
        <v>67.75</v>
      </c>
      <c r="G350" s="119">
        <v>67.3</v>
      </c>
      <c r="H350" s="119">
        <v>68.95</v>
      </c>
      <c r="I350" s="119">
        <v>3676498</v>
      </c>
      <c r="J350" s="119">
        <v>252959590.69999999</v>
      </c>
      <c r="K350" s="121">
        <v>43118</v>
      </c>
      <c r="L350" s="119">
        <v>12669</v>
      </c>
      <c r="M350" s="119" t="s">
        <v>832</v>
      </c>
    </row>
    <row r="351" spans="1:13">
      <c r="A351" s="119" t="s">
        <v>835</v>
      </c>
      <c r="B351" s="119" t="s">
        <v>397</v>
      </c>
      <c r="C351" s="119">
        <v>237.65</v>
      </c>
      <c r="D351" s="119">
        <v>246</v>
      </c>
      <c r="E351" s="119">
        <v>236</v>
      </c>
      <c r="F351" s="119">
        <v>238.15</v>
      </c>
      <c r="G351" s="119">
        <v>238</v>
      </c>
      <c r="H351" s="119">
        <v>236.3</v>
      </c>
      <c r="I351" s="119">
        <v>60465</v>
      </c>
      <c r="J351" s="119">
        <v>14468391.699999999</v>
      </c>
      <c r="K351" s="121">
        <v>43118</v>
      </c>
      <c r="L351" s="119">
        <v>1534</v>
      </c>
      <c r="M351" s="119" t="s">
        <v>836</v>
      </c>
    </row>
    <row r="352" spans="1:13">
      <c r="A352" s="119" t="s">
        <v>2571</v>
      </c>
      <c r="B352" s="119" t="s">
        <v>397</v>
      </c>
      <c r="C352" s="119">
        <v>79.5</v>
      </c>
      <c r="D352" s="119">
        <v>82.25</v>
      </c>
      <c r="E352" s="119">
        <v>77</v>
      </c>
      <c r="F352" s="119">
        <v>77.900000000000006</v>
      </c>
      <c r="G352" s="119">
        <v>77.900000000000006</v>
      </c>
      <c r="H352" s="119">
        <v>78.95</v>
      </c>
      <c r="I352" s="119">
        <v>391746</v>
      </c>
      <c r="J352" s="119">
        <v>31405397.949999999</v>
      </c>
      <c r="K352" s="121">
        <v>43118</v>
      </c>
      <c r="L352" s="119">
        <v>2663</v>
      </c>
      <c r="M352" s="119" t="s">
        <v>837</v>
      </c>
    </row>
    <row r="353" spans="1:13">
      <c r="A353" s="119" t="s">
        <v>68</v>
      </c>
      <c r="B353" s="119" t="s">
        <v>397</v>
      </c>
      <c r="C353" s="119">
        <v>109</v>
      </c>
      <c r="D353" s="119">
        <v>109.25</v>
      </c>
      <c r="E353" s="119">
        <v>100.9</v>
      </c>
      <c r="F353" s="119">
        <v>102.15</v>
      </c>
      <c r="G353" s="119">
        <v>101.95</v>
      </c>
      <c r="H353" s="119">
        <v>105.1</v>
      </c>
      <c r="I353" s="119">
        <v>20355477</v>
      </c>
      <c r="J353" s="119">
        <v>2123369899.55</v>
      </c>
      <c r="K353" s="121">
        <v>43118</v>
      </c>
      <c r="L353" s="119">
        <v>103212</v>
      </c>
      <c r="M353" s="119" t="s">
        <v>838</v>
      </c>
    </row>
    <row r="354" spans="1:13">
      <c r="A354" s="119" t="s">
        <v>839</v>
      </c>
      <c r="B354" s="119" t="s">
        <v>397</v>
      </c>
      <c r="C354" s="119">
        <v>46.85</v>
      </c>
      <c r="D354" s="119">
        <v>48.4</v>
      </c>
      <c r="E354" s="119">
        <v>45.3</v>
      </c>
      <c r="F354" s="119">
        <v>45.9</v>
      </c>
      <c r="G354" s="119">
        <v>45.85</v>
      </c>
      <c r="H354" s="119">
        <v>46.1</v>
      </c>
      <c r="I354" s="119">
        <v>1384042</v>
      </c>
      <c r="J354" s="119">
        <v>64848290.75</v>
      </c>
      <c r="K354" s="121">
        <v>43118</v>
      </c>
      <c r="L354" s="119">
        <v>4157</v>
      </c>
      <c r="M354" s="119" t="s">
        <v>840</v>
      </c>
    </row>
    <row r="355" spans="1:13">
      <c r="A355" s="119" t="s">
        <v>841</v>
      </c>
      <c r="B355" s="119" t="s">
        <v>397</v>
      </c>
      <c r="C355" s="119">
        <v>46.5</v>
      </c>
      <c r="D355" s="119">
        <v>46.9</v>
      </c>
      <c r="E355" s="119">
        <v>44.05</v>
      </c>
      <c r="F355" s="119">
        <v>44.5</v>
      </c>
      <c r="G355" s="119">
        <v>44.1</v>
      </c>
      <c r="H355" s="119">
        <v>45.45</v>
      </c>
      <c r="I355" s="119">
        <v>37697</v>
      </c>
      <c r="J355" s="119">
        <v>1717010.05</v>
      </c>
      <c r="K355" s="121">
        <v>43118</v>
      </c>
      <c r="L355" s="119">
        <v>398</v>
      </c>
      <c r="M355" s="119" t="s">
        <v>842</v>
      </c>
    </row>
    <row r="356" spans="1:13">
      <c r="A356" s="119" t="s">
        <v>843</v>
      </c>
      <c r="B356" s="119" t="s">
        <v>397</v>
      </c>
      <c r="C356" s="119">
        <v>964.75</v>
      </c>
      <c r="D356" s="119">
        <v>978.5</v>
      </c>
      <c r="E356" s="119">
        <v>919</v>
      </c>
      <c r="F356" s="119">
        <v>945.35</v>
      </c>
      <c r="G356" s="119">
        <v>940.6</v>
      </c>
      <c r="H356" s="119">
        <v>964.75</v>
      </c>
      <c r="I356" s="119">
        <v>9389</v>
      </c>
      <c r="J356" s="119">
        <v>9020962.1999999993</v>
      </c>
      <c r="K356" s="121">
        <v>43118</v>
      </c>
      <c r="L356" s="119">
        <v>706</v>
      </c>
      <c r="M356" s="119" t="s">
        <v>844</v>
      </c>
    </row>
    <row r="357" spans="1:13">
      <c r="A357" s="119" t="s">
        <v>845</v>
      </c>
      <c r="B357" s="119" t="s">
        <v>397</v>
      </c>
      <c r="C357" s="119">
        <v>227.05</v>
      </c>
      <c r="D357" s="119">
        <v>231</v>
      </c>
      <c r="E357" s="119">
        <v>218.6</v>
      </c>
      <c r="F357" s="119">
        <v>219.4</v>
      </c>
      <c r="G357" s="119">
        <v>219.75</v>
      </c>
      <c r="H357" s="119">
        <v>228.2</v>
      </c>
      <c r="I357" s="119">
        <v>141778</v>
      </c>
      <c r="J357" s="119">
        <v>31655967.199999999</v>
      </c>
      <c r="K357" s="121">
        <v>43118</v>
      </c>
      <c r="L357" s="119">
        <v>1319</v>
      </c>
      <c r="M357" s="119" t="s">
        <v>846</v>
      </c>
    </row>
    <row r="358" spans="1:13">
      <c r="A358" s="119" t="s">
        <v>848</v>
      </c>
      <c r="B358" s="119" t="s">
        <v>397</v>
      </c>
      <c r="C358" s="119">
        <v>720</v>
      </c>
      <c r="D358" s="119">
        <v>734.95</v>
      </c>
      <c r="E358" s="119">
        <v>706.2</v>
      </c>
      <c r="F358" s="119">
        <v>711.15</v>
      </c>
      <c r="G358" s="119">
        <v>712.7</v>
      </c>
      <c r="H358" s="119">
        <v>717.85</v>
      </c>
      <c r="I358" s="119">
        <v>38020</v>
      </c>
      <c r="J358" s="119">
        <v>27382367.100000001</v>
      </c>
      <c r="K358" s="121">
        <v>43118</v>
      </c>
      <c r="L358" s="119">
        <v>4068</v>
      </c>
      <c r="M358" s="119" t="s">
        <v>849</v>
      </c>
    </row>
    <row r="359" spans="1:13">
      <c r="A359" s="119" t="s">
        <v>850</v>
      </c>
      <c r="B359" s="119" t="s">
        <v>397</v>
      </c>
      <c r="C359" s="119">
        <v>642</v>
      </c>
      <c r="D359" s="119">
        <v>653.9</v>
      </c>
      <c r="E359" s="119">
        <v>637.79999999999995</v>
      </c>
      <c r="F359" s="119">
        <v>645.4</v>
      </c>
      <c r="G359" s="119">
        <v>647.29999999999995</v>
      </c>
      <c r="H359" s="119">
        <v>645.29999999999995</v>
      </c>
      <c r="I359" s="119">
        <v>52513</v>
      </c>
      <c r="J359" s="119">
        <v>33753969.75</v>
      </c>
      <c r="K359" s="121">
        <v>43118</v>
      </c>
      <c r="L359" s="119">
        <v>2569</v>
      </c>
      <c r="M359" s="119" t="s">
        <v>851</v>
      </c>
    </row>
    <row r="360" spans="1:13">
      <c r="A360" s="119" t="s">
        <v>852</v>
      </c>
      <c r="B360" s="119" t="s">
        <v>397</v>
      </c>
      <c r="C360" s="119">
        <v>374.9</v>
      </c>
      <c r="D360" s="119">
        <v>381.9</v>
      </c>
      <c r="E360" s="119">
        <v>362</v>
      </c>
      <c r="F360" s="119">
        <v>375.4</v>
      </c>
      <c r="G360" s="119">
        <v>374</v>
      </c>
      <c r="H360" s="119">
        <v>369.15</v>
      </c>
      <c r="I360" s="119">
        <v>55119</v>
      </c>
      <c r="J360" s="119">
        <v>20550978.449999999</v>
      </c>
      <c r="K360" s="121">
        <v>43118</v>
      </c>
      <c r="L360" s="119">
        <v>2136</v>
      </c>
      <c r="M360" s="119" t="s">
        <v>853</v>
      </c>
    </row>
    <row r="361" spans="1:13">
      <c r="A361" s="119" t="s">
        <v>854</v>
      </c>
      <c r="B361" s="119" t="s">
        <v>397</v>
      </c>
      <c r="C361" s="119">
        <v>586</v>
      </c>
      <c r="D361" s="119">
        <v>586</v>
      </c>
      <c r="E361" s="119">
        <v>551.5</v>
      </c>
      <c r="F361" s="119">
        <v>569.79999999999995</v>
      </c>
      <c r="G361" s="119">
        <v>574</v>
      </c>
      <c r="H361" s="119">
        <v>577.85</v>
      </c>
      <c r="I361" s="119">
        <v>30601</v>
      </c>
      <c r="J361" s="119">
        <v>17389694.300000001</v>
      </c>
      <c r="K361" s="121">
        <v>43118</v>
      </c>
      <c r="L361" s="119">
        <v>1391</v>
      </c>
      <c r="M361" s="119" t="s">
        <v>855</v>
      </c>
    </row>
    <row r="362" spans="1:13">
      <c r="A362" s="119" t="s">
        <v>856</v>
      </c>
      <c r="B362" s="119" t="s">
        <v>397</v>
      </c>
      <c r="C362" s="119">
        <v>133.94999999999999</v>
      </c>
      <c r="D362" s="119">
        <v>136.5</v>
      </c>
      <c r="E362" s="119">
        <v>127.1</v>
      </c>
      <c r="F362" s="119">
        <v>129.30000000000001</v>
      </c>
      <c r="G362" s="119">
        <v>130.69999999999999</v>
      </c>
      <c r="H362" s="119">
        <v>133.25</v>
      </c>
      <c r="I362" s="119">
        <v>25873</v>
      </c>
      <c r="J362" s="119">
        <v>3399501.25</v>
      </c>
      <c r="K362" s="121">
        <v>43118</v>
      </c>
      <c r="L362" s="119">
        <v>501</v>
      </c>
      <c r="M362" s="119" t="s">
        <v>857</v>
      </c>
    </row>
    <row r="363" spans="1:13">
      <c r="A363" s="119" t="s">
        <v>858</v>
      </c>
      <c r="B363" s="119" t="s">
        <v>397</v>
      </c>
      <c r="C363" s="119">
        <v>145.80000000000001</v>
      </c>
      <c r="D363" s="119">
        <v>148.35</v>
      </c>
      <c r="E363" s="119">
        <v>139.4</v>
      </c>
      <c r="F363" s="119">
        <v>144.1</v>
      </c>
      <c r="G363" s="119">
        <v>145.5</v>
      </c>
      <c r="H363" s="119">
        <v>144.05000000000001</v>
      </c>
      <c r="I363" s="119">
        <v>10480554</v>
      </c>
      <c r="J363" s="119">
        <v>1525913067.45</v>
      </c>
      <c r="K363" s="121">
        <v>43118</v>
      </c>
      <c r="L363" s="119">
        <v>43764</v>
      </c>
      <c r="M363" s="119" t="s">
        <v>859</v>
      </c>
    </row>
    <row r="364" spans="1:13">
      <c r="A364" s="119" t="s">
        <v>2611</v>
      </c>
      <c r="B364" s="119" t="s">
        <v>397</v>
      </c>
      <c r="C364" s="119">
        <v>273.75</v>
      </c>
      <c r="D364" s="119">
        <v>280</v>
      </c>
      <c r="E364" s="119">
        <v>263.75</v>
      </c>
      <c r="F364" s="119">
        <v>267.39999999999998</v>
      </c>
      <c r="G364" s="119">
        <v>268</v>
      </c>
      <c r="H364" s="119">
        <v>268.64999999999998</v>
      </c>
      <c r="I364" s="119">
        <v>9133</v>
      </c>
      <c r="J364" s="119">
        <v>2503026.4500000002</v>
      </c>
      <c r="K364" s="121">
        <v>43118</v>
      </c>
      <c r="L364" s="119">
        <v>140</v>
      </c>
      <c r="M364" s="119" t="s">
        <v>2612</v>
      </c>
    </row>
    <row r="365" spans="1:13">
      <c r="A365" s="119" t="s">
        <v>860</v>
      </c>
      <c r="B365" s="119" t="s">
        <v>397</v>
      </c>
      <c r="C365" s="119">
        <v>1979.25</v>
      </c>
      <c r="D365" s="119">
        <v>1990</v>
      </c>
      <c r="E365" s="119">
        <v>1925.1</v>
      </c>
      <c r="F365" s="119">
        <v>1929.5</v>
      </c>
      <c r="G365" s="119">
        <v>1939.6</v>
      </c>
      <c r="H365" s="119">
        <v>1979.25</v>
      </c>
      <c r="I365" s="119">
        <v>4533</v>
      </c>
      <c r="J365" s="119">
        <v>8922261.9499999993</v>
      </c>
      <c r="K365" s="121">
        <v>43118</v>
      </c>
      <c r="L365" s="119">
        <v>256</v>
      </c>
      <c r="M365" s="119" t="s">
        <v>861</v>
      </c>
    </row>
    <row r="366" spans="1:13">
      <c r="A366" s="119" t="s">
        <v>2975</v>
      </c>
      <c r="B366" s="119" t="s">
        <v>397</v>
      </c>
      <c r="C366" s="119">
        <v>541.25</v>
      </c>
      <c r="D366" s="119">
        <v>544.5</v>
      </c>
      <c r="E366" s="119">
        <v>526.54999999999995</v>
      </c>
      <c r="F366" s="119">
        <v>530.25</v>
      </c>
      <c r="G366" s="119">
        <v>533</v>
      </c>
      <c r="H366" s="119">
        <v>541.1</v>
      </c>
      <c r="I366" s="119">
        <v>428740</v>
      </c>
      <c r="J366" s="119">
        <v>228528566.90000001</v>
      </c>
      <c r="K366" s="121">
        <v>43118</v>
      </c>
      <c r="L366" s="119">
        <v>22060</v>
      </c>
      <c r="M366" s="119" t="s">
        <v>2976</v>
      </c>
    </row>
    <row r="367" spans="1:13">
      <c r="A367" s="119" t="s">
        <v>2985</v>
      </c>
      <c r="B367" s="119" t="s">
        <v>397</v>
      </c>
      <c r="C367" s="119">
        <v>693.65</v>
      </c>
      <c r="D367" s="119">
        <v>707</v>
      </c>
      <c r="E367" s="119">
        <v>680</v>
      </c>
      <c r="F367" s="119">
        <v>683.25</v>
      </c>
      <c r="G367" s="119">
        <v>683.55</v>
      </c>
      <c r="H367" s="119">
        <v>691.15</v>
      </c>
      <c r="I367" s="119">
        <v>290831</v>
      </c>
      <c r="J367" s="119">
        <v>201554235.09999999</v>
      </c>
      <c r="K367" s="121">
        <v>43118</v>
      </c>
      <c r="L367" s="119">
        <v>1957</v>
      </c>
      <c r="M367" s="119" t="s">
        <v>2986</v>
      </c>
    </row>
    <row r="368" spans="1:13">
      <c r="A368" s="119" t="s">
        <v>862</v>
      </c>
      <c r="B368" s="119" t="s">
        <v>397</v>
      </c>
      <c r="C368" s="119">
        <v>43.7</v>
      </c>
      <c r="D368" s="119">
        <v>47.3</v>
      </c>
      <c r="E368" s="119">
        <v>43.2</v>
      </c>
      <c r="F368" s="119">
        <v>44.65</v>
      </c>
      <c r="G368" s="119">
        <v>44.55</v>
      </c>
      <c r="H368" s="119">
        <v>43.2</v>
      </c>
      <c r="I368" s="119">
        <v>23619170</v>
      </c>
      <c r="J368" s="119">
        <v>1078323826.05</v>
      </c>
      <c r="K368" s="121">
        <v>43118</v>
      </c>
      <c r="L368" s="119">
        <v>49108</v>
      </c>
      <c r="M368" s="119" t="s">
        <v>863</v>
      </c>
    </row>
    <row r="369" spans="1:13">
      <c r="A369" s="119" t="s">
        <v>864</v>
      </c>
      <c r="B369" s="119" t="s">
        <v>397</v>
      </c>
      <c r="C369" s="119">
        <v>192.25</v>
      </c>
      <c r="D369" s="119">
        <v>192.5</v>
      </c>
      <c r="E369" s="119">
        <v>187.05</v>
      </c>
      <c r="F369" s="119">
        <v>189.6</v>
      </c>
      <c r="G369" s="119">
        <v>189</v>
      </c>
      <c r="H369" s="119">
        <v>191.75</v>
      </c>
      <c r="I369" s="119">
        <v>102182</v>
      </c>
      <c r="J369" s="119">
        <v>19486336.600000001</v>
      </c>
      <c r="K369" s="121">
        <v>43118</v>
      </c>
      <c r="L369" s="119">
        <v>1767</v>
      </c>
      <c r="M369" s="119" t="s">
        <v>865</v>
      </c>
    </row>
    <row r="370" spans="1:13">
      <c r="A370" s="119" t="s">
        <v>866</v>
      </c>
      <c r="B370" s="119" t="s">
        <v>397</v>
      </c>
      <c r="C370" s="119">
        <v>260.60000000000002</v>
      </c>
      <c r="D370" s="119">
        <v>278</v>
      </c>
      <c r="E370" s="119">
        <v>255.3</v>
      </c>
      <c r="F370" s="119">
        <v>259.8</v>
      </c>
      <c r="G370" s="119">
        <v>259.95</v>
      </c>
      <c r="H370" s="119">
        <v>259.2</v>
      </c>
      <c r="I370" s="119">
        <v>451041</v>
      </c>
      <c r="J370" s="119">
        <v>121762047.7</v>
      </c>
      <c r="K370" s="121">
        <v>43118</v>
      </c>
      <c r="L370" s="119">
        <v>6889</v>
      </c>
      <c r="M370" s="119" t="s">
        <v>867</v>
      </c>
    </row>
    <row r="371" spans="1:13">
      <c r="A371" s="119" t="s">
        <v>69</v>
      </c>
      <c r="B371" s="119" t="s">
        <v>397</v>
      </c>
      <c r="C371" s="119">
        <v>470.1</v>
      </c>
      <c r="D371" s="119">
        <v>473</v>
      </c>
      <c r="E371" s="119">
        <v>466.15</v>
      </c>
      <c r="F371" s="119">
        <v>468.5</v>
      </c>
      <c r="G371" s="119">
        <v>468.1</v>
      </c>
      <c r="H371" s="119">
        <v>480.55</v>
      </c>
      <c r="I371" s="119">
        <v>3484599</v>
      </c>
      <c r="J371" s="119">
        <v>1632073947.5</v>
      </c>
      <c r="K371" s="121">
        <v>43118</v>
      </c>
      <c r="L371" s="119">
        <v>65329</v>
      </c>
      <c r="M371" s="119" t="s">
        <v>868</v>
      </c>
    </row>
    <row r="372" spans="1:13">
      <c r="A372" s="119" t="s">
        <v>3033</v>
      </c>
      <c r="B372" s="119" t="s">
        <v>397</v>
      </c>
      <c r="C372" s="119">
        <v>53.1</v>
      </c>
      <c r="D372" s="119">
        <v>54.65</v>
      </c>
      <c r="E372" s="119">
        <v>49.55</v>
      </c>
      <c r="F372" s="119">
        <v>50.15</v>
      </c>
      <c r="G372" s="119">
        <v>50.6</v>
      </c>
      <c r="H372" s="119">
        <v>52.3</v>
      </c>
      <c r="I372" s="119">
        <v>120642</v>
      </c>
      <c r="J372" s="119">
        <v>6192551.2000000002</v>
      </c>
      <c r="K372" s="121">
        <v>43118</v>
      </c>
      <c r="L372" s="119">
        <v>1065</v>
      </c>
      <c r="M372" s="119" t="s">
        <v>3034</v>
      </c>
    </row>
    <row r="373" spans="1:13">
      <c r="A373" s="119" t="s">
        <v>3035</v>
      </c>
      <c r="B373" s="119" t="s">
        <v>397</v>
      </c>
      <c r="C373" s="119">
        <v>360</v>
      </c>
      <c r="D373" s="119">
        <v>385</v>
      </c>
      <c r="E373" s="119">
        <v>360</v>
      </c>
      <c r="F373" s="119">
        <v>371.4</v>
      </c>
      <c r="G373" s="119">
        <v>375.9</v>
      </c>
      <c r="H373" s="119">
        <v>350.75</v>
      </c>
      <c r="I373" s="119">
        <v>238731</v>
      </c>
      <c r="J373" s="119">
        <v>89675644</v>
      </c>
      <c r="K373" s="121">
        <v>43118</v>
      </c>
      <c r="L373" s="119">
        <v>5824</v>
      </c>
      <c r="M373" s="119" t="s">
        <v>3036</v>
      </c>
    </row>
    <row r="374" spans="1:13">
      <c r="A374" s="119" t="s">
        <v>869</v>
      </c>
      <c r="B374" s="119" t="s">
        <v>397</v>
      </c>
      <c r="C374" s="119">
        <v>4.55</v>
      </c>
      <c r="D374" s="119">
        <v>4.7</v>
      </c>
      <c r="E374" s="119">
        <v>3.65</v>
      </c>
      <c r="F374" s="119">
        <v>3.85</v>
      </c>
      <c r="G374" s="119">
        <v>3.85</v>
      </c>
      <c r="H374" s="119">
        <v>4.5</v>
      </c>
      <c r="I374" s="119">
        <v>40748042</v>
      </c>
      <c r="J374" s="119">
        <v>163685520.94999999</v>
      </c>
      <c r="K374" s="121">
        <v>43118</v>
      </c>
      <c r="L374" s="119">
        <v>8953</v>
      </c>
      <c r="M374" s="119" t="s">
        <v>870</v>
      </c>
    </row>
    <row r="375" spans="1:13">
      <c r="A375" s="119" t="s">
        <v>871</v>
      </c>
      <c r="B375" s="119" t="s">
        <v>397</v>
      </c>
      <c r="C375" s="119">
        <v>427.85</v>
      </c>
      <c r="D375" s="119">
        <v>428.8</v>
      </c>
      <c r="E375" s="119">
        <v>422</v>
      </c>
      <c r="F375" s="119">
        <v>422.35</v>
      </c>
      <c r="G375" s="119">
        <v>424</v>
      </c>
      <c r="H375" s="119">
        <v>422.15</v>
      </c>
      <c r="I375" s="119">
        <v>10650</v>
      </c>
      <c r="J375" s="119">
        <v>4520046.9000000004</v>
      </c>
      <c r="K375" s="121">
        <v>43118</v>
      </c>
      <c r="L375" s="119">
        <v>354</v>
      </c>
      <c r="M375" s="119" t="s">
        <v>872</v>
      </c>
    </row>
    <row r="376" spans="1:13">
      <c r="A376" s="119" t="s">
        <v>873</v>
      </c>
      <c r="B376" s="119" t="s">
        <v>397</v>
      </c>
      <c r="C376" s="119">
        <v>471.15</v>
      </c>
      <c r="D376" s="119">
        <v>474.75</v>
      </c>
      <c r="E376" s="119">
        <v>435.55</v>
      </c>
      <c r="F376" s="119">
        <v>437.4</v>
      </c>
      <c r="G376" s="119">
        <v>437</v>
      </c>
      <c r="H376" s="119">
        <v>462</v>
      </c>
      <c r="I376" s="119">
        <v>93388</v>
      </c>
      <c r="J376" s="119">
        <v>42449907.450000003</v>
      </c>
      <c r="K376" s="121">
        <v>43118</v>
      </c>
      <c r="L376" s="119">
        <v>1783</v>
      </c>
      <c r="M376" s="119" t="s">
        <v>874</v>
      </c>
    </row>
    <row r="377" spans="1:13">
      <c r="A377" s="119" t="s">
        <v>875</v>
      </c>
      <c r="B377" s="119" t="s">
        <v>397</v>
      </c>
      <c r="C377" s="119">
        <v>175.1</v>
      </c>
      <c r="D377" s="119">
        <v>177.7</v>
      </c>
      <c r="E377" s="119">
        <v>160.30000000000001</v>
      </c>
      <c r="F377" s="119">
        <v>161.5</v>
      </c>
      <c r="G377" s="119">
        <v>161</v>
      </c>
      <c r="H377" s="119">
        <v>173.25</v>
      </c>
      <c r="I377" s="119">
        <v>599044</v>
      </c>
      <c r="J377" s="119">
        <v>99742805.900000006</v>
      </c>
      <c r="K377" s="121">
        <v>43118</v>
      </c>
      <c r="L377" s="119">
        <v>7118</v>
      </c>
      <c r="M377" s="119" t="s">
        <v>876</v>
      </c>
    </row>
    <row r="378" spans="1:13">
      <c r="A378" s="119" t="s">
        <v>877</v>
      </c>
      <c r="B378" s="119" t="s">
        <v>397</v>
      </c>
      <c r="C378" s="119">
        <v>47</v>
      </c>
      <c r="D378" s="119">
        <v>47.6</v>
      </c>
      <c r="E378" s="119">
        <v>43</v>
      </c>
      <c r="F378" s="119">
        <v>43.7</v>
      </c>
      <c r="G378" s="119">
        <v>44.3</v>
      </c>
      <c r="H378" s="119">
        <v>46.55</v>
      </c>
      <c r="I378" s="119">
        <v>140373</v>
      </c>
      <c r="J378" s="119">
        <v>6357280.5</v>
      </c>
      <c r="K378" s="121">
        <v>43118</v>
      </c>
      <c r="L378" s="119">
        <v>866</v>
      </c>
      <c r="M378" s="119" t="s">
        <v>878</v>
      </c>
    </row>
    <row r="379" spans="1:13">
      <c r="A379" s="119" t="s">
        <v>879</v>
      </c>
      <c r="B379" s="119" t="s">
        <v>397</v>
      </c>
      <c r="C379" s="119">
        <v>1044</v>
      </c>
      <c r="D379" s="119">
        <v>1050</v>
      </c>
      <c r="E379" s="119">
        <v>1007</v>
      </c>
      <c r="F379" s="119">
        <v>1020</v>
      </c>
      <c r="G379" s="119">
        <v>1020</v>
      </c>
      <c r="H379" s="119">
        <v>1027</v>
      </c>
      <c r="I379" s="119">
        <v>41369</v>
      </c>
      <c r="J379" s="119">
        <v>42242558.399999999</v>
      </c>
      <c r="K379" s="121">
        <v>43118</v>
      </c>
      <c r="L379" s="119">
        <v>1437</v>
      </c>
      <c r="M379" s="119" t="s">
        <v>880</v>
      </c>
    </row>
    <row r="380" spans="1:13">
      <c r="A380" s="119" t="s">
        <v>881</v>
      </c>
      <c r="B380" s="119" t="s">
        <v>397</v>
      </c>
      <c r="C380" s="119">
        <v>148</v>
      </c>
      <c r="D380" s="119">
        <v>149.44999999999999</v>
      </c>
      <c r="E380" s="119">
        <v>138.1</v>
      </c>
      <c r="F380" s="119">
        <v>139.35</v>
      </c>
      <c r="G380" s="119">
        <v>139</v>
      </c>
      <c r="H380" s="119">
        <v>147.55000000000001</v>
      </c>
      <c r="I380" s="119">
        <v>3006297</v>
      </c>
      <c r="J380" s="119">
        <v>433027897.25</v>
      </c>
      <c r="K380" s="121">
        <v>43118</v>
      </c>
      <c r="L380" s="119">
        <v>20945</v>
      </c>
      <c r="M380" s="119" t="s">
        <v>882</v>
      </c>
    </row>
    <row r="381" spans="1:13">
      <c r="A381" s="119" t="s">
        <v>883</v>
      </c>
      <c r="B381" s="119" t="s">
        <v>397</v>
      </c>
      <c r="C381" s="119">
        <v>217.7</v>
      </c>
      <c r="D381" s="119">
        <v>222.25</v>
      </c>
      <c r="E381" s="119">
        <v>210.2</v>
      </c>
      <c r="F381" s="119">
        <v>214.35</v>
      </c>
      <c r="G381" s="119">
        <v>214</v>
      </c>
      <c r="H381" s="119">
        <v>214.95</v>
      </c>
      <c r="I381" s="119">
        <v>1251381</v>
      </c>
      <c r="J381" s="119">
        <v>273451057.64999998</v>
      </c>
      <c r="K381" s="121">
        <v>43118</v>
      </c>
      <c r="L381" s="119">
        <v>11221</v>
      </c>
      <c r="M381" s="119" t="s">
        <v>2431</v>
      </c>
    </row>
    <row r="382" spans="1:13">
      <c r="A382" s="119" t="s">
        <v>390</v>
      </c>
      <c r="B382" s="119" t="s">
        <v>397</v>
      </c>
      <c r="C382" s="119">
        <v>246.45</v>
      </c>
      <c r="D382" s="119">
        <v>246.45</v>
      </c>
      <c r="E382" s="119">
        <v>237.3</v>
      </c>
      <c r="F382" s="119">
        <v>238.3</v>
      </c>
      <c r="G382" s="119">
        <v>238</v>
      </c>
      <c r="H382" s="119">
        <v>244.4</v>
      </c>
      <c r="I382" s="119">
        <v>400882</v>
      </c>
      <c r="J382" s="119">
        <v>97575969.200000003</v>
      </c>
      <c r="K382" s="121">
        <v>43118</v>
      </c>
      <c r="L382" s="119">
        <v>4955</v>
      </c>
      <c r="M382" s="119" t="s">
        <v>884</v>
      </c>
    </row>
    <row r="383" spans="1:13">
      <c r="A383" s="119" t="s">
        <v>885</v>
      </c>
      <c r="B383" s="119" t="s">
        <v>397</v>
      </c>
      <c r="C383" s="119">
        <v>167.7</v>
      </c>
      <c r="D383" s="119">
        <v>171.9</v>
      </c>
      <c r="E383" s="119">
        <v>162</v>
      </c>
      <c r="F383" s="119">
        <v>163</v>
      </c>
      <c r="G383" s="119">
        <v>163</v>
      </c>
      <c r="H383" s="119">
        <v>167.45</v>
      </c>
      <c r="I383" s="119">
        <v>19070</v>
      </c>
      <c r="J383" s="119">
        <v>3187900.6</v>
      </c>
      <c r="K383" s="121">
        <v>43118</v>
      </c>
      <c r="L383" s="119">
        <v>582</v>
      </c>
      <c r="M383" s="119" t="s">
        <v>886</v>
      </c>
    </row>
    <row r="384" spans="1:13">
      <c r="A384" s="119" t="s">
        <v>3136</v>
      </c>
      <c r="B384" s="119" t="s">
        <v>397</v>
      </c>
      <c r="C384" s="119">
        <v>0.8</v>
      </c>
      <c r="D384" s="119">
        <v>0.8</v>
      </c>
      <c r="E384" s="119">
        <v>0.8</v>
      </c>
      <c r="F384" s="119">
        <v>0.8</v>
      </c>
      <c r="G384" s="119">
        <v>0.8</v>
      </c>
      <c r="H384" s="119">
        <v>0.75</v>
      </c>
      <c r="I384" s="119">
        <v>858</v>
      </c>
      <c r="J384" s="119">
        <v>686.4</v>
      </c>
      <c r="K384" s="121">
        <v>43118</v>
      </c>
      <c r="L384" s="119">
        <v>5</v>
      </c>
      <c r="M384" s="119" t="s">
        <v>3137</v>
      </c>
    </row>
    <row r="385" spans="1:13">
      <c r="A385" s="119" t="s">
        <v>887</v>
      </c>
      <c r="B385" s="119" t="s">
        <v>397</v>
      </c>
      <c r="C385" s="119">
        <v>309.05</v>
      </c>
      <c r="D385" s="119">
        <v>320.5</v>
      </c>
      <c r="E385" s="119">
        <v>301.5</v>
      </c>
      <c r="F385" s="119">
        <v>303.55</v>
      </c>
      <c r="G385" s="119">
        <v>303.05</v>
      </c>
      <c r="H385" s="119">
        <v>306.05</v>
      </c>
      <c r="I385" s="119">
        <v>120886</v>
      </c>
      <c r="J385" s="119">
        <v>37779735.649999999</v>
      </c>
      <c r="K385" s="121">
        <v>43118</v>
      </c>
      <c r="L385" s="119">
        <v>2204</v>
      </c>
      <c r="M385" s="119" t="s">
        <v>888</v>
      </c>
    </row>
    <row r="386" spans="1:13">
      <c r="A386" s="119" t="s">
        <v>889</v>
      </c>
      <c r="B386" s="119" t="s">
        <v>397</v>
      </c>
      <c r="C386" s="119">
        <v>83.4</v>
      </c>
      <c r="D386" s="119">
        <v>83.95</v>
      </c>
      <c r="E386" s="119">
        <v>80</v>
      </c>
      <c r="F386" s="119">
        <v>80.7</v>
      </c>
      <c r="G386" s="119">
        <v>81.900000000000006</v>
      </c>
      <c r="H386" s="119">
        <v>83.05</v>
      </c>
      <c r="I386" s="119">
        <v>845067</v>
      </c>
      <c r="J386" s="119">
        <v>69157034.299999997</v>
      </c>
      <c r="K386" s="121">
        <v>43118</v>
      </c>
      <c r="L386" s="119">
        <v>4785</v>
      </c>
      <c r="M386" s="119" t="s">
        <v>890</v>
      </c>
    </row>
    <row r="387" spans="1:13">
      <c r="A387" s="119" t="s">
        <v>2443</v>
      </c>
      <c r="B387" s="119" t="s">
        <v>397</v>
      </c>
      <c r="C387" s="119">
        <v>116</v>
      </c>
      <c r="D387" s="119">
        <v>117.8</v>
      </c>
      <c r="E387" s="119">
        <v>111.9</v>
      </c>
      <c r="F387" s="119">
        <v>112.85</v>
      </c>
      <c r="G387" s="119">
        <v>113.1</v>
      </c>
      <c r="H387" s="119">
        <v>115.45</v>
      </c>
      <c r="I387" s="119">
        <v>289336</v>
      </c>
      <c r="J387" s="119">
        <v>33495195.699999999</v>
      </c>
      <c r="K387" s="121">
        <v>43118</v>
      </c>
      <c r="L387" s="119">
        <v>2196</v>
      </c>
      <c r="M387" s="119" t="s">
        <v>891</v>
      </c>
    </row>
    <row r="388" spans="1:13">
      <c r="A388" s="119" t="s">
        <v>2274</v>
      </c>
      <c r="B388" s="119" t="s">
        <v>397</v>
      </c>
      <c r="C388" s="119">
        <v>945</v>
      </c>
      <c r="D388" s="119">
        <v>945</v>
      </c>
      <c r="E388" s="119">
        <v>919.35</v>
      </c>
      <c r="F388" s="119">
        <v>929.75</v>
      </c>
      <c r="G388" s="119">
        <v>928.1</v>
      </c>
      <c r="H388" s="119">
        <v>940.6</v>
      </c>
      <c r="I388" s="119">
        <v>42446</v>
      </c>
      <c r="J388" s="119">
        <v>39559989.350000001</v>
      </c>
      <c r="K388" s="121">
        <v>43118</v>
      </c>
      <c r="L388" s="119">
        <v>5859</v>
      </c>
      <c r="M388" s="119" t="s">
        <v>442</v>
      </c>
    </row>
    <row r="389" spans="1:13">
      <c r="A389" s="119" t="s">
        <v>198</v>
      </c>
      <c r="B389" s="119" t="s">
        <v>397</v>
      </c>
      <c r="C389" s="119">
        <v>437.85</v>
      </c>
      <c r="D389" s="119">
        <v>485</v>
      </c>
      <c r="E389" s="119">
        <v>435.25</v>
      </c>
      <c r="F389" s="119">
        <v>446.65</v>
      </c>
      <c r="G389" s="119">
        <v>445</v>
      </c>
      <c r="H389" s="119">
        <v>438.55</v>
      </c>
      <c r="I389" s="119">
        <v>757724</v>
      </c>
      <c r="J389" s="119">
        <v>350458441.85000002</v>
      </c>
      <c r="K389" s="121">
        <v>43118</v>
      </c>
      <c r="L389" s="119">
        <v>15453</v>
      </c>
      <c r="M389" s="119" t="s">
        <v>892</v>
      </c>
    </row>
    <row r="390" spans="1:13">
      <c r="A390" s="119" t="s">
        <v>2275</v>
      </c>
      <c r="B390" s="119" t="s">
        <v>397</v>
      </c>
      <c r="C390" s="119">
        <v>420.05</v>
      </c>
      <c r="D390" s="119">
        <v>434</v>
      </c>
      <c r="E390" s="119">
        <v>408.15</v>
      </c>
      <c r="F390" s="119">
        <v>426.85</v>
      </c>
      <c r="G390" s="119">
        <v>427</v>
      </c>
      <c r="H390" s="119">
        <v>419.3</v>
      </c>
      <c r="I390" s="119">
        <v>110282</v>
      </c>
      <c r="J390" s="119">
        <v>46753991.700000003</v>
      </c>
      <c r="K390" s="121">
        <v>43118</v>
      </c>
      <c r="L390" s="119">
        <v>3172</v>
      </c>
      <c r="M390" s="119" t="s">
        <v>462</v>
      </c>
    </row>
    <row r="391" spans="1:13">
      <c r="A391" s="119" t="s">
        <v>893</v>
      </c>
      <c r="B391" s="119" t="s">
        <v>397</v>
      </c>
      <c r="C391" s="119">
        <v>325.89999999999998</v>
      </c>
      <c r="D391" s="119">
        <v>344.95</v>
      </c>
      <c r="E391" s="119">
        <v>324.55</v>
      </c>
      <c r="F391" s="119">
        <v>333.45</v>
      </c>
      <c r="G391" s="119">
        <v>334.75</v>
      </c>
      <c r="H391" s="119">
        <v>322.75</v>
      </c>
      <c r="I391" s="119">
        <v>2312299</v>
      </c>
      <c r="J391" s="119">
        <v>783017472</v>
      </c>
      <c r="K391" s="121">
        <v>43118</v>
      </c>
      <c r="L391" s="119">
        <v>24976</v>
      </c>
      <c r="M391" s="119" t="s">
        <v>894</v>
      </c>
    </row>
    <row r="392" spans="1:13">
      <c r="A392" s="119" t="s">
        <v>895</v>
      </c>
      <c r="B392" s="119" t="s">
        <v>397</v>
      </c>
      <c r="C392" s="119">
        <v>433.65</v>
      </c>
      <c r="D392" s="119">
        <v>496.2</v>
      </c>
      <c r="E392" s="119">
        <v>413</v>
      </c>
      <c r="F392" s="119">
        <v>434.65</v>
      </c>
      <c r="G392" s="119">
        <v>436.95</v>
      </c>
      <c r="H392" s="119">
        <v>428.9</v>
      </c>
      <c r="I392" s="119">
        <v>229473</v>
      </c>
      <c r="J392" s="119">
        <v>101079817.5</v>
      </c>
      <c r="K392" s="121">
        <v>43118</v>
      </c>
      <c r="L392" s="119">
        <v>5399</v>
      </c>
      <c r="M392" s="119" t="s">
        <v>896</v>
      </c>
    </row>
    <row r="393" spans="1:13">
      <c r="A393" s="119" t="s">
        <v>2837</v>
      </c>
      <c r="B393" s="119" t="s">
        <v>397</v>
      </c>
      <c r="C393" s="119">
        <v>803</v>
      </c>
      <c r="D393" s="119">
        <v>803.8</v>
      </c>
      <c r="E393" s="119">
        <v>785.5</v>
      </c>
      <c r="F393" s="119">
        <v>792.8</v>
      </c>
      <c r="G393" s="119">
        <v>791</v>
      </c>
      <c r="H393" s="119">
        <v>795.05</v>
      </c>
      <c r="I393" s="119">
        <v>97273</v>
      </c>
      <c r="J393" s="119">
        <v>77618062.099999994</v>
      </c>
      <c r="K393" s="121">
        <v>43118</v>
      </c>
      <c r="L393" s="119">
        <v>5013</v>
      </c>
      <c r="M393" s="119" t="s">
        <v>2838</v>
      </c>
    </row>
    <row r="394" spans="1:13">
      <c r="A394" s="119" t="s">
        <v>897</v>
      </c>
      <c r="B394" s="119" t="s">
        <v>397</v>
      </c>
      <c r="C394" s="119">
        <v>6717.25</v>
      </c>
      <c r="D394" s="119">
        <v>6717.25</v>
      </c>
      <c r="E394" s="119">
        <v>6601.05</v>
      </c>
      <c r="F394" s="119">
        <v>6606.25</v>
      </c>
      <c r="G394" s="119">
        <v>6601.05</v>
      </c>
      <c r="H394" s="119">
        <v>6650.75</v>
      </c>
      <c r="I394" s="119">
        <v>3571</v>
      </c>
      <c r="J394" s="119">
        <v>23649414.699999999</v>
      </c>
      <c r="K394" s="121">
        <v>43118</v>
      </c>
      <c r="L394" s="119">
        <v>635</v>
      </c>
      <c r="M394" s="119" t="s">
        <v>898</v>
      </c>
    </row>
    <row r="395" spans="1:13">
      <c r="A395" s="119" t="s">
        <v>899</v>
      </c>
      <c r="B395" s="119" t="s">
        <v>397</v>
      </c>
      <c r="C395" s="119">
        <v>40.700000000000003</v>
      </c>
      <c r="D395" s="119">
        <v>41.85</v>
      </c>
      <c r="E395" s="119">
        <v>39.1</v>
      </c>
      <c r="F395" s="119">
        <v>39.299999999999997</v>
      </c>
      <c r="G395" s="119">
        <v>39.799999999999997</v>
      </c>
      <c r="H395" s="119">
        <v>40.15</v>
      </c>
      <c r="I395" s="119">
        <v>220709</v>
      </c>
      <c r="J395" s="119">
        <v>8870699.9499999993</v>
      </c>
      <c r="K395" s="121">
        <v>43118</v>
      </c>
      <c r="L395" s="119">
        <v>1096</v>
      </c>
      <c r="M395" s="119" t="s">
        <v>900</v>
      </c>
    </row>
    <row r="396" spans="1:13">
      <c r="A396" s="119" t="s">
        <v>901</v>
      </c>
      <c r="B396" s="119" t="s">
        <v>397</v>
      </c>
      <c r="C396" s="119">
        <v>131.6</v>
      </c>
      <c r="D396" s="119">
        <v>133.19999999999999</v>
      </c>
      <c r="E396" s="119">
        <v>126.5</v>
      </c>
      <c r="F396" s="119">
        <v>127.6</v>
      </c>
      <c r="G396" s="119">
        <v>128</v>
      </c>
      <c r="H396" s="119">
        <v>130.4</v>
      </c>
      <c r="I396" s="119">
        <v>119750</v>
      </c>
      <c r="J396" s="119">
        <v>15567319.15</v>
      </c>
      <c r="K396" s="121">
        <v>43118</v>
      </c>
      <c r="L396" s="119">
        <v>1091</v>
      </c>
      <c r="M396" s="119" t="s">
        <v>902</v>
      </c>
    </row>
    <row r="397" spans="1:13">
      <c r="A397" s="119" t="s">
        <v>903</v>
      </c>
      <c r="B397" s="119" t="s">
        <v>397</v>
      </c>
      <c r="C397" s="119">
        <v>75.900000000000006</v>
      </c>
      <c r="D397" s="119">
        <v>76</v>
      </c>
      <c r="E397" s="119">
        <v>69.599999999999994</v>
      </c>
      <c r="F397" s="119">
        <v>70</v>
      </c>
      <c r="G397" s="119">
        <v>69.900000000000006</v>
      </c>
      <c r="H397" s="119">
        <v>75.3</v>
      </c>
      <c r="I397" s="119">
        <v>2582866</v>
      </c>
      <c r="J397" s="119">
        <v>187205931.84999999</v>
      </c>
      <c r="K397" s="121">
        <v>43118</v>
      </c>
      <c r="L397" s="119">
        <v>12596</v>
      </c>
      <c r="M397" s="119" t="s">
        <v>904</v>
      </c>
    </row>
    <row r="398" spans="1:13">
      <c r="A398" s="119" t="s">
        <v>2326</v>
      </c>
      <c r="B398" s="119" t="s">
        <v>397</v>
      </c>
      <c r="C398" s="119">
        <v>682.2</v>
      </c>
      <c r="D398" s="119">
        <v>690.05</v>
      </c>
      <c r="E398" s="119">
        <v>660</v>
      </c>
      <c r="F398" s="119">
        <v>660</v>
      </c>
      <c r="G398" s="119">
        <v>660</v>
      </c>
      <c r="H398" s="119">
        <v>681.25</v>
      </c>
      <c r="I398" s="119">
        <v>602</v>
      </c>
      <c r="J398" s="119">
        <v>410197.15</v>
      </c>
      <c r="K398" s="121">
        <v>43118</v>
      </c>
      <c r="L398" s="119">
        <v>21</v>
      </c>
      <c r="M398" s="119" t="s">
        <v>2327</v>
      </c>
    </row>
    <row r="399" spans="1:13">
      <c r="A399" s="119" t="s">
        <v>905</v>
      </c>
      <c r="B399" s="119" t="s">
        <v>397</v>
      </c>
      <c r="C399" s="119">
        <v>2511.15</v>
      </c>
      <c r="D399" s="119">
        <v>2511.15</v>
      </c>
      <c r="E399" s="119">
        <v>2465.0500000000002</v>
      </c>
      <c r="F399" s="119">
        <v>2473.25</v>
      </c>
      <c r="G399" s="119">
        <v>2467</v>
      </c>
      <c r="H399" s="119">
        <v>2486.35</v>
      </c>
      <c r="I399" s="119">
        <v>14738</v>
      </c>
      <c r="J399" s="119">
        <v>36519854.75</v>
      </c>
      <c r="K399" s="121">
        <v>43118</v>
      </c>
      <c r="L399" s="119">
        <v>1713</v>
      </c>
      <c r="M399" s="119" t="s">
        <v>906</v>
      </c>
    </row>
    <row r="400" spans="1:13">
      <c r="A400" s="119" t="s">
        <v>70</v>
      </c>
      <c r="B400" s="119" t="s">
        <v>397</v>
      </c>
      <c r="C400" s="119">
        <v>632.1</v>
      </c>
      <c r="D400" s="119">
        <v>636</v>
      </c>
      <c r="E400" s="119">
        <v>624</v>
      </c>
      <c r="F400" s="119">
        <v>625.75</v>
      </c>
      <c r="G400" s="119">
        <v>627.5</v>
      </c>
      <c r="H400" s="119">
        <v>630.9</v>
      </c>
      <c r="I400" s="119">
        <v>754679</v>
      </c>
      <c r="J400" s="119">
        <v>473612531.80000001</v>
      </c>
      <c r="K400" s="121">
        <v>43118</v>
      </c>
      <c r="L400" s="119">
        <v>19993</v>
      </c>
      <c r="M400" s="119" t="s">
        <v>907</v>
      </c>
    </row>
    <row r="401" spans="1:13">
      <c r="A401" s="119" t="s">
        <v>908</v>
      </c>
      <c r="B401" s="119" t="s">
        <v>397</v>
      </c>
      <c r="C401" s="119">
        <v>167</v>
      </c>
      <c r="D401" s="119">
        <v>168.95</v>
      </c>
      <c r="E401" s="119">
        <v>158</v>
      </c>
      <c r="F401" s="119">
        <v>159.44999999999999</v>
      </c>
      <c r="G401" s="119">
        <v>160.94999999999999</v>
      </c>
      <c r="H401" s="119">
        <v>166.15</v>
      </c>
      <c r="I401" s="119">
        <v>33638</v>
      </c>
      <c r="J401" s="119">
        <v>5512869.5499999998</v>
      </c>
      <c r="K401" s="121">
        <v>43118</v>
      </c>
      <c r="L401" s="119">
        <v>999</v>
      </c>
      <c r="M401" s="119" t="s">
        <v>909</v>
      </c>
    </row>
    <row r="402" spans="1:13">
      <c r="A402" s="119" t="s">
        <v>910</v>
      </c>
      <c r="B402" s="119" t="s">
        <v>397</v>
      </c>
      <c r="C402" s="119">
        <v>1031.95</v>
      </c>
      <c r="D402" s="119">
        <v>1058</v>
      </c>
      <c r="E402" s="119">
        <v>990.05</v>
      </c>
      <c r="F402" s="119">
        <v>997.85</v>
      </c>
      <c r="G402" s="119">
        <v>995.25</v>
      </c>
      <c r="H402" s="119">
        <v>1022.75</v>
      </c>
      <c r="I402" s="119">
        <v>65437</v>
      </c>
      <c r="J402" s="119">
        <v>67314180.799999997</v>
      </c>
      <c r="K402" s="121">
        <v>43118</v>
      </c>
      <c r="L402" s="119">
        <v>4665</v>
      </c>
      <c r="M402" s="119" t="s">
        <v>911</v>
      </c>
    </row>
    <row r="403" spans="1:13">
      <c r="A403" s="119" t="s">
        <v>912</v>
      </c>
      <c r="B403" s="119" t="s">
        <v>397</v>
      </c>
      <c r="C403" s="119">
        <v>157.55000000000001</v>
      </c>
      <c r="D403" s="119">
        <v>160.9</v>
      </c>
      <c r="E403" s="119">
        <v>149.65</v>
      </c>
      <c r="F403" s="119">
        <v>151.15</v>
      </c>
      <c r="G403" s="119">
        <v>151</v>
      </c>
      <c r="H403" s="119">
        <v>157.15</v>
      </c>
      <c r="I403" s="119">
        <v>365099</v>
      </c>
      <c r="J403" s="119">
        <v>56577050.75</v>
      </c>
      <c r="K403" s="121">
        <v>43118</v>
      </c>
      <c r="L403" s="119">
        <v>4850</v>
      </c>
      <c r="M403" s="119" t="s">
        <v>913</v>
      </c>
    </row>
    <row r="404" spans="1:13">
      <c r="A404" s="119" t="s">
        <v>71</v>
      </c>
      <c r="B404" s="119" t="s">
        <v>397</v>
      </c>
      <c r="C404" s="119">
        <v>24.4</v>
      </c>
      <c r="D404" s="119">
        <v>25.05</v>
      </c>
      <c r="E404" s="119">
        <v>22.3</v>
      </c>
      <c r="F404" s="119">
        <v>22.75</v>
      </c>
      <c r="G404" s="119">
        <v>22.65</v>
      </c>
      <c r="H404" s="119">
        <v>24.1</v>
      </c>
      <c r="I404" s="119">
        <v>169390298</v>
      </c>
      <c r="J404" s="119">
        <v>4044287714</v>
      </c>
      <c r="K404" s="121">
        <v>43118</v>
      </c>
      <c r="L404" s="119">
        <v>83596</v>
      </c>
      <c r="M404" s="119" t="s">
        <v>914</v>
      </c>
    </row>
    <row r="405" spans="1:13">
      <c r="A405" s="119" t="s">
        <v>2299</v>
      </c>
      <c r="B405" s="119" t="s">
        <v>397</v>
      </c>
      <c r="C405" s="119">
        <v>456.8</v>
      </c>
      <c r="D405" s="119">
        <v>462.25</v>
      </c>
      <c r="E405" s="119">
        <v>443</v>
      </c>
      <c r="F405" s="119">
        <v>445.6</v>
      </c>
      <c r="G405" s="119">
        <v>447.85</v>
      </c>
      <c r="H405" s="119">
        <v>452.8</v>
      </c>
      <c r="I405" s="119">
        <v>186232</v>
      </c>
      <c r="J405" s="119">
        <v>84540717.25</v>
      </c>
      <c r="K405" s="121">
        <v>43118</v>
      </c>
      <c r="L405" s="119">
        <v>3974</v>
      </c>
      <c r="M405" s="119" t="s">
        <v>2300</v>
      </c>
    </row>
    <row r="406" spans="1:13">
      <c r="A406" s="119" t="s">
        <v>915</v>
      </c>
      <c r="B406" s="119" t="s">
        <v>397</v>
      </c>
      <c r="C406" s="119">
        <v>490.5</v>
      </c>
      <c r="D406" s="119">
        <v>516.9</v>
      </c>
      <c r="E406" s="119">
        <v>487</v>
      </c>
      <c r="F406" s="119">
        <v>492.65</v>
      </c>
      <c r="G406" s="119">
        <v>492</v>
      </c>
      <c r="H406" s="119">
        <v>495.05</v>
      </c>
      <c r="I406" s="119">
        <v>3638028</v>
      </c>
      <c r="J406" s="119">
        <v>1831112739.9000001</v>
      </c>
      <c r="K406" s="121">
        <v>43118</v>
      </c>
      <c r="L406" s="119">
        <v>58501</v>
      </c>
      <c r="M406" s="119" t="s">
        <v>916</v>
      </c>
    </row>
    <row r="407" spans="1:13">
      <c r="A407" s="119" t="s">
        <v>2691</v>
      </c>
      <c r="B407" s="119" t="s">
        <v>397</v>
      </c>
      <c r="C407" s="119">
        <v>1056.7</v>
      </c>
      <c r="D407" s="119">
        <v>1084</v>
      </c>
      <c r="E407" s="119">
        <v>1000</v>
      </c>
      <c r="F407" s="119">
        <v>1006.3</v>
      </c>
      <c r="G407" s="119">
        <v>1010</v>
      </c>
      <c r="H407" s="119">
        <v>1041.5</v>
      </c>
      <c r="I407" s="119">
        <v>184921</v>
      </c>
      <c r="J407" s="119">
        <v>192146064.15000001</v>
      </c>
      <c r="K407" s="121">
        <v>43118</v>
      </c>
      <c r="L407" s="119">
        <v>7693</v>
      </c>
      <c r="M407" s="119" t="s">
        <v>2692</v>
      </c>
    </row>
    <row r="408" spans="1:13">
      <c r="A408" s="119" t="s">
        <v>917</v>
      </c>
      <c r="B408" s="119" t="s">
        <v>397</v>
      </c>
      <c r="C408" s="119">
        <v>650</v>
      </c>
      <c r="D408" s="119">
        <v>655</v>
      </c>
      <c r="E408" s="119">
        <v>622.04999999999995</v>
      </c>
      <c r="F408" s="119">
        <v>633.54999999999995</v>
      </c>
      <c r="G408" s="119">
        <v>628</v>
      </c>
      <c r="H408" s="119">
        <v>635.35</v>
      </c>
      <c r="I408" s="119">
        <v>24946</v>
      </c>
      <c r="J408" s="119">
        <v>15865459.85</v>
      </c>
      <c r="K408" s="121">
        <v>43118</v>
      </c>
      <c r="L408" s="119">
        <v>1717</v>
      </c>
      <c r="M408" s="119" t="s">
        <v>918</v>
      </c>
    </row>
    <row r="409" spans="1:13">
      <c r="A409" s="119" t="s">
        <v>919</v>
      </c>
      <c r="B409" s="119" t="s">
        <v>397</v>
      </c>
      <c r="C409" s="119">
        <v>1018</v>
      </c>
      <c r="D409" s="119">
        <v>1018</v>
      </c>
      <c r="E409" s="119">
        <v>977.5</v>
      </c>
      <c r="F409" s="119">
        <v>985.45</v>
      </c>
      <c r="G409" s="119">
        <v>980.35</v>
      </c>
      <c r="H409" s="119">
        <v>997.95</v>
      </c>
      <c r="I409" s="119">
        <v>135919</v>
      </c>
      <c r="J409" s="119">
        <v>135128546.84999999</v>
      </c>
      <c r="K409" s="121">
        <v>43118</v>
      </c>
      <c r="L409" s="119">
        <v>4504</v>
      </c>
      <c r="M409" s="119" t="s">
        <v>920</v>
      </c>
    </row>
    <row r="410" spans="1:13">
      <c r="A410" s="119" t="s">
        <v>2798</v>
      </c>
      <c r="B410" s="119" t="s">
        <v>397</v>
      </c>
      <c r="C410" s="119">
        <v>612</v>
      </c>
      <c r="D410" s="119">
        <v>624.79999999999995</v>
      </c>
      <c r="E410" s="119">
        <v>595</v>
      </c>
      <c r="F410" s="119">
        <v>598.9</v>
      </c>
      <c r="G410" s="119">
        <v>600.54999999999995</v>
      </c>
      <c r="H410" s="119">
        <v>606</v>
      </c>
      <c r="I410" s="119">
        <v>154080</v>
      </c>
      <c r="J410" s="119">
        <v>93673875.150000006</v>
      </c>
      <c r="K410" s="121">
        <v>43118</v>
      </c>
      <c r="L410" s="119">
        <v>4351</v>
      </c>
      <c r="M410" s="119" t="s">
        <v>2799</v>
      </c>
    </row>
    <row r="411" spans="1:13">
      <c r="A411" s="119" t="s">
        <v>350</v>
      </c>
      <c r="B411" s="119" t="s">
        <v>397</v>
      </c>
      <c r="C411" s="119">
        <v>1002.8</v>
      </c>
      <c r="D411" s="119">
        <v>1052</v>
      </c>
      <c r="E411" s="119">
        <v>1002.8</v>
      </c>
      <c r="F411" s="119">
        <v>1035.1500000000001</v>
      </c>
      <c r="G411" s="119">
        <v>1032.55</v>
      </c>
      <c r="H411" s="119">
        <v>999.35</v>
      </c>
      <c r="I411" s="119">
        <v>1319819</v>
      </c>
      <c r="J411" s="119">
        <v>1362946208.75</v>
      </c>
      <c r="K411" s="121">
        <v>43118</v>
      </c>
      <c r="L411" s="119">
        <v>48065</v>
      </c>
      <c r="M411" s="119" t="s">
        <v>921</v>
      </c>
    </row>
    <row r="412" spans="1:13">
      <c r="A412" s="119" t="s">
        <v>72</v>
      </c>
      <c r="B412" s="119" t="s">
        <v>397</v>
      </c>
      <c r="C412" s="119">
        <v>624</v>
      </c>
      <c r="D412" s="119">
        <v>627.29999999999995</v>
      </c>
      <c r="E412" s="119">
        <v>605.5</v>
      </c>
      <c r="F412" s="119">
        <v>609.75</v>
      </c>
      <c r="G412" s="119">
        <v>608</v>
      </c>
      <c r="H412" s="119">
        <v>624.25</v>
      </c>
      <c r="I412" s="119">
        <v>254870</v>
      </c>
      <c r="J412" s="119">
        <v>156650640.59999999</v>
      </c>
      <c r="K412" s="121">
        <v>43118</v>
      </c>
      <c r="L412" s="119">
        <v>9833</v>
      </c>
      <c r="M412" s="119" t="s">
        <v>922</v>
      </c>
    </row>
    <row r="413" spans="1:13">
      <c r="A413" s="119" t="s">
        <v>923</v>
      </c>
      <c r="B413" s="119" t="s">
        <v>397</v>
      </c>
      <c r="C413" s="119">
        <v>843</v>
      </c>
      <c r="D413" s="119">
        <v>843</v>
      </c>
      <c r="E413" s="119">
        <v>777.7</v>
      </c>
      <c r="F413" s="119">
        <v>795.35</v>
      </c>
      <c r="G413" s="119">
        <v>798.3</v>
      </c>
      <c r="H413" s="119">
        <v>831.5</v>
      </c>
      <c r="I413" s="119">
        <v>167214</v>
      </c>
      <c r="J413" s="119">
        <v>134630717.34999999</v>
      </c>
      <c r="K413" s="121">
        <v>43118</v>
      </c>
      <c r="L413" s="119">
        <v>7212</v>
      </c>
      <c r="M413" s="119" t="s">
        <v>924</v>
      </c>
    </row>
    <row r="414" spans="1:13">
      <c r="A414" s="119" t="s">
        <v>2531</v>
      </c>
      <c r="B414" s="119" t="s">
        <v>397</v>
      </c>
      <c r="C414" s="119">
        <v>128.30000000000001</v>
      </c>
      <c r="D414" s="119">
        <v>128.69999999999999</v>
      </c>
      <c r="E414" s="119">
        <v>118.8</v>
      </c>
      <c r="F414" s="119">
        <v>119.6</v>
      </c>
      <c r="G414" s="119">
        <v>119</v>
      </c>
      <c r="H414" s="119">
        <v>126.85</v>
      </c>
      <c r="I414" s="119">
        <v>177602</v>
      </c>
      <c r="J414" s="119">
        <v>21945696.949999999</v>
      </c>
      <c r="K414" s="121">
        <v>43118</v>
      </c>
      <c r="L414" s="119">
        <v>1885</v>
      </c>
      <c r="M414" s="119" t="s">
        <v>2532</v>
      </c>
    </row>
    <row r="415" spans="1:13">
      <c r="A415" s="119" t="s">
        <v>2808</v>
      </c>
      <c r="B415" s="119" t="s">
        <v>397</v>
      </c>
      <c r="C415" s="119">
        <v>2694.85</v>
      </c>
      <c r="D415" s="119">
        <v>2695</v>
      </c>
      <c r="E415" s="119">
        <v>2680</v>
      </c>
      <c r="F415" s="119">
        <v>2682.9</v>
      </c>
      <c r="G415" s="119">
        <v>2681.05</v>
      </c>
      <c r="H415" s="119">
        <v>2701.45</v>
      </c>
      <c r="I415" s="119">
        <v>17259</v>
      </c>
      <c r="J415" s="119">
        <v>46307067.149999999</v>
      </c>
      <c r="K415" s="121">
        <v>43118</v>
      </c>
      <c r="L415" s="119">
        <v>1234</v>
      </c>
      <c r="M415" s="119" t="s">
        <v>2809</v>
      </c>
    </row>
    <row r="416" spans="1:13">
      <c r="A416" s="119" t="s">
        <v>925</v>
      </c>
      <c r="B416" s="119" t="s">
        <v>397</v>
      </c>
      <c r="C416" s="119">
        <v>82</v>
      </c>
      <c r="D416" s="119">
        <v>83</v>
      </c>
      <c r="E416" s="119">
        <v>79</v>
      </c>
      <c r="F416" s="119">
        <v>79.5</v>
      </c>
      <c r="G416" s="119">
        <v>79.55</v>
      </c>
      <c r="H416" s="119">
        <v>81.599999999999994</v>
      </c>
      <c r="I416" s="119">
        <v>28175</v>
      </c>
      <c r="J416" s="119">
        <v>2278047.6</v>
      </c>
      <c r="K416" s="121">
        <v>43118</v>
      </c>
      <c r="L416" s="119">
        <v>242</v>
      </c>
      <c r="M416" s="119" t="s">
        <v>926</v>
      </c>
    </row>
    <row r="417" spans="1:13">
      <c r="A417" s="119" t="s">
        <v>2899</v>
      </c>
      <c r="B417" s="119" t="s">
        <v>397</v>
      </c>
      <c r="C417" s="119">
        <v>233.7</v>
      </c>
      <c r="D417" s="119">
        <v>233.7</v>
      </c>
      <c r="E417" s="119">
        <v>211</v>
      </c>
      <c r="F417" s="119">
        <v>213</v>
      </c>
      <c r="G417" s="119">
        <v>215</v>
      </c>
      <c r="H417" s="119">
        <v>228</v>
      </c>
      <c r="I417" s="119">
        <v>150413</v>
      </c>
      <c r="J417" s="119">
        <v>33245765.899999999</v>
      </c>
      <c r="K417" s="121">
        <v>43118</v>
      </c>
      <c r="L417" s="119">
        <v>2135</v>
      </c>
      <c r="M417" s="119" t="s">
        <v>2900</v>
      </c>
    </row>
    <row r="418" spans="1:13">
      <c r="A418" s="119" t="s">
        <v>2810</v>
      </c>
      <c r="B418" s="119" t="s">
        <v>397</v>
      </c>
      <c r="C418" s="119">
        <v>274.5</v>
      </c>
      <c r="D418" s="119">
        <v>275</v>
      </c>
      <c r="E418" s="119">
        <v>272</v>
      </c>
      <c r="F418" s="119">
        <v>272.85000000000002</v>
      </c>
      <c r="G418" s="119">
        <v>272.85000000000002</v>
      </c>
      <c r="H418" s="119">
        <v>275.35000000000002</v>
      </c>
      <c r="I418" s="119">
        <v>5860</v>
      </c>
      <c r="J418" s="119">
        <v>1597701.85</v>
      </c>
      <c r="K418" s="121">
        <v>43118</v>
      </c>
      <c r="L418" s="119">
        <v>86</v>
      </c>
      <c r="M418" s="119" t="s">
        <v>2811</v>
      </c>
    </row>
    <row r="419" spans="1:13">
      <c r="A419" s="119" t="s">
        <v>2812</v>
      </c>
      <c r="B419" s="119" t="s">
        <v>397</v>
      </c>
      <c r="C419" s="119">
        <v>2664.9</v>
      </c>
      <c r="D419" s="119">
        <v>2664.9</v>
      </c>
      <c r="E419" s="119">
        <v>2642.4</v>
      </c>
      <c r="F419" s="119">
        <v>2648.6</v>
      </c>
      <c r="G419" s="119">
        <v>2649</v>
      </c>
      <c r="H419" s="119">
        <v>2667.05</v>
      </c>
      <c r="I419" s="119">
        <v>2247</v>
      </c>
      <c r="J419" s="119">
        <v>5963516.5499999998</v>
      </c>
      <c r="K419" s="121">
        <v>43118</v>
      </c>
      <c r="L419" s="119">
        <v>164</v>
      </c>
      <c r="M419" s="119" t="s">
        <v>2813</v>
      </c>
    </row>
    <row r="420" spans="1:13">
      <c r="A420" s="119" t="s">
        <v>927</v>
      </c>
      <c r="B420" s="119" t="s">
        <v>397</v>
      </c>
      <c r="C420" s="119">
        <v>124.55</v>
      </c>
      <c r="D420" s="119">
        <v>127.45</v>
      </c>
      <c r="E420" s="119">
        <v>117.05</v>
      </c>
      <c r="F420" s="119">
        <v>119.85</v>
      </c>
      <c r="G420" s="119">
        <v>119.75</v>
      </c>
      <c r="H420" s="119">
        <v>123.45</v>
      </c>
      <c r="I420" s="119">
        <v>274458</v>
      </c>
      <c r="J420" s="119">
        <v>33638354.899999999</v>
      </c>
      <c r="K420" s="121">
        <v>43118</v>
      </c>
      <c r="L420" s="119">
        <v>3250</v>
      </c>
      <c r="M420" s="119" t="s">
        <v>928</v>
      </c>
    </row>
    <row r="421" spans="1:13">
      <c r="A421" s="119" t="s">
        <v>2901</v>
      </c>
      <c r="B421" s="119" t="s">
        <v>397</v>
      </c>
      <c r="C421" s="119">
        <v>551</v>
      </c>
      <c r="D421" s="119">
        <v>559.85</v>
      </c>
      <c r="E421" s="119">
        <v>513.15</v>
      </c>
      <c r="F421" s="119">
        <v>513.15</v>
      </c>
      <c r="G421" s="119">
        <v>513.15</v>
      </c>
      <c r="H421" s="119">
        <v>540.15</v>
      </c>
      <c r="I421" s="119">
        <v>655187</v>
      </c>
      <c r="J421" s="119">
        <v>347259126.14999998</v>
      </c>
      <c r="K421" s="121">
        <v>43118</v>
      </c>
      <c r="L421" s="119">
        <v>9782</v>
      </c>
      <c r="M421" s="119" t="s">
        <v>2902</v>
      </c>
    </row>
    <row r="422" spans="1:13">
      <c r="A422" s="119" t="s">
        <v>318</v>
      </c>
      <c r="B422" s="119" t="s">
        <v>397</v>
      </c>
      <c r="C422" s="119">
        <v>155.5</v>
      </c>
      <c r="D422" s="119">
        <v>160</v>
      </c>
      <c r="E422" s="119">
        <v>152.25</v>
      </c>
      <c r="F422" s="119">
        <v>153.35</v>
      </c>
      <c r="G422" s="119">
        <v>152.4</v>
      </c>
      <c r="H422" s="119">
        <v>154.69999999999999</v>
      </c>
      <c r="I422" s="119">
        <v>877634</v>
      </c>
      <c r="J422" s="119">
        <v>137298892.44999999</v>
      </c>
      <c r="K422" s="121">
        <v>43118</v>
      </c>
      <c r="L422" s="119">
        <v>9119</v>
      </c>
      <c r="M422" s="119" t="s">
        <v>929</v>
      </c>
    </row>
    <row r="423" spans="1:13">
      <c r="A423" s="119" t="s">
        <v>2215</v>
      </c>
      <c r="B423" s="119" t="s">
        <v>397</v>
      </c>
      <c r="C423" s="119">
        <v>227</v>
      </c>
      <c r="D423" s="119">
        <v>230.05</v>
      </c>
      <c r="E423" s="119">
        <v>208.3</v>
      </c>
      <c r="F423" s="119">
        <v>210.75</v>
      </c>
      <c r="G423" s="119">
        <v>215</v>
      </c>
      <c r="H423" s="119">
        <v>223.6</v>
      </c>
      <c r="I423" s="119">
        <v>132707</v>
      </c>
      <c r="J423" s="119">
        <v>28700795.199999999</v>
      </c>
      <c r="K423" s="121">
        <v>43118</v>
      </c>
      <c r="L423" s="119">
        <v>1085</v>
      </c>
      <c r="M423" s="119" t="s">
        <v>2216</v>
      </c>
    </row>
    <row r="424" spans="1:13">
      <c r="A424" s="119" t="s">
        <v>355</v>
      </c>
      <c r="B424" s="119" t="s">
        <v>397</v>
      </c>
      <c r="C424" s="119">
        <v>141.1</v>
      </c>
      <c r="D424" s="119">
        <v>141.80000000000001</v>
      </c>
      <c r="E424" s="119">
        <v>134.69999999999999</v>
      </c>
      <c r="F424" s="119">
        <v>135.85</v>
      </c>
      <c r="G424" s="119">
        <v>135.69999999999999</v>
      </c>
      <c r="H424" s="119">
        <v>140.35</v>
      </c>
      <c r="I424" s="119">
        <v>1824797</v>
      </c>
      <c r="J424" s="119">
        <v>251435979.80000001</v>
      </c>
      <c r="K424" s="121">
        <v>43118</v>
      </c>
      <c r="L424" s="119">
        <v>11097</v>
      </c>
      <c r="M424" s="119" t="s">
        <v>930</v>
      </c>
    </row>
    <row r="425" spans="1:13">
      <c r="A425" s="119" t="s">
        <v>931</v>
      </c>
      <c r="B425" s="119" t="s">
        <v>397</v>
      </c>
      <c r="C425" s="119">
        <v>799.85</v>
      </c>
      <c r="D425" s="119">
        <v>815</v>
      </c>
      <c r="E425" s="119">
        <v>752.5</v>
      </c>
      <c r="F425" s="119">
        <v>757.45</v>
      </c>
      <c r="G425" s="119">
        <v>754</v>
      </c>
      <c r="H425" s="119">
        <v>791.4</v>
      </c>
      <c r="I425" s="119">
        <v>1420430</v>
      </c>
      <c r="J425" s="119">
        <v>1112908337.8</v>
      </c>
      <c r="K425" s="121">
        <v>43118</v>
      </c>
      <c r="L425" s="119">
        <v>31470</v>
      </c>
      <c r="M425" s="119" t="s">
        <v>932</v>
      </c>
    </row>
    <row r="426" spans="1:13">
      <c r="A426" s="119" t="s">
        <v>73</v>
      </c>
      <c r="B426" s="119" t="s">
        <v>397</v>
      </c>
      <c r="C426" s="119">
        <v>1249.7</v>
      </c>
      <c r="D426" s="119">
        <v>1255</v>
      </c>
      <c r="E426" s="119">
        <v>1203</v>
      </c>
      <c r="F426" s="119">
        <v>1217.5999999999999</v>
      </c>
      <c r="G426" s="119">
        <v>1217.6500000000001</v>
      </c>
      <c r="H426" s="119">
        <v>1248</v>
      </c>
      <c r="I426" s="119">
        <v>590715</v>
      </c>
      <c r="J426" s="119">
        <v>725126517</v>
      </c>
      <c r="K426" s="121">
        <v>43118</v>
      </c>
      <c r="L426" s="119">
        <v>31356</v>
      </c>
      <c r="M426" s="119" t="s">
        <v>2298</v>
      </c>
    </row>
    <row r="427" spans="1:13">
      <c r="A427" s="119" t="s">
        <v>392</v>
      </c>
      <c r="B427" s="119" t="s">
        <v>397</v>
      </c>
      <c r="C427" s="119">
        <v>182.7</v>
      </c>
      <c r="D427" s="119">
        <v>184.05</v>
      </c>
      <c r="E427" s="119">
        <v>175</v>
      </c>
      <c r="F427" s="119">
        <v>178.05</v>
      </c>
      <c r="G427" s="119">
        <v>179.4</v>
      </c>
      <c r="H427" s="119">
        <v>180.7</v>
      </c>
      <c r="I427" s="119">
        <v>389556</v>
      </c>
      <c r="J427" s="119">
        <v>69939461.049999997</v>
      </c>
      <c r="K427" s="121">
        <v>43118</v>
      </c>
      <c r="L427" s="119">
        <v>4399</v>
      </c>
      <c r="M427" s="119" t="s">
        <v>933</v>
      </c>
    </row>
    <row r="428" spans="1:13">
      <c r="A428" s="119" t="s">
        <v>934</v>
      </c>
      <c r="B428" s="119" t="s">
        <v>397</v>
      </c>
      <c r="C428" s="119">
        <v>142.9</v>
      </c>
      <c r="D428" s="119">
        <v>144.05000000000001</v>
      </c>
      <c r="E428" s="119">
        <v>135.5</v>
      </c>
      <c r="F428" s="119">
        <v>136.6</v>
      </c>
      <c r="G428" s="119">
        <v>136</v>
      </c>
      <c r="H428" s="119">
        <v>140.94999999999999</v>
      </c>
      <c r="I428" s="119">
        <v>1101243</v>
      </c>
      <c r="J428" s="119">
        <v>153809850</v>
      </c>
      <c r="K428" s="121">
        <v>43118</v>
      </c>
      <c r="L428" s="119">
        <v>15036</v>
      </c>
      <c r="M428" s="119" t="s">
        <v>935</v>
      </c>
    </row>
    <row r="429" spans="1:13">
      <c r="A429" s="119" t="s">
        <v>936</v>
      </c>
      <c r="B429" s="119" t="s">
        <v>397</v>
      </c>
      <c r="C429" s="119">
        <v>1251.55</v>
      </c>
      <c r="D429" s="119">
        <v>1296.8499999999999</v>
      </c>
      <c r="E429" s="119">
        <v>1200</v>
      </c>
      <c r="F429" s="119">
        <v>1211</v>
      </c>
      <c r="G429" s="119">
        <v>1207</v>
      </c>
      <c r="H429" s="119">
        <v>1264.4000000000001</v>
      </c>
      <c r="I429" s="119">
        <v>3648</v>
      </c>
      <c r="J429" s="119">
        <v>4555883.0999999996</v>
      </c>
      <c r="K429" s="121">
        <v>43118</v>
      </c>
      <c r="L429" s="119">
        <v>356</v>
      </c>
      <c r="M429" s="119" t="s">
        <v>937</v>
      </c>
    </row>
    <row r="430" spans="1:13">
      <c r="A430" s="119" t="s">
        <v>938</v>
      </c>
      <c r="B430" s="119" t="s">
        <v>397</v>
      </c>
      <c r="C430" s="119">
        <v>380</v>
      </c>
      <c r="D430" s="119">
        <v>382</v>
      </c>
      <c r="E430" s="119">
        <v>356</v>
      </c>
      <c r="F430" s="119">
        <v>364.45</v>
      </c>
      <c r="G430" s="119">
        <v>366.85</v>
      </c>
      <c r="H430" s="119">
        <v>379.75</v>
      </c>
      <c r="I430" s="119">
        <v>54315</v>
      </c>
      <c r="J430" s="119">
        <v>20279207.899999999</v>
      </c>
      <c r="K430" s="121">
        <v>43118</v>
      </c>
      <c r="L430" s="119">
        <v>1765</v>
      </c>
      <c r="M430" s="119" t="s">
        <v>939</v>
      </c>
    </row>
    <row r="431" spans="1:13">
      <c r="A431" s="119" t="s">
        <v>940</v>
      </c>
      <c r="B431" s="119" t="s">
        <v>397</v>
      </c>
      <c r="C431" s="119">
        <v>13.5</v>
      </c>
      <c r="D431" s="119">
        <v>14</v>
      </c>
      <c r="E431" s="119">
        <v>13.05</v>
      </c>
      <c r="F431" s="119">
        <v>13.1</v>
      </c>
      <c r="G431" s="119">
        <v>13.1</v>
      </c>
      <c r="H431" s="119">
        <v>13.3</v>
      </c>
      <c r="I431" s="119">
        <v>777505</v>
      </c>
      <c r="J431" s="119">
        <v>10477918.199999999</v>
      </c>
      <c r="K431" s="121">
        <v>43118</v>
      </c>
      <c r="L431" s="119">
        <v>1450</v>
      </c>
      <c r="M431" s="119" t="s">
        <v>941</v>
      </c>
    </row>
    <row r="432" spans="1:13">
      <c r="A432" s="119" t="s">
        <v>942</v>
      </c>
      <c r="B432" s="119" t="s">
        <v>397</v>
      </c>
      <c r="C432" s="119">
        <v>552.95000000000005</v>
      </c>
      <c r="D432" s="119">
        <v>567</v>
      </c>
      <c r="E432" s="119">
        <v>545</v>
      </c>
      <c r="F432" s="119">
        <v>545.4</v>
      </c>
      <c r="G432" s="119">
        <v>545</v>
      </c>
      <c r="H432" s="119">
        <v>555.04999999999995</v>
      </c>
      <c r="I432" s="119">
        <v>14750</v>
      </c>
      <c r="J432" s="119">
        <v>8159603.4000000004</v>
      </c>
      <c r="K432" s="121">
        <v>43118</v>
      </c>
      <c r="L432" s="119">
        <v>478</v>
      </c>
      <c r="M432" s="119" t="s">
        <v>943</v>
      </c>
    </row>
    <row r="433" spans="1:13">
      <c r="A433" s="119" t="s">
        <v>2389</v>
      </c>
      <c r="B433" s="119" t="s">
        <v>397</v>
      </c>
      <c r="C433" s="119">
        <v>1609.1</v>
      </c>
      <c r="D433" s="119">
        <v>1650</v>
      </c>
      <c r="E433" s="119">
        <v>1570</v>
      </c>
      <c r="F433" s="119">
        <v>1578.85</v>
      </c>
      <c r="G433" s="119">
        <v>1570</v>
      </c>
      <c r="H433" s="119">
        <v>1595.5</v>
      </c>
      <c r="I433" s="119">
        <v>1586</v>
      </c>
      <c r="J433" s="119">
        <v>2526421</v>
      </c>
      <c r="K433" s="121">
        <v>43118</v>
      </c>
      <c r="L433" s="119">
        <v>125</v>
      </c>
      <c r="M433" s="119" t="s">
        <v>2390</v>
      </c>
    </row>
    <row r="434" spans="1:13">
      <c r="A434" s="119" t="s">
        <v>944</v>
      </c>
      <c r="B434" s="119" t="s">
        <v>397</v>
      </c>
      <c r="C434" s="119">
        <v>559</v>
      </c>
      <c r="D434" s="119">
        <v>619.4</v>
      </c>
      <c r="E434" s="119">
        <v>535.1</v>
      </c>
      <c r="F434" s="119">
        <v>598.1</v>
      </c>
      <c r="G434" s="119">
        <v>611</v>
      </c>
      <c r="H434" s="119">
        <v>551.85</v>
      </c>
      <c r="I434" s="119">
        <v>1316996</v>
      </c>
      <c r="J434" s="119">
        <v>761962956.04999995</v>
      </c>
      <c r="K434" s="121">
        <v>43118</v>
      </c>
      <c r="L434" s="119">
        <v>22188</v>
      </c>
      <c r="M434" s="119" t="s">
        <v>945</v>
      </c>
    </row>
    <row r="435" spans="1:13">
      <c r="A435" s="119" t="s">
        <v>2903</v>
      </c>
      <c r="B435" s="119" t="s">
        <v>397</v>
      </c>
      <c r="C435" s="119">
        <v>38.75</v>
      </c>
      <c r="D435" s="119">
        <v>39.1</v>
      </c>
      <c r="E435" s="119">
        <v>35.5</v>
      </c>
      <c r="F435" s="119">
        <v>36.1</v>
      </c>
      <c r="G435" s="119">
        <v>36.549999999999997</v>
      </c>
      <c r="H435" s="119">
        <v>38.299999999999997</v>
      </c>
      <c r="I435" s="119">
        <v>260848</v>
      </c>
      <c r="J435" s="119">
        <v>9847341.5</v>
      </c>
      <c r="K435" s="121">
        <v>43118</v>
      </c>
      <c r="L435" s="119">
        <v>1044</v>
      </c>
      <c r="M435" s="119" t="s">
        <v>2904</v>
      </c>
    </row>
    <row r="436" spans="1:13">
      <c r="A436" s="119" t="s">
        <v>316</v>
      </c>
      <c r="B436" s="119" t="s">
        <v>397</v>
      </c>
      <c r="C436" s="119">
        <v>158.94999999999999</v>
      </c>
      <c r="D436" s="119">
        <v>159.75</v>
      </c>
      <c r="E436" s="119">
        <v>148.25</v>
      </c>
      <c r="F436" s="119">
        <v>150.30000000000001</v>
      </c>
      <c r="G436" s="119">
        <v>150</v>
      </c>
      <c r="H436" s="119">
        <v>158.6</v>
      </c>
      <c r="I436" s="119">
        <v>3430408</v>
      </c>
      <c r="J436" s="119">
        <v>530457466.85000002</v>
      </c>
      <c r="K436" s="121">
        <v>43118</v>
      </c>
      <c r="L436" s="119">
        <v>16606</v>
      </c>
      <c r="M436" s="119" t="s">
        <v>946</v>
      </c>
    </row>
    <row r="437" spans="1:13">
      <c r="A437" s="119" t="s">
        <v>182</v>
      </c>
      <c r="B437" s="119" t="s">
        <v>397</v>
      </c>
      <c r="C437" s="119">
        <v>6483.65</v>
      </c>
      <c r="D437" s="119">
        <v>6651.25</v>
      </c>
      <c r="E437" s="119">
        <v>6466</v>
      </c>
      <c r="F437" s="119">
        <v>6625.65</v>
      </c>
      <c r="G437" s="119">
        <v>6600</v>
      </c>
      <c r="H437" s="119">
        <v>6523.25</v>
      </c>
      <c r="I437" s="119">
        <v>20225</v>
      </c>
      <c r="J437" s="119">
        <v>132321367.55</v>
      </c>
      <c r="K437" s="121">
        <v>43118</v>
      </c>
      <c r="L437" s="119">
        <v>1662</v>
      </c>
      <c r="M437" s="119" t="s">
        <v>947</v>
      </c>
    </row>
    <row r="438" spans="1:13">
      <c r="A438" s="119" t="s">
        <v>199</v>
      </c>
      <c r="B438" s="119" t="s">
        <v>397</v>
      </c>
      <c r="C438" s="119">
        <v>221</v>
      </c>
      <c r="D438" s="119">
        <v>222.8</v>
      </c>
      <c r="E438" s="119">
        <v>212.7</v>
      </c>
      <c r="F438" s="119">
        <v>214.1</v>
      </c>
      <c r="G438" s="119">
        <v>214.8</v>
      </c>
      <c r="H438" s="119">
        <v>221.35</v>
      </c>
      <c r="I438" s="119">
        <v>359425</v>
      </c>
      <c r="J438" s="119">
        <v>77856201.650000006</v>
      </c>
      <c r="K438" s="121">
        <v>43118</v>
      </c>
      <c r="L438" s="119">
        <v>6837</v>
      </c>
      <c r="M438" s="119" t="s">
        <v>948</v>
      </c>
    </row>
    <row r="439" spans="1:13">
      <c r="A439" s="119" t="s">
        <v>2693</v>
      </c>
      <c r="B439" s="119" t="s">
        <v>397</v>
      </c>
      <c r="C439" s="119">
        <v>34.5</v>
      </c>
      <c r="D439" s="119">
        <v>36</v>
      </c>
      <c r="E439" s="119">
        <v>31.75</v>
      </c>
      <c r="F439" s="119">
        <v>32.450000000000003</v>
      </c>
      <c r="G439" s="119">
        <v>32.299999999999997</v>
      </c>
      <c r="H439" s="119">
        <v>34.15</v>
      </c>
      <c r="I439" s="119">
        <v>148822</v>
      </c>
      <c r="J439" s="119">
        <v>5055121.8</v>
      </c>
      <c r="K439" s="121">
        <v>43118</v>
      </c>
      <c r="L439" s="119">
        <v>919</v>
      </c>
      <c r="M439" s="119" t="s">
        <v>2694</v>
      </c>
    </row>
    <row r="440" spans="1:13">
      <c r="A440" s="119" t="s">
        <v>949</v>
      </c>
      <c r="B440" s="119" t="s">
        <v>397</v>
      </c>
      <c r="C440" s="119">
        <v>16.350000000000001</v>
      </c>
      <c r="D440" s="119">
        <v>16.350000000000001</v>
      </c>
      <c r="E440" s="119">
        <v>15.15</v>
      </c>
      <c r="F440" s="119">
        <v>15.3</v>
      </c>
      <c r="G440" s="119">
        <v>15.2</v>
      </c>
      <c r="H440" s="119">
        <v>16</v>
      </c>
      <c r="I440" s="119">
        <v>234553</v>
      </c>
      <c r="J440" s="119">
        <v>3691369.75</v>
      </c>
      <c r="K440" s="121">
        <v>43118</v>
      </c>
      <c r="L440" s="119">
        <v>685</v>
      </c>
      <c r="M440" s="119" t="s">
        <v>950</v>
      </c>
    </row>
    <row r="441" spans="1:13">
      <c r="A441" s="119" t="s">
        <v>951</v>
      </c>
      <c r="B441" s="119" t="s">
        <v>397</v>
      </c>
      <c r="C441" s="119">
        <v>6.8</v>
      </c>
      <c r="D441" s="119">
        <v>6.9</v>
      </c>
      <c r="E441" s="119">
        <v>6.3</v>
      </c>
      <c r="F441" s="119">
        <v>6.35</v>
      </c>
      <c r="G441" s="119">
        <v>6.4</v>
      </c>
      <c r="H441" s="119">
        <v>6.7</v>
      </c>
      <c r="I441" s="119">
        <v>6417418</v>
      </c>
      <c r="J441" s="119">
        <v>41897033.649999999</v>
      </c>
      <c r="K441" s="121">
        <v>43118</v>
      </c>
      <c r="L441" s="119">
        <v>2539</v>
      </c>
      <c r="M441" s="119" t="s">
        <v>952</v>
      </c>
    </row>
    <row r="442" spans="1:13">
      <c r="A442" s="119" t="s">
        <v>2318</v>
      </c>
      <c r="B442" s="119" t="s">
        <v>397</v>
      </c>
      <c r="C442" s="119">
        <v>19.100000000000001</v>
      </c>
      <c r="D442" s="119">
        <v>19.5</v>
      </c>
      <c r="E442" s="119">
        <v>18.600000000000001</v>
      </c>
      <c r="F442" s="119">
        <v>18.600000000000001</v>
      </c>
      <c r="G442" s="119">
        <v>18.7</v>
      </c>
      <c r="H442" s="119">
        <v>19.149999999999999</v>
      </c>
      <c r="I442" s="119">
        <v>23287</v>
      </c>
      <c r="J442" s="119">
        <v>442154.85</v>
      </c>
      <c r="K442" s="121">
        <v>43118</v>
      </c>
      <c r="L442" s="119">
        <v>49</v>
      </c>
      <c r="M442" s="119" t="s">
        <v>2319</v>
      </c>
    </row>
    <row r="443" spans="1:13">
      <c r="A443" s="119" t="s">
        <v>2588</v>
      </c>
      <c r="B443" s="119" t="s">
        <v>397</v>
      </c>
      <c r="C443" s="119">
        <v>174.8</v>
      </c>
      <c r="D443" s="119">
        <v>174.9</v>
      </c>
      <c r="E443" s="119">
        <v>168.15</v>
      </c>
      <c r="F443" s="119">
        <v>170.4</v>
      </c>
      <c r="G443" s="119">
        <v>170</v>
      </c>
      <c r="H443" s="119">
        <v>172.05</v>
      </c>
      <c r="I443" s="119">
        <v>82243</v>
      </c>
      <c r="J443" s="119">
        <v>14025132.9</v>
      </c>
      <c r="K443" s="121">
        <v>43118</v>
      </c>
      <c r="L443" s="119">
        <v>888</v>
      </c>
      <c r="M443" s="119" t="s">
        <v>2589</v>
      </c>
    </row>
    <row r="444" spans="1:13">
      <c r="A444" s="119" t="s">
        <v>953</v>
      </c>
      <c r="B444" s="119" t="s">
        <v>397</v>
      </c>
      <c r="C444" s="119">
        <v>128.4</v>
      </c>
      <c r="D444" s="119">
        <v>138.75</v>
      </c>
      <c r="E444" s="119">
        <v>126.5</v>
      </c>
      <c r="F444" s="119">
        <v>128.05000000000001</v>
      </c>
      <c r="G444" s="119">
        <v>127</v>
      </c>
      <c r="H444" s="119">
        <v>126.85</v>
      </c>
      <c r="I444" s="119">
        <v>1079687</v>
      </c>
      <c r="J444" s="119">
        <v>144465030.25</v>
      </c>
      <c r="K444" s="121">
        <v>43118</v>
      </c>
      <c r="L444" s="119">
        <v>13818</v>
      </c>
      <c r="M444" s="119" t="s">
        <v>954</v>
      </c>
    </row>
    <row r="445" spans="1:13">
      <c r="A445" s="119" t="s">
        <v>955</v>
      </c>
      <c r="B445" s="119" t="s">
        <v>397</v>
      </c>
      <c r="C445" s="119">
        <v>911</v>
      </c>
      <c r="D445" s="119">
        <v>913.15</v>
      </c>
      <c r="E445" s="119">
        <v>853.15</v>
      </c>
      <c r="F445" s="119">
        <v>871.4</v>
      </c>
      <c r="G445" s="119">
        <v>871.15</v>
      </c>
      <c r="H445" s="119">
        <v>905.45</v>
      </c>
      <c r="I445" s="119">
        <v>114283</v>
      </c>
      <c r="J445" s="119">
        <v>101391538.05</v>
      </c>
      <c r="K445" s="121">
        <v>43118</v>
      </c>
      <c r="L445" s="119">
        <v>4285</v>
      </c>
      <c r="M445" s="119" t="s">
        <v>956</v>
      </c>
    </row>
    <row r="446" spans="1:13">
      <c r="A446" s="119" t="s">
        <v>2224</v>
      </c>
      <c r="B446" s="119" t="s">
        <v>397</v>
      </c>
      <c r="C446" s="119">
        <v>240</v>
      </c>
      <c r="D446" s="119">
        <v>246.7</v>
      </c>
      <c r="E446" s="119">
        <v>226.6</v>
      </c>
      <c r="F446" s="119">
        <v>230.9</v>
      </c>
      <c r="G446" s="119">
        <v>232.9</v>
      </c>
      <c r="H446" s="119">
        <v>235.85</v>
      </c>
      <c r="I446" s="119">
        <v>10483</v>
      </c>
      <c r="J446" s="119">
        <v>2473510.85</v>
      </c>
      <c r="K446" s="121">
        <v>43118</v>
      </c>
      <c r="L446" s="119">
        <v>421</v>
      </c>
      <c r="M446" s="119" t="s">
        <v>2225</v>
      </c>
    </row>
    <row r="447" spans="1:13">
      <c r="A447" s="119" t="s">
        <v>957</v>
      </c>
      <c r="B447" s="119" t="s">
        <v>397</v>
      </c>
      <c r="C447" s="119">
        <v>885</v>
      </c>
      <c r="D447" s="119">
        <v>921</v>
      </c>
      <c r="E447" s="119">
        <v>870</v>
      </c>
      <c r="F447" s="119">
        <v>875.75</v>
      </c>
      <c r="G447" s="119">
        <v>873.95</v>
      </c>
      <c r="H447" s="119">
        <v>892.25</v>
      </c>
      <c r="I447" s="119">
        <v>206745</v>
      </c>
      <c r="J447" s="119">
        <v>186503851.75</v>
      </c>
      <c r="K447" s="121">
        <v>43118</v>
      </c>
      <c r="L447" s="119">
        <v>6344</v>
      </c>
      <c r="M447" s="119" t="s">
        <v>958</v>
      </c>
    </row>
    <row r="448" spans="1:13">
      <c r="A448" s="119" t="s">
        <v>959</v>
      </c>
      <c r="B448" s="119" t="s">
        <v>397</v>
      </c>
      <c r="C448" s="119">
        <v>894</v>
      </c>
      <c r="D448" s="119">
        <v>895</v>
      </c>
      <c r="E448" s="119">
        <v>874</v>
      </c>
      <c r="F448" s="119">
        <v>877.3</v>
      </c>
      <c r="G448" s="119">
        <v>879.75</v>
      </c>
      <c r="H448" s="119">
        <v>881.25</v>
      </c>
      <c r="I448" s="119">
        <v>21442</v>
      </c>
      <c r="J448" s="119">
        <v>18913647.550000001</v>
      </c>
      <c r="K448" s="121">
        <v>43118</v>
      </c>
      <c r="L448" s="119">
        <v>1982</v>
      </c>
      <c r="M448" s="119" t="s">
        <v>960</v>
      </c>
    </row>
    <row r="449" spans="1:13">
      <c r="A449" s="119" t="s">
        <v>2905</v>
      </c>
      <c r="B449" s="119" t="s">
        <v>397</v>
      </c>
      <c r="C449" s="119">
        <v>1.4</v>
      </c>
      <c r="D449" s="119">
        <v>1.4</v>
      </c>
      <c r="E449" s="119">
        <v>1.35</v>
      </c>
      <c r="F449" s="119">
        <v>1.35</v>
      </c>
      <c r="G449" s="119">
        <v>1.35</v>
      </c>
      <c r="H449" s="119">
        <v>1.4</v>
      </c>
      <c r="I449" s="119">
        <v>5246517</v>
      </c>
      <c r="J449" s="119">
        <v>7117770.2000000002</v>
      </c>
      <c r="K449" s="121">
        <v>43118</v>
      </c>
      <c r="L449" s="119">
        <v>1089</v>
      </c>
      <c r="M449" s="119" t="s">
        <v>2906</v>
      </c>
    </row>
    <row r="450" spans="1:13">
      <c r="A450" s="119" t="s">
        <v>2907</v>
      </c>
      <c r="B450" s="119" t="s">
        <v>397</v>
      </c>
      <c r="C450" s="119">
        <v>1.35</v>
      </c>
      <c r="D450" s="119">
        <v>1.35</v>
      </c>
      <c r="E450" s="119">
        <v>1.25</v>
      </c>
      <c r="F450" s="119">
        <v>1.3</v>
      </c>
      <c r="G450" s="119">
        <v>1.35</v>
      </c>
      <c r="H450" s="119">
        <v>1.3</v>
      </c>
      <c r="I450" s="119">
        <v>217850</v>
      </c>
      <c r="J450" s="119">
        <v>285461.15000000002</v>
      </c>
      <c r="K450" s="121">
        <v>43118</v>
      </c>
      <c r="L450" s="119">
        <v>128</v>
      </c>
      <c r="M450" s="119" t="s">
        <v>2908</v>
      </c>
    </row>
    <row r="451" spans="1:13">
      <c r="A451" s="119" t="s">
        <v>961</v>
      </c>
      <c r="B451" s="119" t="s">
        <v>397</v>
      </c>
      <c r="C451" s="119">
        <v>899.7</v>
      </c>
      <c r="D451" s="119">
        <v>1014</v>
      </c>
      <c r="E451" s="119">
        <v>881.25</v>
      </c>
      <c r="F451" s="119">
        <v>916.4</v>
      </c>
      <c r="G451" s="119">
        <v>902</v>
      </c>
      <c r="H451" s="119">
        <v>882.35</v>
      </c>
      <c r="I451" s="119">
        <v>79959</v>
      </c>
      <c r="J451" s="119">
        <v>76028929.849999994</v>
      </c>
      <c r="K451" s="121">
        <v>43118</v>
      </c>
      <c r="L451" s="119">
        <v>5221</v>
      </c>
      <c r="M451" s="119" t="s">
        <v>962</v>
      </c>
    </row>
    <row r="452" spans="1:13">
      <c r="A452" s="119" t="s">
        <v>963</v>
      </c>
      <c r="B452" s="119" t="s">
        <v>397</v>
      </c>
      <c r="C452" s="119">
        <v>89.9</v>
      </c>
      <c r="D452" s="119">
        <v>89.9</v>
      </c>
      <c r="E452" s="119">
        <v>83.8</v>
      </c>
      <c r="F452" s="119">
        <v>84.6</v>
      </c>
      <c r="G452" s="119">
        <v>85</v>
      </c>
      <c r="H452" s="119">
        <v>88.2</v>
      </c>
      <c r="I452" s="119">
        <v>115230</v>
      </c>
      <c r="J452" s="119">
        <v>9964497.3000000007</v>
      </c>
      <c r="K452" s="121">
        <v>43118</v>
      </c>
      <c r="L452" s="119">
        <v>833</v>
      </c>
      <c r="M452" s="119" t="s">
        <v>964</v>
      </c>
    </row>
    <row r="453" spans="1:13">
      <c r="A453" s="119" t="s">
        <v>965</v>
      </c>
      <c r="B453" s="119" t="s">
        <v>397</v>
      </c>
      <c r="C453" s="119">
        <v>91</v>
      </c>
      <c r="D453" s="119">
        <v>92.25</v>
      </c>
      <c r="E453" s="119">
        <v>84.35</v>
      </c>
      <c r="F453" s="119">
        <v>85.25</v>
      </c>
      <c r="G453" s="119">
        <v>85.05</v>
      </c>
      <c r="H453" s="119">
        <v>90.5</v>
      </c>
      <c r="I453" s="119">
        <v>156737</v>
      </c>
      <c r="J453" s="119">
        <v>13801281.35</v>
      </c>
      <c r="K453" s="121">
        <v>43118</v>
      </c>
      <c r="L453" s="119">
        <v>1174</v>
      </c>
      <c r="M453" s="119" t="s">
        <v>2391</v>
      </c>
    </row>
    <row r="454" spans="1:13">
      <c r="A454" s="119" t="s">
        <v>966</v>
      </c>
      <c r="B454" s="119" t="s">
        <v>397</v>
      </c>
      <c r="C454" s="119">
        <v>1022.15</v>
      </c>
      <c r="D454" s="119">
        <v>1050</v>
      </c>
      <c r="E454" s="119">
        <v>1022.15</v>
      </c>
      <c r="F454" s="119">
        <v>1036.0999999999999</v>
      </c>
      <c r="G454" s="119">
        <v>1033</v>
      </c>
      <c r="H454" s="119">
        <v>1041.4000000000001</v>
      </c>
      <c r="I454" s="119">
        <v>4286</v>
      </c>
      <c r="J454" s="119">
        <v>4451431.9000000004</v>
      </c>
      <c r="K454" s="121">
        <v>43118</v>
      </c>
      <c r="L454" s="119">
        <v>440</v>
      </c>
      <c r="M454" s="119" t="s">
        <v>967</v>
      </c>
    </row>
    <row r="455" spans="1:13">
      <c r="A455" s="119" t="s">
        <v>968</v>
      </c>
      <c r="B455" s="119" t="s">
        <v>397</v>
      </c>
      <c r="C455" s="119">
        <v>44.45</v>
      </c>
      <c r="D455" s="119">
        <v>44.85</v>
      </c>
      <c r="E455" s="119">
        <v>41.55</v>
      </c>
      <c r="F455" s="119">
        <v>41.8</v>
      </c>
      <c r="G455" s="119">
        <v>41.8</v>
      </c>
      <c r="H455" s="119">
        <v>43.8</v>
      </c>
      <c r="I455" s="119">
        <v>1575847</v>
      </c>
      <c r="J455" s="119">
        <v>68409245.700000003</v>
      </c>
      <c r="K455" s="121">
        <v>43118</v>
      </c>
      <c r="L455" s="119">
        <v>6651</v>
      </c>
      <c r="M455" s="119" t="s">
        <v>969</v>
      </c>
    </row>
    <row r="456" spans="1:13">
      <c r="A456" s="119" t="s">
        <v>970</v>
      </c>
      <c r="B456" s="119" t="s">
        <v>397</v>
      </c>
      <c r="C456" s="119">
        <v>837</v>
      </c>
      <c r="D456" s="119">
        <v>854.35</v>
      </c>
      <c r="E456" s="119">
        <v>821.05</v>
      </c>
      <c r="F456" s="119">
        <v>830.55</v>
      </c>
      <c r="G456" s="119">
        <v>833.85</v>
      </c>
      <c r="H456" s="119">
        <v>843.25</v>
      </c>
      <c r="I456" s="119">
        <v>29255</v>
      </c>
      <c r="J456" s="119">
        <v>24456314.600000001</v>
      </c>
      <c r="K456" s="121">
        <v>43118</v>
      </c>
      <c r="L456" s="119">
        <v>2887</v>
      </c>
      <c r="M456" s="119" t="s">
        <v>971</v>
      </c>
    </row>
    <row r="457" spans="1:13">
      <c r="A457" s="119" t="s">
        <v>74</v>
      </c>
      <c r="B457" s="119" t="s">
        <v>397</v>
      </c>
      <c r="C457" s="119">
        <v>562.75</v>
      </c>
      <c r="D457" s="119">
        <v>563.35</v>
      </c>
      <c r="E457" s="119">
        <v>546.1</v>
      </c>
      <c r="F457" s="119">
        <v>552.1</v>
      </c>
      <c r="G457" s="119">
        <v>550.4</v>
      </c>
      <c r="H457" s="119">
        <v>559.35</v>
      </c>
      <c r="I457" s="119">
        <v>377507</v>
      </c>
      <c r="J457" s="119">
        <v>209313270.25</v>
      </c>
      <c r="K457" s="121">
        <v>43118</v>
      </c>
      <c r="L457" s="119">
        <v>8220</v>
      </c>
      <c r="M457" s="119" t="s">
        <v>972</v>
      </c>
    </row>
    <row r="458" spans="1:13">
      <c r="A458" s="119" t="s">
        <v>973</v>
      </c>
      <c r="B458" s="119" t="s">
        <v>397</v>
      </c>
      <c r="C458" s="119">
        <v>68.25</v>
      </c>
      <c r="D458" s="119">
        <v>69.349999999999994</v>
      </c>
      <c r="E458" s="119">
        <v>62.85</v>
      </c>
      <c r="F458" s="119">
        <v>64.25</v>
      </c>
      <c r="G458" s="119">
        <v>64.599999999999994</v>
      </c>
      <c r="H458" s="119">
        <v>67.849999999999994</v>
      </c>
      <c r="I458" s="119">
        <v>1062257</v>
      </c>
      <c r="J458" s="119">
        <v>69931122.900000006</v>
      </c>
      <c r="K458" s="121">
        <v>43118</v>
      </c>
      <c r="L458" s="119">
        <v>5758</v>
      </c>
      <c r="M458" s="119" t="s">
        <v>974</v>
      </c>
    </row>
    <row r="459" spans="1:13">
      <c r="A459" s="119" t="s">
        <v>2695</v>
      </c>
      <c r="B459" s="119" t="s">
        <v>397</v>
      </c>
      <c r="C459" s="119">
        <v>50.8</v>
      </c>
      <c r="D459" s="119">
        <v>51.5</v>
      </c>
      <c r="E459" s="119">
        <v>47.55</v>
      </c>
      <c r="F459" s="119">
        <v>47.7</v>
      </c>
      <c r="G459" s="119">
        <v>47.55</v>
      </c>
      <c r="H459" s="119">
        <v>50.05</v>
      </c>
      <c r="I459" s="119">
        <v>145107</v>
      </c>
      <c r="J459" s="119">
        <v>7074766.2000000002</v>
      </c>
      <c r="K459" s="121">
        <v>43118</v>
      </c>
      <c r="L459" s="119">
        <v>1125</v>
      </c>
      <c r="M459" s="119" t="s">
        <v>2696</v>
      </c>
    </row>
    <row r="460" spans="1:13">
      <c r="A460" s="119" t="s">
        <v>975</v>
      </c>
      <c r="B460" s="119" t="s">
        <v>397</v>
      </c>
      <c r="C460" s="119">
        <v>38.700000000000003</v>
      </c>
      <c r="D460" s="119">
        <v>39.9</v>
      </c>
      <c r="E460" s="119">
        <v>36.35</v>
      </c>
      <c r="F460" s="119">
        <v>36.65</v>
      </c>
      <c r="G460" s="119">
        <v>36.6</v>
      </c>
      <c r="H460" s="119">
        <v>38.15</v>
      </c>
      <c r="I460" s="119">
        <v>19986848</v>
      </c>
      <c r="J460" s="119">
        <v>764484375.35000002</v>
      </c>
      <c r="K460" s="121">
        <v>43118</v>
      </c>
      <c r="L460" s="119">
        <v>27897</v>
      </c>
      <c r="M460" s="119" t="s">
        <v>976</v>
      </c>
    </row>
    <row r="461" spans="1:13">
      <c r="A461" s="119" t="s">
        <v>977</v>
      </c>
      <c r="B461" s="119" t="s">
        <v>397</v>
      </c>
      <c r="C461" s="119">
        <v>290</v>
      </c>
      <c r="D461" s="119">
        <v>290</v>
      </c>
      <c r="E461" s="119">
        <v>276</v>
      </c>
      <c r="F461" s="119">
        <v>278.35000000000002</v>
      </c>
      <c r="G461" s="119">
        <v>277.05</v>
      </c>
      <c r="H461" s="119">
        <v>288.64999999999998</v>
      </c>
      <c r="I461" s="119">
        <v>9003</v>
      </c>
      <c r="J461" s="119">
        <v>2533022</v>
      </c>
      <c r="K461" s="121">
        <v>43118</v>
      </c>
      <c r="L461" s="119">
        <v>362</v>
      </c>
      <c r="M461" s="119" t="s">
        <v>978</v>
      </c>
    </row>
    <row r="462" spans="1:13">
      <c r="A462" s="119" t="s">
        <v>980</v>
      </c>
      <c r="B462" s="119" t="s">
        <v>397</v>
      </c>
      <c r="C462" s="119">
        <v>59.4</v>
      </c>
      <c r="D462" s="119">
        <v>59.65</v>
      </c>
      <c r="E462" s="119">
        <v>55</v>
      </c>
      <c r="F462" s="119">
        <v>55.85</v>
      </c>
      <c r="G462" s="119">
        <v>56</v>
      </c>
      <c r="H462" s="119">
        <v>58.5</v>
      </c>
      <c r="I462" s="119">
        <v>3163476</v>
      </c>
      <c r="J462" s="119">
        <v>181393300.69999999</v>
      </c>
      <c r="K462" s="121">
        <v>43118</v>
      </c>
      <c r="L462" s="119">
        <v>9675</v>
      </c>
      <c r="M462" s="119" t="s">
        <v>981</v>
      </c>
    </row>
    <row r="463" spans="1:13">
      <c r="A463" s="119" t="s">
        <v>75</v>
      </c>
      <c r="B463" s="119" t="s">
        <v>397</v>
      </c>
      <c r="C463" s="119">
        <v>953</v>
      </c>
      <c r="D463" s="119">
        <v>959.65</v>
      </c>
      <c r="E463" s="119">
        <v>940.5</v>
      </c>
      <c r="F463" s="119">
        <v>954.25</v>
      </c>
      <c r="G463" s="119">
        <v>957.25</v>
      </c>
      <c r="H463" s="119">
        <v>952.85</v>
      </c>
      <c r="I463" s="119">
        <v>934750</v>
      </c>
      <c r="J463" s="119">
        <v>890001605.45000005</v>
      </c>
      <c r="K463" s="121">
        <v>43118</v>
      </c>
      <c r="L463" s="119">
        <v>42013</v>
      </c>
      <c r="M463" s="119" t="s">
        <v>982</v>
      </c>
    </row>
    <row r="464" spans="1:13">
      <c r="A464" s="119" t="s">
        <v>76</v>
      </c>
      <c r="B464" s="119" t="s">
        <v>397</v>
      </c>
      <c r="C464" s="119">
        <v>1875.45</v>
      </c>
      <c r="D464" s="119">
        <v>1918.65</v>
      </c>
      <c r="E464" s="119">
        <v>1865.6</v>
      </c>
      <c r="F464" s="119">
        <v>1896.8</v>
      </c>
      <c r="G464" s="119">
        <v>1895</v>
      </c>
      <c r="H464" s="119">
        <v>1858.35</v>
      </c>
      <c r="I464" s="119">
        <v>6605642</v>
      </c>
      <c r="J464" s="119">
        <v>12548825913.5</v>
      </c>
      <c r="K464" s="121">
        <v>43118</v>
      </c>
      <c r="L464" s="119">
        <v>140122</v>
      </c>
      <c r="M464" s="119" t="s">
        <v>983</v>
      </c>
    </row>
    <row r="465" spans="1:13">
      <c r="A465" s="119" t="s">
        <v>77</v>
      </c>
      <c r="B465" s="119" t="s">
        <v>397</v>
      </c>
      <c r="C465" s="119">
        <v>1924</v>
      </c>
      <c r="D465" s="119">
        <v>1954</v>
      </c>
      <c r="E465" s="119">
        <v>1918.05</v>
      </c>
      <c r="F465" s="119">
        <v>1934.3</v>
      </c>
      <c r="G465" s="119">
        <v>1933.05</v>
      </c>
      <c r="H465" s="119">
        <v>1890.5</v>
      </c>
      <c r="I465" s="119">
        <v>4162385</v>
      </c>
      <c r="J465" s="119">
        <v>8073993015.75</v>
      </c>
      <c r="K465" s="121">
        <v>43118</v>
      </c>
      <c r="L465" s="119">
        <v>79152</v>
      </c>
      <c r="M465" s="119" t="s">
        <v>984</v>
      </c>
    </row>
    <row r="466" spans="1:13">
      <c r="A466" s="119" t="s">
        <v>2947</v>
      </c>
      <c r="B466" s="119" t="s">
        <v>397</v>
      </c>
      <c r="C466" s="119">
        <v>483.2</v>
      </c>
      <c r="D466" s="119">
        <v>489.8</v>
      </c>
      <c r="E466" s="119">
        <v>478</v>
      </c>
      <c r="F466" s="119">
        <v>485.05</v>
      </c>
      <c r="G466" s="119">
        <v>488.8</v>
      </c>
      <c r="H466" s="119">
        <v>478.4</v>
      </c>
      <c r="I466" s="119">
        <v>1772870</v>
      </c>
      <c r="J466" s="119">
        <v>858145845.85000002</v>
      </c>
      <c r="K466" s="121">
        <v>43118</v>
      </c>
      <c r="L466" s="119">
        <v>46099</v>
      </c>
      <c r="M466" s="119" t="s">
        <v>2948</v>
      </c>
    </row>
    <row r="467" spans="1:13">
      <c r="A467" s="119" t="s">
        <v>2814</v>
      </c>
      <c r="B467" s="119" t="s">
        <v>397</v>
      </c>
      <c r="C467" s="119">
        <v>2750.05</v>
      </c>
      <c r="D467" s="119">
        <v>2755.5</v>
      </c>
      <c r="E467" s="119">
        <v>2735.6</v>
      </c>
      <c r="F467" s="119">
        <v>2741.8</v>
      </c>
      <c r="G467" s="119">
        <v>2744.8</v>
      </c>
      <c r="H467" s="119">
        <v>2758.85</v>
      </c>
      <c r="I467" s="119">
        <v>1100</v>
      </c>
      <c r="J467" s="119">
        <v>3018665.55</v>
      </c>
      <c r="K467" s="121">
        <v>43118</v>
      </c>
      <c r="L467" s="119">
        <v>152</v>
      </c>
      <c r="M467" s="119" t="s">
        <v>2815</v>
      </c>
    </row>
    <row r="468" spans="1:13">
      <c r="A468" s="119" t="s">
        <v>985</v>
      </c>
      <c r="B468" s="119" t="s">
        <v>397</v>
      </c>
      <c r="C468" s="119">
        <v>1102</v>
      </c>
      <c r="D468" s="119">
        <v>1108.3</v>
      </c>
      <c r="E468" s="119">
        <v>1102</v>
      </c>
      <c r="F468" s="119">
        <v>1104.5999999999999</v>
      </c>
      <c r="G468" s="119">
        <v>1104.5999999999999</v>
      </c>
      <c r="H468" s="119">
        <v>1096.81</v>
      </c>
      <c r="I468" s="119">
        <v>87</v>
      </c>
      <c r="J468" s="119">
        <v>96045.86</v>
      </c>
      <c r="K468" s="121">
        <v>43118</v>
      </c>
      <c r="L468" s="119">
        <v>12</v>
      </c>
      <c r="M468" s="119" t="s">
        <v>986</v>
      </c>
    </row>
    <row r="469" spans="1:13">
      <c r="A469" s="119" t="s">
        <v>3312</v>
      </c>
      <c r="B469" s="119" t="s">
        <v>397</v>
      </c>
      <c r="C469" s="119">
        <v>3628.5</v>
      </c>
      <c r="D469" s="119">
        <v>3683.5</v>
      </c>
      <c r="E469" s="119">
        <v>3628.5</v>
      </c>
      <c r="F469" s="119">
        <v>3683.5</v>
      </c>
      <c r="G469" s="119">
        <v>3683.5</v>
      </c>
      <c r="H469" s="119">
        <v>3628.5</v>
      </c>
      <c r="I469" s="119">
        <v>2</v>
      </c>
      <c r="J469" s="119">
        <v>7312</v>
      </c>
      <c r="K469" s="121">
        <v>43118</v>
      </c>
      <c r="L469" s="119">
        <v>2</v>
      </c>
      <c r="M469" s="119" t="s">
        <v>3138</v>
      </c>
    </row>
    <row r="470" spans="1:13">
      <c r="A470" s="119" t="s">
        <v>78</v>
      </c>
      <c r="B470" s="119" t="s">
        <v>397</v>
      </c>
      <c r="C470" s="119">
        <v>65.5</v>
      </c>
      <c r="D470" s="119">
        <v>66.2</v>
      </c>
      <c r="E470" s="119">
        <v>60.55</v>
      </c>
      <c r="F470" s="119">
        <v>61.6</v>
      </c>
      <c r="G470" s="119">
        <v>61.35</v>
      </c>
      <c r="H470" s="119">
        <v>64.95</v>
      </c>
      <c r="I470" s="119">
        <v>20871728</v>
      </c>
      <c r="J470" s="119">
        <v>1317712839.1500001</v>
      </c>
      <c r="K470" s="121">
        <v>43118</v>
      </c>
      <c r="L470" s="119">
        <v>52415</v>
      </c>
      <c r="M470" s="119" t="s">
        <v>987</v>
      </c>
    </row>
    <row r="471" spans="1:13">
      <c r="A471" s="119" t="s">
        <v>988</v>
      </c>
      <c r="B471" s="119" t="s">
        <v>397</v>
      </c>
      <c r="C471" s="119">
        <v>2827</v>
      </c>
      <c r="D471" s="119">
        <v>2890</v>
      </c>
      <c r="E471" s="119">
        <v>2642.35</v>
      </c>
      <c r="F471" s="119">
        <v>2642.75</v>
      </c>
      <c r="G471" s="119">
        <v>2642.35</v>
      </c>
      <c r="H471" s="119">
        <v>2781.4</v>
      </c>
      <c r="I471" s="119">
        <v>531210</v>
      </c>
      <c r="J471" s="119">
        <v>1471325979.1500001</v>
      </c>
      <c r="K471" s="121">
        <v>43118</v>
      </c>
      <c r="L471" s="119">
        <v>39326</v>
      </c>
      <c r="M471" s="119" t="s">
        <v>989</v>
      </c>
    </row>
    <row r="472" spans="1:13">
      <c r="A472" s="119" t="s">
        <v>990</v>
      </c>
      <c r="B472" s="119" t="s">
        <v>397</v>
      </c>
      <c r="C472" s="119">
        <v>171</v>
      </c>
      <c r="D472" s="119">
        <v>175.5</v>
      </c>
      <c r="E472" s="119">
        <v>156</v>
      </c>
      <c r="F472" s="119">
        <v>162.9</v>
      </c>
      <c r="G472" s="119">
        <v>163.4</v>
      </c>
      <c r="H472" s="119">
        <v>170</v>
      </c>
      <c r="I472" s="119">
        <v>627188</v>
      </c>
      <c r="J472" s="119">
        <v>104886059.2</v>
      </c>
      <c r="K472" s="121">
        <v>43118</v>
      </c>
      <c r="L472" s="119">
        <v>6228</v>
      </c>
      <c r="M472" s="119" t="s">
        <v>991</v>
      </c>
    </row>
    <row r="473" spans="1:13">
      <c r="A473" s="119" t="s">
        <v>992</v>
      </c>
      <c r="B473" s="119" t="s">
        <v>397</v>
      </c>
      <c r="C473" s="119">
        <v>150</v>
      </c>
      <c r="D473" s="119">
        <v>154.5</v>
      </c>
      <c r="E473" s="119">
        <v>146.4</v>
      </c>
      <c r="F473" s="119">
        <v>147.85</v>
      </c>
      <c r="G473" s="119">
        <v>148</v>
      </c>
      <c r="H473" s="119">
        <v>150.9</v>
      </c>
      <c r="I473" s="119">
        <v>26711</v>
      </c>
      <c r="J473" s="119">
        <v>4023149.8</v>
      </c>
      <c r="K473" s="121">
        <v>43118</v>
      </c>
      <c r="L473" s="119">
        <v>421</v>
      </c>
      <c r="M473" s="119" t="s">
        <v>993</v>
      </c>
    </row>
    <row r="474" spans="1:13">
      <c r="A474" s="119" t="s">
        <v>994</v>
      </c>
      <c r="B474" s="119" t="s">
        <v>397</v>
      </c>
      <c r="C474" s="119">
        <v>813</v>
      </c>
      <c r="D474" s="119">
        <v>818.2</v>
      </c>
      <c r="E474" s="119">
        <v>800</v>
      </c>
      <c r="F474" s="119">
        <v>800.25</v>
      </c>
      <c r="G474" s="119">
        <v>800</v>
      </c>
      <c r="H474" s="119">
        <v>807.35</v>
      </c>
      <c r="I474" s="119">
        <v>41193</v>
      </c>
      <c r="J474" s="119">
        <v>33340405.899999999</v>
      </c>
      <c r="K474" s="121">
        <v>43118</v>
      </c>
      <c r="L474" s="119">
        <v>5631</v>
      </c>
      <c r="M474" s="119" t="s">
        <v>2788</v>
      </c>
    </row>
    <row r="475" spans="1:13">
      <c r="A475" s="119" t="s">
        <v>79</v>
      </c>
      <c r="B475" s="119" t="s">
        <v>397</v>
      </c>
      <c r="C475" s="119">
        <v>3586</v>
      </c>
      <c r="D475" s="119">
        <v>3643</v>
      </c>
      <c r="E475" s="119">
        <v>3576.05</v>
      </c>
      <c r="F475" s="119">
        <v>3593.35</v>
      </c>
      <c r="G475" s="119">
        <v>3591.1</v>
      </c>
      <c r="H475" s="119">
        <v>3566.85</v>
      </c>
      <c r="I475" s="119">
        <v>345926</v>
      </c>
      <c r="J475" s="119">
        <v>1249281635.8</v>
      </c>
      <c r="K475" s="121">
        <v>43118</v>
      </c>
      <c r="L475" s="119">
        <v>31440</v>
      </c>
      <c r="M475" s="119" t="s">
        <v>995</v>
      </c>
    </row>
    <row r="476" spans="1:13">
      <c r="A476" s="119" t="s">
        <v>996</v>
      </c>
      <c r="B476" s="119" t="s">
        <v>397</v>
      </c>
      <c r="C476" s="119">
        <v>1650</v>
      </c>
      <c r="D476" s="119">
        <v>1665</v>
      </c>
      <c r="E476" s="119">
        <v>1601.1</v>
      </c>
      <c r="F476" s="119">
        <v>1604.7</v>
      </c>
      <c r="G476" s="119">
        <v>1607.95</v>
      </c>
      <c r="H476" s="119">
        <v>1635.4</v>
      </c>
      <c r="I476" s="119">
        <v>10289</v>
      </c>
      <c r="J476" s="119">
        <v>16595229.949999999</v>
      </c>
      <c r="K476" s="121">
        <v>43118</v>
      </c>
      <c r="L476" s="119">
        <v>644</v>
      </c>
      <c r="M476" s="119" t="s">
        <v>997</v>
      </c>
    </row>
    <row r="477" spans="1:13">
      <c r="A477" s="119" t="s">
        <v>80</v>
      </c>
      <c r="B477" s="119" t="s">
        <v>397</v>
      </c>
      <c r="C477" s="119">
        <v>360</v>
      </c>
      <c r="D477" s="119">
        <v>366.85</v>
      </c>
      <c r="E477" s="119">
        <v>343.6</v>
      </c>
      <c r="F477" s="119">
        <v>347</v>
      </c>
      <c r="G477" s="119">
        <v>348.05</v>
      </c>
      <c r="H477" s="119">
        <v>357.75</v>
      </c>
      <c r="I477" s="119">
        <v>780712</v>
      </c>
      <c r="J477" s="119">
        <v>275885281.80000001</v>
      </c>
      <c r="K477" s="121">
        <v>43118</v>
      </c>
      <c r="L477" s="119">
        <v>15056</v>
      </c>
      <c r="M477" s="119" t="s">
        <v>998</v>
      </c>
    </row>
    <row r="478" spans="1:13">
      <c r="A478" s="119" t="s">
        <v>999</v>
      </c>
      <c r="B478" s="119" t="s">
        <v>397</v>
      </c>
      <c r="C478" s="119">
        <v>33.049999999999997</v>
      </c>
      <c r="D478" s="119">
        <v>33.700000000000003</v>
      </c>
      <c r="E478" s="119">
        <v>30.2</v>
      </c>
      <c r="F478" s="119">
        <v>31.05</v>
      </c>
      <c r="G478" s="119">
        <v>31</v>
      </c>
      <c r="H478" s="119">
        <v>32.75</v>
      </c>
      <c r="I478" s="119">
        <v>10773612</v>
      </c>
      <c r="J478" s="119">
        <v>345875725.94999999</v>
      </c>
      <c r="K478" s="121">
        <v>43118</v>
      </c>
      <c r="L478" s="119">
        <v>15681</v>
      </c>
      <c r="M478" s="119" t="s">
        <v>1000</v>
      </c>
    </row>
    <row r="479" spans="1:13">
      <c r="A479" s="119" t="s">
        <v>1001</v>
      </c>
      <c r="B479" s="119" t="s">
        <v>397</v>
      </c>
      <c r="C479" s="119">
        <v>923.5</v>
      </c>
      <c r="D479" s="119">
        <v>969.95</v>
      </c>
      <c r="E479" s="119">
        <v>901.3</v>
      </c>
      <c r="F479" s="119">
        <v>915.25</v>
      </c>
      <c r="G479" s="119">
        <v>905</v>
      </c>
      <c r="H479" s="119">
        <v>913.6</v>
      </c>
      <c r="I479" s="119">
        <v>102793</v>
      </c>
      <c r="J479" s="119">
        <v>95883910.700000003</v>
      </c>
      <c r="K479" s="121">
        <v>43118</v>
      </c>
      <c r="L479" s="119">
        <v>5505</v>
      </c>
      <c r="M479" s="119" t="s">
        <v>1002</v>
      </c>
    </row>
    <row r="480" spans="1:13">
      <c r="A480" s="119" t="s">
        <v>2329</v>
      </c>
      <c r="B480" s="119" t="s">
        <v>397</v>
      </c>
      <c r="C480" s="119">
        <v>14</v>
      </c>
      <c r="D480" s="119">
        <v>14.3</v>
      </c>
      <c r="E480" s="119">
        <v>13.2</v>
      </c>
      <c r="F480" s="119">
        <v>13.75</v>
      </c>
      <c r="G480" s="119">
        <v>13.9</v>
      </c>
      <c r="H480" s="119">
        <v>13.65</v>
      </c>
      <c r="I480" s="119">
        <v>943266</v>
      </c>
      <c r="J480" s="119">
        <v>13286976.65</v>
      </c>
      <c r="K480" s="121">
        <v>43118</v>
      </c>
      <c r="L480" s="119">
        <v>1221</v>
      </c>
      <c r="M480" s="119" t="s">
        <v>2330</v>
      </c>
    </row>
    <row r="481" spans="1:13">
      <c r="A481" s="119" t="s">
        <v>1003</v>
      </c>
      <c r="B481" s="119" t="s">
        <v>397</v>
      </c>
      <c r="C481" s="119">
        <v>232.85</v>
      </c>
      <c r="D481" s="119">
        <v>237.2</v>
      </c>
      <c r="E481" s="119">
        <v>225.55</v>
      </c>
      <c r="F481" s="119">
        <v>227.6</v>
      </c>
      <c r="G481" s="119">
        <v>228.05</v>
      </c>
      <c r="H481" s="119">
        <v>231.2</v>
      </c>
      <c r="I481" s="119">
        <v>82884</v>
      </c>
      <c r="J481" s="119">
        <v>19180031.399999999</v>
      </c>
      <c r="K481" s="121">
        <v>43118</v>
      </c>
      <c r="L481" s="119">
        <v>1335</v>
      </c>
      <c r="M481" s="119" t="s">
        <v>1004</v>
      </c>
    </row>
    <row r="482" spans="1:13">
      <c r="A482" s="119" t="s">
        <v>1005</v>
      </c>
      <c r="B482" s="119" t="s">
        <v>397</v>
      </c>
      <c r="C482" s="119">
        <v>1605</v>
      </c>
      <c r="D482" s="119">
        <v>1636.6</v>
      </c>
      <c r="E482" s="119">
        <v>1509.7</v>
      </c>
      <c r="F482" s="119">
        <v>1534.35</v>
      </c>
      <c r="G482" s="119">
        <v>1545.25</v>
      </c>
      <c r="H482" s="119">
        <v>1590.85</v>
      </c>
      <c r="I482" s="119">
        <v>12727</v>
      </c>
      <c r="J482" s="119">
        <v>20000666.75</v>
      </c>
      <c r="K482" s="121">
        <v>43118</v>
      </c>
      <c r="L482" s="119">
        <v>1867</v>
      </c>
      <c r="M482" s="119" t="s">
        <v>1006</v>
      </c>
    </row>
    <row r="483" spans="1:13">
      <c r="A483" s="119" t="s">
        <v>2220</v>
      </c>
      <c r="B483" s="119" t="s">
        <v>397</v>
      </c>
      <c r="C483" s="119">
        <v>43.5</v>
      </c>
      <c r="D483" s="119">
        <v>43.7</v>
      </c>
      <c r="E483" s="119">
        <v>40.5</v>
      </c>
      <c r="F483" s="119">
        <v>40.65</v>
      </c>
      <c r="G483" s="119">
        <v>40.5</v>
      </c>
      <c r="H483" s="119">
        <v>42.8</v>
      </c>
      <c r="I483" s="119">
        <v>163599</v>
      </c>
      <c r="J483" s="119">
        <v>6840788.75</v>
      </c>
      <c r="K483" s="121">
        <v>43118</v>
      </c>
      <c r="L483" s="119">
        <v>1045</v>
      </c>
      <c r="M483" s="119" t="s">
        <v>2221</v>
      </c>
    </row>
    <row r="484" spans="1:13">
      <c r="A484" s="119" t="s">
        <v>1007</v>
      </c>
      <c r="B484" s="119" t="s">
        <v>397</v>
      </c>
      <c r="C484" s="119">
        <v>402</v>
      </c>
      <c r="D484" s="119">
        <v>408.5</v>
      </c>
      <c r="E484" s="119">
        <v>395</v>
      </c>
      <c r="F484" s="119">
        <v>397.6</v>
      </c>
      <c r="G484" s="119">
        <v>400</v>
      </c>
      <c r="H484" s="119">
        <v>401.4</v>
      </c>
      <c r="I484" s="119">
        <v>61216</v>
      </c>
      <c r="J484" s="119">
        <v>24490980.199999999</v>
      </c>
      <c r="K484" s="121">
        <v>43118</v>
      </c>
      <c r="L484" s="119">
        <v>2094</v>
      </c>
      <c r="M484" s="119" t="s">
        <v>1008</v>
      </c>
    </row>
    <row r="485" spans="1:13">
      <c r="A485" s="119" t="s">
        <v>81</v>
      </c>
      <c r="B485" s="119" t="s">
        <v>397</v>
      </c>
      <c r="C485" s="119">
        <v>263.7</v>
      </c>
      <c r="D485" s="119">
        <v>263.7</v>
      </c>
      <c r="E485" s="119">
        <v>252.1</v>
      </c>
      <c r="F485" s="119">
        <v>253.9</v>
      </c>
      <c r="G485" s="119">
        <v>253.7</v>
      </c>
      <c r="H485" s="119">
        <v>262.75</v>
      </c>
      <c r="I485" s="119">
        <v>11341249</v>
      </c>
      <c r="J485" s="119">
        <v>2901917631.3499999</v>
      </c>
      <c r="K485" s="121">
        <v>43118</v>
      </c>
      <c r="L485" s="119">
        <v>92126</v>
      </c>
      <c r="M485" s="119" t="s">
        <v>1009</v>
      </c>
    </row>
    <row r="486" spans="1:13">
      <c r="A486" s="119" t="s">
        <v>1010</v>
      </c>
      <c r="B486" s="119" t="s">
        <v>397</v>
      </c>
      <c r="C486" s="119">
        <v>519.1</v>
      </c>
      <c r="D486" s="119">
        <v>531</v>
      </c>
      <c r="E486" s="119">
        <v>505.25</v>
      </c>
      <c r="F486" s="119">
        <v>508.75</v>
      </c>
      <c r="G486" s="119">
        <v>511</v>
      </c>
      <c r="H486" s="119">
        <v>517.65</v>
      </c>
      <c r="I486" s="119">
        <v>6453</v>
      </c>
      <c r="J486" s="119">
        <v>3321976.8</v>
      </c>
      <c r="K486" s="121">
        <v>43118</v>
      </c>
      <c r="L486" s="119">
        <v>509</v>
      </c>
      <c r="M486" s="119" t="s">
        <v>2515</v>
      </c>
    </row>
    <row r="487" spans="1:13">
      <c r="A487" s="119" t="s">
        <v>1011</v>
      </c>
      <c r="B487" s="119" t="s">
        <v>397</v>
      </c>
      <c r="C487" s="119">
        <v>92.25</v>
      </c>
      <c r="D487" s="119">
        <v>92.65</v>
      </c>
      <c r="E487" s="119">
        <v>86.25</v>
      </c>
      <c r="F487" s="119">
        <v>87.2</v>
      </c>
      <c r="G487" s="119">
        <v>87.5</v>
      </c>
      <c r="H487" s="119">
        <v>91.55</v>
      </c>
      <c r="I487" s="119">
        <v>3288069</v>
      </c>
      <c r="J487" s="119">
        <v>294294442.25</v>
      </c>
      <c r="K487" s="121">
        <v>43118</v>
      </c>
      <c r="L487" s="119">
        <v>16224</v>
      </c>
      <c r="M487" s="119" t="s">
        <v>1012</v>
      </c>
    </row>
    <row r="488" spans="1:13">
      <c r="A488" s="119" t="s">
        <v>2429</v>
      </c>
      <c r="B488" s="119" t="s">
        <v>397</v>
      </c>
      <c r="C488" s="119">
        <v>165</v>
      </c>
      <c r="D488" s="119">
        <v>165</v>
      </c>
      <c r="E488" s="119">
        <v>160</v>
      </c>
      <c r="F488" s="119">
        <v>160</v>
      </c>
      <c r="G488" s="119">
        <v>160</v>
      </c>
      <c r="H488" s="119">
        <v>165</v>
      </c>
      <c r="I488" s="119">
        <v>2289</v>
      </c>
      <c r="J488" s="119">
        <v>366349.95</v>
      </c>
      <c r="K488" s="121">
        <v>43118</v>
      </c>
      <c r="L488" s="119">
        <v>30</v>
      </c>
      <c r="M488" s="119" t="s">
        <v>2430</v>
      </c>
    </row>
    <row r="489" spans="1:13">
      <c r="A489" s="119" t="s">
        <v>1013</v>
      </c>
      <c r="B489" s="119" t="s">
        <v>397</v>
      </c>
      <c r="C489" s="119">
        <v>140.5</v>
      </c>
      <c r="D489" s="119">
        <v>141.69999999999999</v>
      </c>
      <c r="E489" s="119">
        <v>132.30000000000001</v>
      </c>
      <c r="F489" s="119">
        <v>133.6</v>
      </c>
      <c r="G489" s="119">
        <v>133.15</v>
      </c>
      <c r="H489" s="119">
        <v>139.85</v>
      </c>
      <c r="I489" s="119">
        <v>966877</v>
      </c>
      <c r="J489" s="119">
        <v>133138729.55</v>
      </c>
      <c r="K489" s="121">
        <v>43118</v>
      </c>
      <c r="L489" s="119">
        <v>8601</v>
      </c>
      <c r="M489" s="119" t="s">
        <v>1014</v>
      </c>
    </row>
    <row r="490" spans="1:13">
      <c r="A490" s="119" t="s">
        <v>82</v>
      </c>
      <c r="B490" s="119" t="s">
        <v>397</v>
      </c>
      <c r="C490" s="119">
        <v>423</v>
      </c>
      <c r="D490" s="119">
        <v>423</v>
      </c>
      <c r="E490" s="119">
        <v>409.2</v>
      </c>
      <c r="F490" s="119">
        <v>411.75</v>
      </c>
      <c r="G490" s="119">
        <v>411</v>
      </c>
      <c r="H490" s="119">
        <v>420.3</v>
      </c>
      <c r="I490" s="119">
        <v>2914389</v>
      </c>
      <c r="J490" s="119">
        <v>1203273160.3499999</v>
      </c>
      <c r="K490" s="121">
        <v>43118</v>
      </c>
      <c r="L490" s="119">
        <v>49032</v>
      </c>
      <c r="M490" s="119" t="s">
        <v>1015</v>
      </c>
    </row>
    <row r="491" spans="1:13">
      <c r="A491" s="119" t="s">
        <v>3139</v>
      </c>
      <c r="B491" s="119" t="s">
        <v>397</v>
      </c>
      <c r="C491" s="119">
        <v>12.35</v>
      </c>
      <c r="D491" s="119">
        <v>12.35</v>
      </c>
      <c r="E491" s="119">
        <v>12.35</v>
      </c>
      <c r="F491" s="119">
        <v>12.35</v>
      </c>
      <c r="G491" s="119">
        <v>12.35</v>
      </c>
      <c r="H491" s="119">
        <v>11.25</v>
      </c>
      <c r="I491" s="119">
        <v>14975</v>
      </c>
      <c r="J491" s="119">
        <v>184941.25</v>
      </c>
      <c r="K491" s="121">
        <v>43118</v>
      </c>
      <c r="L491" s="119">
        <v>30</v>
      </c>
      <c r="M491" s="119" t="s">
        <v>3140</v>
      </c>
    </row>
    <row r="492" spans="1:13">
      <c r="A492" s="119" t="s">
        <v>1016</v>
      </c>
      <c r="B492" s="119" t="s">
        <v>397</v>
      </c>
      <c r="C492" s="119">
        <v>778.95</v>
      </c>
      <c r="D492" s="119">
        <v>829.95</v>
      </c>
      <c r="E492" s="119">
        <v>754</v>
      </c>
      <c r="F492" s="119">
        <v>788.2</v>
      </c>
      <c r="G492" s="119">
        <v>779</v>
      </c>
      <c r="H492" s="119">
        <v>764.5</v>
      </c>
      <c r="I492" s="119">
        <v>41403</v>
      </c>
      <c r="J492" s="119">
        <v>32907837.75</v>
      </c>
      <c r="K492" s="121">
        <v>43118</v>
      </c>
      <c r="L492" s="119">
        <v>2243</v>
      </c>
      <c r="M492" s="119" t="s">
        <v>1017</v>
      </c>
    </row>
    <row r="493" spans="1:13">
      <c r="A493" s="119" t="s">
        <v>83</v>
      </c>
      <c r="B493" s="119" t="s">
        <v>397</v>
      </c>
      <c r="C493" s="119">
        <v>1400</v>
      </c>
      <c r="D493" s="119">
        <v>1406.9</v>
      </c>
      <c r="E493" s="119">
        <v>1350.6</v>
      </c>
      <c r="F493" s="119">
        <v>1356.95</v>
      </c>
      <c r="G493" s="119">
        <v>1359</v>
      </c>
      <c r="H493" s="119">
        <v>1371.2</v>
      </c>
      <c r="I493" s="119">
        <v>2465412</v>
      </c>
      <c r="J493" s="119">
        <v>3380482998.8000002</v>
      </c>
      <c r="K493" s="121">
        <v>43118</v>
      </c>
      <c r="L493" s="119">
        <v>74335</v>
      </c>
      <c r="M493" s="119" t="s">
        <v>1018</v>
      </c>
    </row>
    <row r="494" spans="1:13">
      <c r="A494" s="119" t="s">
        <v>84</v>
      </c>
      <c r="B494" s="119" t="s">
        <v>397</v>
      </c>
      <c r="C494" s="119">
        <v>323.14999999999998</v>
      </c>
      <c r="D494" s="119">
        <v>324.8</v>
      </c>
      <c r="E494" s="119">
        <v>303.25</v>
      </c>
      <c r="F494" s="119">
        <v>308.3</v>
      </c>
      <c r="G494" s="119">
        <v>308.14999999999998</v>
      </c>
      <c r="H494" s="119">
        <v>323.14999999999998</v>
      </c>
      <c r="I494" s="119">
        <v>2229509</v>
      </c>
      <c r="J494" s="119">
        <v>696929109.04999995</v>
      </c>
      <c r="K494" s="121">
        <v>43118</v>
      </c>
      <c r="L494" s="119">
        <v>24505</v>
      </c>
      <c r="M494" s="119" t="s">
        <v>1019</v>
      </c>
    </row>
    <row r="495" spans="1:13">
      <c r="A495" s="119" t="s">
        <v>2909</v>
      </c>
      <c r="B495" s="119" t="s">
        <v>397</v>
      </c>
      <c r="C495" s="119">
        <v>140.25</v>
      </c>
      <c r="D495" s="119">
        <v>141</v>
      </c>
      <c r="E495" s="119">
        <v>128.19999999999999</v>
      </c>
      <c r="F495" s="119">
        <v>132.19999999999999</v>
      </c>
      <c r="G495" s="119">
        <v>133</v>
      </c>
      <c r="H495" s="119">
        <v>137.85</v>
      </c>
      <c r="I495" s="119">
        <v>16946</v>
      </c>
      <c r="J495" s="119">
        <v>2270983.6</v>
      </c>
      <c r="K495" s="121">
        <v>43118</v>
      </c>
      <c r="L495" s="119">
        <v>238</v>
      </c>
      <c r="M495" s="119" t="s">
        <v>2910</v>
      </c>
    </row>
    <row r="496" spans="1:13">
      <c r="A496" s="119" t="s">
        <v>2511</v>
      </c>
      <c r="B496" s="119" t="s">
        <v>397</v>
      </c>
      <c r="C496" s="119">
        <v>185</v>
      </c>
      <c r="D496" s="119">
        <v>189.5</v>
      </c>
      <c r="E496" s="119">
        <v>173.8</v>
      </c>
      <c r="F496" s="119">
        <v>175.85</v>
      </c>
      <c r="G496" s="119">
        <v>175.2</v>
      </c>
      <c r="H496" s="119">
        <v>186.05</v>
      </c>
      <c r="I496" s="119">
        <v>11112</v>
      </c>
      <c r="J496" s="119">
        <v>1992953.95</v>
      </c>
      <c r="K496" s="121">
        <v>43118</v>
      </c>
      <c r="L496" s="119">
        <v>341</v>
      </c>
      <c r="M496" s="119" t="s">
        <v>1023</v>
      </c>
    </row>
    <row r="497" spans="1:13">
      <c r="A497" s="119" t="s">
        <v>1021</v>
      </c>
      <c r="B497" s="119" t="s">
        <v>397</v>
      </c>
      <c r="C497" s="119">
        <v>530</v>
      </c>
      <c r="D497" s="119">
        <v>547.95000000000005</v>
      </c>
      <c r="E497" s="119">
        <v>510.45</v>
      </c>
      <c r="F497" s="119">
        <v>514.70000000000005</v>
      </c>
      <c r="G497" s="119">
        <v>512.5</v>
      </c>
      <c r="H497" s="119">
        <v>526.6</v>
      </c>
      <c r="I497" s="119">
        <v>14487</v>
      </c>
      <c r="J497" s="119">
        <v>7653067.25</v>
      </c>
      <c r="K497" s="121">
        <v>43118</v>
      </c>
      <c r="L497" s="119">
        <v>1031</v>
      </c>
      <c r="M497" s="119" t="s">
        <v>1022</v>
      </c>
    </row>
    <row r="498" spans="1:13">
      <c r="A498" s="119" t="s">
        <v>1024</v>
      </c>
      <c r="B498" s="119" t="s">
        <v>397</v>
      </c>
      <c r="C498" s="119">
        <v>259</v>
      </c>
      <c r="D498" s="119">
        <v>262.25</v>
      </c>
      <c r="E498" s="119">
        <v>252.45</v>
      </c>
      <c r="F498" s="119">
        <v>254.6</v>
      </c>
      <c r="G498" s="119">
        <v>254.5</v>
      </c>
      <c r="H498" s="119">
        <v>259.3</v>
      </c>
      <c r="I498" s="119">
        <v>12416</v>
      </c>
      <c r="J498" s="119">
        <v>3194556.9</v>
      </c>
      <c r="K498" s="121">
        <v>43118</v>
      </c>
      <c r="L498" s="119">
        <v>735</v>
      </c>
      <c r="M498" s="119" t="s">
        <v>1025</v>
      </c>
    </row>
    <row r="499" spans="1:13">
      <c r="A499" s="119" t="s">
        <v>3313</v>
      </c>
      <c r="B499" s="119" t="s">
        <v>397</v>
      </c>
      <c r="C499" s="119">
        <v>3025</v>
      </c>
      <c r="D499" s="119">
        <v>3025</v>
      </c>
      <c r="E499" s="119">
        <v>3000.99</v>
      </c>
      <c r="F499" s="119">
        <v>3000.99</v>
      </c>
      <c r="G499" s="119">
        <v>3001</v>
      </c>
      <c r="H499" s="119">
        <v>3025</v>
      </c>
      <c r="I499" s="119">
        <v>6</v>
      </c>
      <c r="J499" s="119">
        <v>18053.990000000002</v>
      </c>
      <c r="K499" s="121">
        <v>43118</v>
      </c>
      <c r="L499" s="119">
        <v>5</v>
      </c>
      <c r="M499" s="119" t="s">
        <v>2980</v>
      </c>
    </row>
    <row r="500" spans="1:13">
      <c r="A500" s="119" t="s">
        <v>1026</v>
      </c>
      <c r="B500" s="119" t="s">
        <v>397</v>
      </c>
      <c r="C500" s="119">
        <v>17892.05</v>
      </c>
      <c r="D500" s="119">
        <v>18275</v>
      </c>
      <c r="E500" s="119">
        <v>17700</v>
      </c>
      <c r="F500" s="119">
        <v>17751.95</v>
      </c>
      <c r="G500" s="119">
        <v>17750</v>
      </c>
      <c r="H500" s="119">
        <v>17979.650000000001</v>
      </c>
      <c r="I500" s="119">
        <v>2669</v>
      </c>
      <c r="J500" s="119">
        <v>48332627</v>
      </c>
      <c r="K500" s="121">
        <v>43118</v>
      </c>
      <c r="L500" s="119">
        <v>521</v>
      </c>
      <c r="M500" s="119" t="s">
        <v>1027</v>
      </c>
    </row>
    <row r="501" spans="1:13">
      <c r="A501" s="119" t="s">
        <v>1028</v>
      </c>
      <c r="B501" s="119" t="s">
        <v>397</v>
      </c>
      <c r="C501" s="119">
        <v>1473</v>
      </c>
      <c r="D501" s="119">
        <v>1480</v>
      </c>
      <c r="E501" s="119">
        <v>1410</v>
      </c>
      <c r="F501" s="119">
        <v>1425.9</v>
      </c>
      <c r="G501" s="119">
        <v>1425</v>
      </c>
      <c r="H501" s="119">
        <v>1463.25</v>
      </c>
      <c r="I501" s="119">
        <v>11288</v>
      </c>
      <c r="J501" s="119">
        <v>16355495.25</v>
      </c>
      <c r="K501" s="121">
        <v>43118</v>
      </c>
      <c r="L501" s="119">
        <v>888</v>
      </c>
      <c r="M501" s="119" t="s">
        <v>1029</v>
      </c>
    </row>
    <row r="502" spans="1:13">
      <c r="A502" s="119" t="s">
        <v>1030</v>
      </c>
      <c r="B502" s="119" t="s">
        <v>397</v>
      </c>
      <c r="C502" s="119">
        <v>22.4</v>
      </c>
      <c r="D502" s="119">
        <v>23.4</v>
      </c>
      <c r="E502" s="119">
        <v>21.3</v>
      </c>
      <c r="F502" s="119">
        <v>21.45</v>
      </c>
      <c r="G502" s="119">
        <v>21.5</v>
      </c>
      <c r="H502" s="119">
        <v>22.3</v>
      </c>
      <c r="I502" s="119">
        <v>1527144</v>
      </c>
      <c r="J502" s="119">
        <v>34203495.75</v>
      </c>
      <c r="K502" s="121">
        <v>43118</v>
      </c>
      <c r="L502" s="119">
        <v>3189</v>
      </c>
      <c r="M502" s="119" t="s">
        <v>1031</v>
      </c>
    </row>
    <row r="503" spans="1:13">
      <c r="A503" s="119" t="s">
        <v>2295</v>
      </c>
      <c r="B503" s="119" t="s">
        <v>397</v>
      </c>
      <c r="C503" s="119">
        <v>156.65</v>
      </c>
      <c r="D503" s="119">
        <v>158.65</v>
      </c>
      <c r="E503" s="119">
        <v>149.19999999999999</v>
      </c>
      <c r="F503" s="119">
        <v>150.19999999999999</v>
      </c>
      <c r="G503" s="119">
        <v>150.15</v>
      </c>
      <c r="H503" s="119">
        <v>154.75</v>
      </c>
      <c r="I503" s="119">
        <v>140308</v>
      </c>
      <c r="J503" s="119">
        <v>21640608.550000001</v>
      </c>
      <c r="K503" s="121">
        <v>43118</v>
      </c>
      <c r="L503" s="119">
        <v>2031</v>
      </c>
      <c r="M503" s="119" t="s">
        <v>2296</v>
      </c>
    </row>
    <row r="504" spans="1:13">
      <c r="A504" s="119" t="s">
        <v>2246</v>
      </c>
      <c r="B504" s="119" t="s">
        <v>397</v>
      </c>
      <c r="C504" s="119">
        <v>183.15</v>
      </c>
      <c r="D504" s="119">
        <v>186.1</v>
      </c>
      <c r="E504" s="119">
        <v>172.5</v>
      </c>
      <c r="F504" s="119">
        <v>175.85</v>
      </c>
      <c r="G504" s="119">
        <v>176</v>
      </c>
      <c r="H504" s="119">
        <v>181.95</v>
      </c>
      <c r="I504" s="119">
        <v>1481605</v>
      </c>
      <c r="J504" s="119">
        <v>266529402.25</v>
      </c>
      <c r="K504" s="121">
        <v>43118</v>
      </c>
      <c r="L504" s="119">
        <v>11578</v>
      </c>
      <c r="M504" s="119" t="s">
        <v>979</v>
      </c>
    </row>
    <row r="505" spans="1:13">
      <c r="A505" s="119" t="s">
        <v>303</v>
      </c>
      <c r="B505" s="119" t="s">
        <v>397</v>
      </c>
      <c r="C505" s="119">
        <v>496</v>
      </c>
      <c r="D505" s="119">
        <v>496.7</v>
      </c>
      <c r="E505" s="119">
        <v>473.05</v>
      </c>
      <c r="F505" s="119">
        <v>479.2</v>
      </c>
      <c r="G505" s="119">
        <v>480</v>
      </c>
      <c r="H505" s="119">
        <v>491.25</v>
      </c>
      <c r="I505" s="119">
        <v>182972</v>
      </c>
      <c r="J505" s="119">
        <v>88682309.549999997</v>
      </c>
      <c r="K505" s="121">
        <v>43118</v>
      </c>
      <c r="L505" s="119">
        <v>2318</v>
      </c>
      <c r="M505" s="119" t="s">
        <v>1032</v>
      </c>
    </row>
    <row r="506" spans="1:13">
      <c r="A506" s="119" t="s">
        <v>1033</v>
      </c>
      <c r="B506" s="119" t="s">
        <v>397</v>
      </c>
      <c r="C506" s="119">
        <v>112.75</v>
      </c>
      <c r="D506" s="119">
        <v>113.7</v>
      </c>
      <c r="E506" s="119">
        <v>105.65</v>
      </c>
      <c r="F506" s="119">
        <v>106.65</v>
      </c>
      <c r="G506" s="119">
        <v>106.65</v>
      </c>
      <c r="H506" s="119">
        <v>111.35</v>
      </c>
      <c r="I506" s="119">
        <v>816035</v>
      </c>
      <c r="J506" s="119">
        <v>89281075.299999997</v>
      </c>
      <c r="K506" s="121">
        <v>43118</v>
      </c>
      <c r="L506" s="119">
        <v>9936</v>
      </c>
      <c r="M506" s="119" t="s">
        <v>1034</v>
      </c>
    </row>
    <row r="507" spans="1:13">
      <c r="A507" s="119" t="s">
        <v>1035</v>
      </c>
      <c r="B507" s="119" t="s">
        <v>397</v>
      </c>
      <c r="C507" s="119">
        <v>141.1</v>
      </c>
      <c r="D507" s="119">
        <v>144.19999999999999</v>
      </c>
      <c r="E507" s="119">
        <v>130.4</v>
      </c>
      <c r="F507" s="119">
        <v>131.94999999999999</v>
      </c>
      <c r="G507" s="119">
        <v>132.44999999999999</v>
      </c>
      <c r="H507" s="119">
        <v>139.44999999999999</v>
      </c>
      <c r="I507" s="119">
        <v>1248935</v>
      </c>
      <c r="J507" s="119">
        <v>170565388.55000001</v>
      </c>
      <c r="K507" s="121">
        <v>43118</v>
      </c>
      <c r="L507" s="119">
        <v>4528</v>
      </c>
      <c r="M507" s="119" t="s">
        <v>1036</v>
      </c>
    </row>
    <row r="508" spans="1:13">
      <c r="A508" s="119" t="s">
        <v>2506</v>
      </c>
      <c r="B508" s="119" t="s">
        <v>397</v>
      </c>
      <c r="C508" s="119">
        <v>84.25</v>
      </c>
      <c r="D508" s="119">
        <v>84.45</v>
      </c>
      <c r="E508" s="119">
        <v>81.849999999999994</v>
      </c>
      <c r="F508" s="119">
        <v>82.25</v>
      </c>
      <c r="G508" s="119">
        <v>82.5</v>
      </c>
      <c r="H508" s="119">
        <v>83.9</v>
      </c>
      <c r="I508" s="119">
        <v>1850193</v>
      </c>
      <c r="J508" s="119">
        <v>153480967.40000001</v>
      </c>
      <c r="K508" s="121">
        <v>43118</v>
      </c>
      <c r="L508" s="119">
        <v>7070</v>
      </c>
      <c r="M508" s="119" t="s">
        <v>2507</v>
      </c>
    </row>
    <row r="509" spans="1:13">
      <c r="A509" s="119" t="s">
        <v>85</v>
      </c>
      <c r="B509" s="119" t="s">
        <v>397</v>
      </c>
      <c r="C509" s="119">
        <v>242.1</v>
      </c>
      <c r="D509" s="119">
        <v>247.7</v>
      </c>
      <c r="E509" s="119">
        <v>228</v>
      </c>
      <c r="F509" s="119">
        <v>230.2</v>
      </c>
      <c r="G509" s="119">
        <v>229</v>
      </c>
      <c r="H509" s="119">
        <v>240.75</v>
      </c>
      <c r="I509" s="119">
        <v>6058696</v>
      </c>
      <c r="J509" s="119">
        <v>1439864233.5999999</v>
      </c>
      <c r="K509" s="121">
        <v>43118</v>
      </c>
      <c r="L509" s="119">
        <v>34188</v>
      </c>
      <c r="M509" s="119" t="s">
        <v>1037</v>
      </c>
    </row>
    <row r="510" spans="1:13">
      <c r="A510" s="119" t="s">
        <v>86</v>
      </c>
      <c r="B510" s="119" t="s">
        <v>397</v>
      </c>
      <c r="C510" s="119">
        <v>1222</v>
      </c>
      <c r="D510" s="119">
        <v>1264.5</v>
      </c>
      <c r="E510" s="119">
        <v>1212.0999999999999</v>
      </c>
      <c r="F510" s="119">
        <v>1243.7</v>
      </c>
      <c r="G510" s="119">
        <v>1241.3</v>
      </c>
      <c r="H510" s="119">
        <v>1209.3499999999999</v>
      </c>
      <c r="I510" s="119">
        <v>4638248</v>
      </c>
      <c r="J510" s="119">
        <v>5714740704.8999996</v>
      </c>
      <c r="K510" s="121">
        <v>43118</v>
      </c>
      <c r="L510" s="119">
        <v>86393</v>
      </c>
      <c r="M510" s="119" t="s">
        <v>1038</v>
      </c>
    </row>
    <row r="511" spans="1:13">
      <c r="A511" s="119" t="s">
        <v>1039</v>
      </c>
      <c r="B511" s="119" t="s">
        <v>397</v>
      </c>
      <c r="C511" s="119">
        <v>265.25</v>
      </c>
      <c r="D511" s="119">
        <v>275.5</v>
      </c>
      <c r="E511" s="119">
        <v>260.5</v>
      </c>
      <c r="F511" s="119">
        <v>266</v>
      </c>
      <c r="G511" s="119">
        <v>265.45</v>
      </c>
      <c r="H511" s="119">
        <v>263.95</v>
      </c>
      <c r="I511" s="119">
        <v>2734931</v>
      </c>
      <c r="J511" s="119">
        <v>729896405.45000005</v>
      </c>
      <c r="K511" s="121">
        <v>43118</v>
      </c>
      <c r="L511" s="119">
        <v>13207</v>
      </c>
      <c r="M511" s="119" t="s">
        <v>1040</v>
      </c>
    </row>
    <row r="512" spans="1:13">
      <c r="A512" s="119" t="s">
        <v>87</v>
      </c>
      <c r="B512" s="119" t="s">
        <v>397</v>
      </c>
      <c r="C512" s="119">
        <v>350</v>
      </c>
      <c r="D512" s="119">
        <v>353.2</v>
      </c>
      <c r="E512" s="119">
        <v>343</v>
      </c>
      <c r="F512" s="119">
        <v>346.15</v>
      </c>
      <c r="G512" s="119">
        <v>346</v>
      </c>
      <c r="H512" s="119">
        <v>343.25</v>
      </c>
      <c r="I512" s="119">
        <v>31504669</v>
      </c>
      <c r="J512" s="119">
        <v>10963642540.549999</v>
      </c>
      <c r="K512" s="121">
        <v>43118</v>
      </c>
      <c r="L512" s="119">
        <v>216028</v>
      </c>
      <c r="M512" s="119" t="s">
        <v>1041</v>
      </c>
    </row>
    <row r="513" spans="1:13">
      <c r="A513" s="119" t="s">
        <v>2758</v>
      </c>
      <c r="B513" s="119" t="s">
        <v>397</v>
      </c>
      <c r="C513" s="119">
        <v>849</v>
      </c>
      <c r="D513" s="119">
        <v>864.45</v>
      </c>
      <c r="E513" s="119">
        <v>830.1</v>
      </c>
      <c r="F513" s="119">
        <v>843.5</v>
      </c>
      <c r="G513" s="119">
        <v>845</v>
      </c>
      <c r="H513" s="119">
        <v>850.05</v>
      </c>
      <c r="I513" s="119">
        <v>504528</v>
      </c>
      <c r="J513" s="119">
        <v>425258382.69999999</v>
      </c>
      <c r="K513" s="121">
        <v>43118</v>
      </c>
      <c r="L513" s="119">
        <v>13751</v>
      </c>
      <c r="M513" s="119" t="s">
        <v>2759</v>
      </c>
    </row>
    <row r="514" spans="1:13">
      <c r="A514" s="119" t="s">
        <v>2290</v>
      </c>
      <c r="B514" s="119" t="s">
        <v>397</v>
      </c>
      <c r="C514" s="119">
        <v>421.55</v>
      </c>
      <c r="D514" s="119">
        <v>423</v>
      </c>
      <c r="E514" s="119">
        <v>409.95</v>
      </c>
      <c r="F514" s="119">
        <v>412.45</v>
      </c>
      <c r="G514" s="119">
        <v>412</v>
      </c>
      <c r="H514" s="119">
        <v>419.65</v>
      </c>
      <c r="I514" s="119">
        <v>636099</v>
      </c>
      <c r="J514" s="119">
        <v>264389803.69999999</v>
      </c>
      <c r="K514" s="121">
        <v>43118</v>
      </c>
      <c r="L514" s="119">
        <v>14332</v>
      </c>
      <c r="M514" s="119" t="s">
        <v>2291</v>
      </c>
    </row>
    <row r="515" spans="1:13">
      <c r="A515" s="119" t="s">
        <v>356</v>
      </c>
      <c r="B515" s="119" t="s">
        <v>397</v>
      </c>
      <c r="C515" s="119">
        <v>121.7</v>
      </c>
      <c r="D515" s="119">
        <v>122.5</v>
      </c>
      <c r="E515" s="119">
        <v>113.55</v>
      </c>
      <c r="F515" s="119">
        <v>115.85</v>
      </c>
      <c r="G515" s="119">
        <v>116</v>
      </c>
      <c r="H515" s="119">
        <v>120.4</v>
      </c>
      <c r="I515" s="119">
        <v>1791540</v>
      </c>
      <c r="J515" s="119">
        <v>211218040.75</v>
      </c>
      <c r="K515" s="121">
        <v>43118</v>
      </c>
      <c r="L515" s="119">
        <v>10907</v>
      </c>
      <c r="M515" s="119" t="s">
        <v>2315</v>
      </c>
    </row>
    <row r="516" spans="1:13">
      <c r="A516" s="119" t="s">
        <v>1043</v>
      </c>
      <c r="B516" s="119" t="s">
        <v>397</v>
      </c>
      <c r="C516" s="119">
        <v>3960.05</v>
      </c>
      <c r="D516" s="119">
        <v>3999</v>
      </c>
      <c r="E516" s="119">
        <v>3958.05</v>
      </c>
      <c r="F516" s="119">
        <v>3990.2</v>
      </c>
      <c r="G516" s="119">
        <v>3970</v>
      </c>
      <c r="H516" s="119">
        <v>3980.1</v>
      </c>
      <c r="I516" s="119">
        <v>1254</v>
      </c>
      <c r="J516" s="119">
        <v>4985496.9000000004</v>
      </c>
      <c r="K516" s="121">
        <v>43118</v>
      </c>
      <c r="L516" s="119">
        <v>292</v>
      </c>
      <c r="M516" s="119" t="s">
        <v>1044</v>
      </c>
    </row>
    <row r="517" spans="1:13">
      <c r="A517" s="119" t="s">
        <v>88</v>
      </c>
      <c r="B517" s="119" t="s">
        <v>397</v>
      </c>
      <c r="C517" s="119">
        <v>63.5</v>
      </c>
      <c r="D517" s="119">
        <v>63.5</v>
      </c>
      <c r="E517" s="119">
        <v>58.8</v>
      </c>
      <c r="F517" s="119">
        <v>60.15</v>
      </c>
      <c r="G517" s="119">
        <v>60.15</v>
      </c>
      <c r="H517" s="119">
        <v>60.85</v>
      </c>
      <c r="I517" s="119">
        <v>6589204</v>
      </c>
      <c r="J517" s="119">
        <v>404039252.60000002</v>
      </c>
      <c r="K517" s="121">
        <v>43118</v>
      </c>
      <c r="L517" s="119">
        <v>20734</v>
      </c>
      <c r="M517" s="119" t="s">
        <v>1045</v>
      </c>
    </row>
    <row r="518" spans="1:13">
      <c r="A518" s="119" t="s">
        <v>2988</v>
      </c>
      <c r="B518" s="119" t="s">
        <v>397</v>
      </c>
      <c r="C518" s="119">
        <v>2775</v>
      </c>
      <c r="D518" s="119">
        <v>2780</v>
      </c>
      <c r="E518" s="119">
        <v>2762</v>
      </c>
      <c r="F518" s="119">
        <v>2770</v>
      </c>
      <c r="G518" s="119">
        <v>2770</v>
      </c>
      <c r="H518" s="119">
        <v>2790</v>
      </c>
      <c r="I518" s="119">
        <v>101</v>
      </c>
      <c r="J518" s="119">
        <v>279721.05</v>
      </c>
      <c r="K518" s="121">
        <v>43118</v>
      </c>
      <c r="L518" s="119">
        <v>13</v>
      </c>
      <c r="M518" s="119" t="s">
        <v>2989</v>
      </c>
    </row>
    <row r="519" spans="1:13">
      <c r="A519" s="119" t="s">
        <v>89</v>
      </c>
      <c r="B519" s="119" t="s">
        <v>397</v>
      </c>
      <c r="C519" s="119">
        <v>103.7</v>
      </c>
      <c r="D519" s="119">
        <v>104.35</v>
      </c>
      <c r="E519" s="119">
        <v>99.25</v>
      </c>
      <c r="F519" s="119">
        <v>101.1</v>
      </c>
      <c r="G519" s="119">
        <v>100.85</v>
      </c>
      <c r="H519" s="119">
        <v>103.5</v>
      </c>
      <c r="I519" s="119">
        <v>14011771</v>
      </c>
      <c r="J519" s="119">
        <v>1427568764.1500001</v>
      </c>
      <c r="K519" s="121">
        <v>43118</v>
      </c>
      <c r="L519" s="119">
        <v>49443</v>
      </c>
      <c r="M519" s="119" t="s">
        <v>1046</v>
      </c>
    </row>
    <row r="520" spans="1:13">
      <c r="A520" s="119" t="s">
        <v>90</v>
      </c>
      <c r="B520" s="119" t="s">
        <v>397</v>
      </c>
      <c r="C520" s="119">
        <v>62.45</v>
      </c>
      <c r="D520" s="119">
        <v>62.65</v>
      </c>
      <c r="E520" s="119">
        <v>58.2</v>
      </c>
      <c r="F520" s="119">
        <v>58.9</v>
      </c>
      <c r="G520" s="119">
        <v>58.95</v>
      </c>
      <c r="H520" s="119">
        <v>61.7</v>
      </c>
      <c r="I520" s="119">
        <v>14254621</v>
      </c>
      <c r="J520" s="119">
        <v>861514876.79999995</v>
      </c>
      <c r="K520" s="121">
        <v>43118</v>
      </c>
      <c r="L520" s="119">
        <v>31843</v>
      </c>
      <c r="M520" s="119" t="s">
        <v>1047</v>
      </c>
    </row>
    <row r="521" spans="1:13">
      <c r="A521" s="119" t="s">
        <v>1048</v>
      </c>
      <c r="B521" s="119" t="s">
        <v>397</v>
      </c>
      <c r="C521" s="119">
        <v>61.5</v>
      </c>
      <c r="D521" s="119">
        <v>61.9</v>
      </c>
      <c r="E521" s="119">
        <v>57.6</v>
      </c>
      <c r="F521" s="119">
        <v>58.3</v>
      </c>
      <c r="G521" s="119">
        <v>58.95</v>
      </c>
      <c r="H521" s="119">
        <v>60.75</v>
      </c>
      <c r="I521" s="119">
        <v>23827526</v>
      </c>
      <c r="J521" s="119">
        <v>1431092665.95</v>
      </c>
      <c r="K521" s="121">
        <v>43118</v>
      </c>
      <c r="L521" s="119">
        <v>50858</v>
      </c>
      <c r="M521" s="119" t="s">
        <v>1049</v>
      </c>
    </row>
    <row r="522" spans="1:13">
      <c r="A522" s="119" t="s">
        <v>3005</v>
      </c>
      <c r="B522" s="119" t="s">
        <v>397</v>
      </c>
      <c r="C522" s="119">
        <v>108.45</v>
      </c>
      <c r="D522" s="119">
        <v>108.8</v>
      </c>
      <c r="E522" s="119">
        <v>108.1</v>
      </c>
      <c r="F522" s="119">
        <v>108.1</v>
      </c>
      <c r="G522" s="119">
        <v>108.1</v>
      </c>
      <c r="H522" s="119">
        <v>107.5</v>
      </c>
      <c r="I522" s="119">
        <v>9528</v>
      </c>
      <c r="J522" s="119">
        <v>1032855.26</v>
      </c>
      <c r="K522" s="121">
        <v>43118</v>
      </c>
      <c r="L522" s="119">
        <v>11</v>
      </c>
      <c r="M522" s="119" t="s">
        <v>3006</v>
      </c>
    </row>
    <row r="523" spans="1:13">
      <c r="A523" s="119" t="s">
        <v>2831</v>
      </c>
      <c r="B523" s="119" t="s">
        <v>397</v>
      </c>
      <c r="C523" s="119">
        <v>1607</v>
      </c>
      <c r="D523" s="119">
        <v>1629</v>
      </c>
      <c r="E523" s="119">
        <v>1595</v>
      </c>
      <c r="F523" s="119">
        <v>1614.5</v>
      </c>
      <c r="G523" s="119">
        <v>1620</v>
      </c>
      <c r="H523" s="119">
        <v>1605.85</v>
      </c>
      <c r="I523" s="119">
        <v>56873</v>
      </c>
      <c r="J523" s="119">
        <v>91678223.700000003</v>
      </c>
      <c r="K523" s="121">
        <v>43118</v>
      </c>
      <c r="L523" s="119">
        <v>1733</v>
      </c>
      <c r="M523" s="119" t="s">
        <v>2832</v>
      </c>
    </row>
    <row r="524" spans="1:13">
      <c r="A524" s="119" t="s">
        <v>1050</v>
      </c>
      <c r="B524" s="119" t="s">
        <v>397</v>
      </c>
      <c r="C524" s="119">
        <v>1440</v>
      </c>
      <c r="D524" s="119">
        <v>1450</v>
      </c>
      <c r="E524" s="119">
        <v>1394.9</v>
      </c>
      <c r="F524" s="119">
        <v>1423.35</v>
      </c>
      <c r="G524" s="119">
        <v>1400</v>
      </c>
      <c r="H524" s="119">
        <v>1430.6</v>
      </c>
      <c r="I524" s="119">
        <v>39378</v>
      </c>
      <c r="J524" s="119">
        <v>55597169.200000003</v>
      </c>
      <c r="K524" s="121">
        <v>43118</v>
      </c>
      <c r="L524" s="119">
        <v>1251</v>
      </c>
      <c r="M524" s="119" t="s">
        <v>1051</v>
      </c>
    </row>
    <row r="525" spans="1:13">
      <c r="A525" s="119" t="s">
        <v>91</v>
      </c>
      <c r="B525" s="119" t="s">
        <v>397</v>
      </c>
      <c r="C525" s="119">
        <v>32.25</v>
      </c>
      <c r="D525" s="119">
        <v>32.35</v>
      </c>
      <c r="E525" s="119">
        <v>29.05</v>
      </c>
      <c r="F525" s="119">
        <v>30</v>
      </c>
      <c r="G525" s="119">
        <v>29.9</v>
      </c>
      <c r="H525" s="119">
        <v>31.85</v>
      </c>
      <c r="I525" s="119">
        <v>24395778</v>
      </c>
      <c r="J525" s="119">
        <v>760833732.89999998</v>
      </c>
      <c r="K525" s="121">
        <v>43118</v>
      </c>
      <c r="L525" s="119">
        <v>22502</v>
      </c>
      <c r="M525" s="119" t="s">
        <v>1052</v>
      </c>
    </row>
    <row r="526" spans="1:13">
      <c r="A526" s="119" t="s">
        <v>2966</v>
      </c>
      <c r="B526" s="119" t="s">
        <v>397</v>
      </c>
      <c r="C526" s="119">
        <v>324.75</v>
      </c>
      <c r="D526" s="119">
        <v>337</v>
      </c>
      <c r="E526" s="119">
        <v>311</v>
      </c>
      <c r="F526" s="119">
        <v>313.10000000000002</v>
      </c>
      <c r="G526" s="119">
        <v>315</v>
      </c>
      <c r="H526" s="119">
        <v>324.8</v>
      </c>
      <c r="I526" s="119">
        <v>11815</v>
      </c>
      <c r="J526" s="119">
        <v>3771687.6</v>
      </c>
      <c r="K526" s="121">
        <v>43118</v>
      </c>
      <c r="L526" s="119">
        <v>300</v>
      </c>
      <c r="M526" s="119" t="s">
        <v>2967</v>
      </c>
    </row>
    <row r="527" spans="1:13">
      <c r="A527" s="119" t="s">
        <v>1053</v>
      </c>
      <c r="B527" s="119" t="s">
        <v>397</v>
      </c>
      <c r="C527" s="119">
        <v>867</v>
      </c>
      <c r="D527" s="119">
        <v>867</v>
      </c>
      <c r="E527" s="119">
        <v>835</v>
      </c>
      <c r="F527" s="119">
        <v>839.35</v>
      </c>
      <c r="G527" s="119">
        <v>835</v>
      </c>
      <c r="H527" s="119">
        <v>854.6</v>
      </c>
      <c r="I527" s="119">
        <v>12471</v>
      </c>
      <c r="J527" s="119">
        <v>10582063.6</v>
      </c>
      <c r="K527" s="121">
        <v>43118</v>
      </c>
      <c r="L527" s="119">
        <v>418</v>
      </c>
      <c r="M527" s="119" t="s">
        <v>1054</v>
      </c>
    </row>
    <row r="528" spans="1:13">
      <c r="A528" s="119" t="s">
        <v>92</v>
      </c>
      <c r="B528" s="119" t="s">
        <v>397</v>
      </c>
      <c r="C528" s="119">
        <v>316</v>
      </c>
      <c r="D528" s="119">
        <v>316.60000000000002</v>
      </c>
      <c r="E528" s="119">
        <v>304.10000000000002</v>
      </c>
      <c r="F528" s="119">
        <v>305.45</v>
      </c>
      <c r="G528" s="119">
        <v>306.85000000000002</v>
      </c>
      <c r="H528" s="119">
        <v>314.75</v>
      </c>
      <c r="I528" s="119">
        <v>2265196</v>
      </c>
      <c r="J528" s="119">
        <v>699916503.25</v>
      </c>
      <c r="K528" s="121">
        <v>43118</v>
      </c>
      <c r="L528" s="119">
        <v>35993</v>
      </c>
      <c r="M528" s="119" t="s">
        <v>2871</v>
      </c>
    </row>
    <row r="529" spans="1:13">
      <c r="A529" s="119" t="s">
        <v>1055</v>
      </c>
      <c r="B529" s="119" t="s">
        <v>397</v>
      </c>
      <c r="C529" s="119">
        <v>815.05</v>
      </c>
      <c r="D529" s="119">
        <v>830</v>
      </c>
      <c r="E529" s="119">
        <v>784</v>
      </c>
      <c r="F529" s="119">
        <v>790.55</v>
      </c>
      <c r="G529" s="119">
        <v>789.1</v>
      </c>
      <c r="H529" s="119">
        <v>805.35</v>
      </c>
      <c r="I529" s="119">
        <v>147429</v>
      </c>
      <c r="J529" s="119">
        <v>120512228.65000001</v>
      </c>
      <c r="K529" s="121">
        <v>43118</v>
      </c>
      <c r="L529" s="119">
        <v>3447</v>
      </c>
      <c r="M529" s="119" t="s">
        <v>1056</v>
      </c>
    </row>
    <row r="530" spans="1:13">
      <c r="A530" s="119" t="s">
        <v>2861</v>
      </c>
      <c r="B530" s="119" t="s">
        <v>397</v>
      </c>
      <c r="C530" s="119">
        <v>709</v>
      </c>
      <c r="D530" s="119">
        <v>715.1</v>
      </c>
      <c r="E530" s="119">
        <v>690</v>
      </c>
      <c r="F530" s="119">
        <v>696.85</v>
      </c>
      <c r="G530" s="119">
        <v>690</v>
      </c>
      <c r="H530" s="119">
        <v>701.15</v>
      </c>
      <c r="I530" s="119">
        <v>80265</v>
      </c>
      <c r="J530" s="119">
        <v>56383532.200000003</v>
      </c>
      <c r="K530" s="121">
        <v>43118</v>
      </c>
      <c r="L530" s="119">
        <v>2516</v>
      </c>
      <c r="M530" s="119" t="s">
        <v>2862</v>
      </c>
    </row>
    <row r="531" spans="1:13">
      <c r="A531" s="119" t="s">
        <v>1057</v>
      </c>
      <c r="B531" s="119" t="s">
        <v>397</v>
      </c>
      <c r="C531" s="119">
        <v>84.5</v>
      </c>
      <c r="D531" s="119">
        <v>85</v>
      </c>
      <c r="E531" s="119">
        <v>78.55</v>
      </c>
      <c r="F531" s="119">
        <v>79.849999999999994</v>
      </c>
      <c r="G531" s="119">
        <v>79.8</v>
      </c>
      <c r="H531" s="119">
        <v>83.7</v>
      </c>
      <c r="I531" s="119">
        <v>471028</v>
      </c>
      <c r="J531" s="119">
        <v>38572100.5</v>
      </c>
      <c r="K531" s="121">
        <v>43118</v>
      </c>
      <c r="L531" s="119">
        <v>3571</v>
      </c>
      <c r="M531" s="119" t="s">
        <v>1058</v>
      </c>
    </row>
    <row r="532" spans="1:13">
      <c r="A532" s="119" t="s">
        <v>1059</v>
      </c>
      <c r="B532" s="119" t="s">
        <v>397</v>
      </c>
      <c r="C532" s="119">
        <v>690</v>
      </c>
      <c r="D532" s="119">
        <v>700.2</v>
      </c>
      <c r="E532" s="119">
        <v>662.25</v>
      </c>
      <c r="F532" s="119">
        <v>673.9</v>
      </c>
      <c r="G532" s="119">
        <v>671</v>
      </c>
      <c r="H532" s="119">
        <v>684</v>
      </c>
      <c r="I532" s="119">
        <v>76200</v>
      </c>
      <c r="J532" s="119">
        <v>52137227.899999999</v>
      </c>
      <c r="K532" s="121">
        <v>43118</v>
      </c>
      <c r="L532" s="119">
        <v>3876</v>
      </c>
      <c r="M532" s="119" t="s">
        <v>1060</v>
      </c>
    </row>
    <row r="533" spans="1:13">
      <c r="A533" s="119" t="s">
        <v>2386</v>
      </c>
      <c r="B533" s="119" t="s">
        <v>397</v>
      </c>
      <c r="C533" s="119">
        <v>1318</v>
      </c>
      <c r="D533" s="119">
        <v>1343.95</v>
      </c>
      <c r="E533" s="119">
        <v>1138</v>
      </c>
      <c r="F533" s="119">
        <v>1173.25</v>
      </c>
      <c r="G533" s="119">
        <v>1161.05</v>
      </c>
      <c r="H533" s="119">
        <v>1308.6500000000001</v>
      </c>
      <c r="I533" s="119">
        <v>9979</v>
      </c>
      <c r="J533" s="119">
        <v>11906818</v>
      </c>
      <c r="K533" s="121">
        <v>43118</v>
      </c>
      <c r="L533" s="119">
        <v>1041</v>
      </c>
      <c r="M533" s="119" t="s">
        <v>2387</v>
      </c>
    </row>
    <row r="534" spans="1:13">
      <c r="A534" s="119" t="s">
        <v>1061</v>
      </c>
      <c r="B534" s="119" t="s">
        <v>397</v>
      </c>
      <c r="C534" s="119">
        <v>28.4</v>
      </c>
      <c r="D534" s="119">
        <v>30.8</v>
      </c>
      <c r="E534" s="119">
        <v>26.85</v>
      </c>
      <c r="F534" s="119">
        <v>27.75</v>
      </c>
      <c r="G534" s="119">
        <v>27.5</v>
      </c>
      <c r="H534" s="119">
        <v>28.05</v>
      </c>
      <c r="I534" s="119">
        <v>665576</v>
      </c>
      <c r="J534" s="119">
        <v>19410925.850000001</v>
      </c>
      <c r="K534" s="121">
        <v>43118</v>
      </c>
      <c r="L534" s="119">
        <v>2391</v>
      </c>
      <c r="M534" s="119" t="s">
        <v>1062</v>
      </c>
    </row>
    <row r="535" spans="1:13">
      <c r="A535" s="119" t="s">
        <v>200</v>
      </c>
      <c r="B535" s="119" t="s">
        <v>397</v>
      </c>
      <c r="C535" s="119">
        <v>149.6</v>
      </c>
      <c r="D535" s="119">
        <v>152.80000000000001</v>
      </c>
      <c r="E535" s="119">
        <v>138.44999999999999</v>
      </c>
      <c r="F535" s="119">
        <v>140.6</v>
      </c>
      <c r="G535" s="119">
        <v>141</v>
      </c>
      <c r="H535" s="119">
        <v>148.65</v>
      </c>
      <c r="I535" s="119">
        <v>1882304</v>
      </c>
      <c r="J535" s="119">
        <v>276960282.35000002</v>
      </c>
      <c r="K535" s="121">
        <v>43118</v>
      </c>
      <c r="L535" s="119">
        <v>17800</v>
      </c>
      <c r="M535" s="119" t="s">
        <v>1063</v>
      </c>
    </row>
    <row r="536" spans="1:13">
      <c r="A536" s="119" t="s">
        <v>93</v>
      </c>
      <c r="B536" s="119" t="s">
        <v>397</v>
      </c>
      <c r="C536" s="119">
        <v>197.65</v>
      </c>
      <c r="D536" s="119">
        <v>199.25</v>
      </c>
      <c r="E536" s="119">
        <v>180.5</v>
      </c>
      <c r="F536" s="119">
        <v>182.45</v>
      </c>
      <c r="G536" s="119">
        <v>181.6</v>
      </c>
      <c r="H536" s="119">
        <v>197.7</v>
      </c>
      <c r="I536" s="119">
        <v>6540354</v>
      </c>
      <c r="J536" s="119">
        <v>1236288197.3499999</v>
      </c>
      <c r="K536" s="121">
        <v>43118</v>
      </c>
      <c r="L536" s="119">
        <v>34160</v>
      </c>
      <c r="M536" s="119" t="s">
        <v>1064</v>
      </c>
    </row>
    <row r="537" spans="1:13">
      <c r="A537" s="119" t="s">
        <v>1065</v>
      </c>
      <c r="B537" s="119" t="s">
        <v>397</v>
      </c>
      <c r="C537" s="119">
        <v>542.79999999999995</v>
      </c>
      <c r="D537" s="119">
        <v>558.5</v>
      </c>
      <c r="E537" s="119">
        <v>509.35</v>
      </c>
      <c r="F537" s="119">
        <v>520.6</v>
      </c>
      <c r="G537" s="119">
        <v>521</v>
      </c>
      <c r="H537" s="119">
        <v>536.65</v>
      </c>
      <c r="I537" s="119">
        <v>496149</v>
      </c>
      <c r="J537" s="119">
        <v>267927717.19999999</v>
      </c>
      <c r="K537" s="121">
        <v>43118</v>
      </c>
      <c r="L537" s="119">
        <v>11833</v>
      </c>
      <c r="M537" s="119" t="s">
        <v>1066</v>
      </c>
    </row>
    <row r="538" spans="1:13">
      <c r="A538" s="119" t="s">
        <v>1067</v>
      </c>
      <c r="B538" s="119" t="s">
        <v>397</v>
      </c>
      <c r="C538" s="119">
        <v>393.2</v>
      </c>
      <c r="D538" s="119">
        <v>394.35</v>
      </c>
      <c r="E538" s="119">
        <v>371.45</v>
      </c>
      <c r="F538" s="119">
        <v>376.6</v>
      </c>
      <c r="G538" s="119">
        <v>376.5</v>
      </c>
      <c r="H538" s="119">
        <v>386.2</v>
      </c>
      <c r="I538" s="119">
        <v>1170552</v>
      </c>
      <c r="J538" s="119">
        <v>449362563.60000002</v>
      </c>
      <c r="K538" s="121">
        <v>43118</v>
      </c>
      <c r="L538" s="119">
        <v>22168</v>
      </c>
      <c r="M538" s="119" t="s">
        <v>1068</v>
      </c>
    </row>
    <row r="539" spans="1:13">
      <c r="A539" s="119" t="s">
        <v>1069</v>
      </c>
      <c r="B539" s="119" t="s">
        <v>397</v>
      </c>
      <c r="C539" s="119">
        <v>196.05</v>
      </c>
      <c r="D539" s="119">
        <v>206.95</v>
      </c>
      <c r="E539" s="119">
        <v>191.35</v>
      </c>
      <c r="F539" s="119">
        <v>193.1</v>
      </c>
      <c r="G539" s="119">
        <v>193.05</v>
      </c>
      <c r="H539" s="119">
        <v>201.2</v>
      </c>
      <c r="I539" s="119">
        <v>2784</v>
      </c>
      <c r="J539" s="119">
        <v>549179.85</v>
      </c>
      <c r="K539" s="121">
        <v>43118</v>
      </c>
      <c r="L539" s="119">
        <v>89</v>
      </c>
      <c r="M539" s="119" t="s">
        <v>1070</v>
      </c>
    </row>
    <row r="540" spans="1:13">
      <c r="A540" s="119" t="s">
        <v>1071</v>
      </c>
      <c r="B540" s="119" t="s">
        <v>397</v>
      </c>
      <c r="C540" s="119">
        <v>425.1</v>
      </c>
      <c r="D540" s="119">
        <v>434.95</v>
      </c>
      <c r="E540" s="119">
        <v>425</v>
      </c>
      <c r="F540" s="119">
        <v>429.15</v>
      </c>
      <c r="G540" s="119">
        <v>430</v>
      </c>
      <c r="H540" s="119">
        <v>424.85</v>
      </c>
      <c r="I540" s="119">
        <v>24492</v>
      </c>
      <c r="J540" s="119">
        <v>10503847.949999999</v>
      </c>
      <c r="K540" s="121">
        <v>43118</v>
      </c>
      <c r="L540" s="119">
        <v>573</v>
      </c>
      <c r="M540" s="119" t="s">
        <v>1072</v>
      </c>
    </row>
    <row r="541" spans="1:13">
      <c r="A541" s="119" t="s">
        <v>1073</v>
      </c>
      <c r="B541" s="119" t="s">
        <v>397</v>
      </c>
      <c r="C541" s="119">
        <v>1204.75</v>
      </c>
      <c r="D541" s="119">
        <v>1205.8</v>
      </c>
      <c r="E541" s="119">
        <v>1176.5999999999999</v>
      </c>
      <c r="F541" s="119">
        <v>1191.3</v>
      </c>
      <c r="G541" s="119">
        <v>1191.3499999999999</v>
      </c>
      <c r="H541" s="119">
        <v>1200.5999999999999</v>
      </c>
      <c r="I541" s="119">
        <v>204291</v>
      </c>
      <c r="J541" s="119">
        <v>243350563.69999999</v>
      </c>
      <c r="K541" s="121">
        <v>43118</v>
      </c>
      <c r="L541" s="119">
        <v>17489</v>
      </c>
      <c r="M541" s="119" t="s">
        <v>1074</v>
      </c>
    </row>
    <row r="542" spans="1:13">
      <c r="A542" s="119" t="s">
        <v>1075</v>
      </c>
      <c r="B542" s="119" t="s">
        <v>397</v>
      </c>
      <c r="C542" s="119">
        <v>1185</v>
      </c>
      <c r="D542" s="119">
        <v>1185</v>
      </c>
      <c r="E542" s="119">
        <v>1125</v>
      </c>
      <c r="F542" s="119">
        <v>1129.5</v>
      </c>
      <c r="G542" s="119">
        <v>1127</v>
      </c>
      <c r="H542" s="119">
        <v>1169.9000000000001</v>
      </c>
      <c r="I542" s="119">
        <v>12302</v>
      </c>
      <c r="J542" s="119">
        <v>14213105.550000001</v>
      </c>
      <c r="K542" s="121">
        <v>43118</v>
      </c>
      <c r="L542" s="119">
        <v>884</v>
      </c>
      <c r="M542" s="119" t="s">
        <v>1076</v>
      </c>
    </row>
    <row r="543" spans="1:13">
      <c r="A543" s="119" t="s">
        <v>1077</v>
      </c>
      <c r="B543" s="119" t="s">
        <v>397</v>
      </c>
      <c r="C543" s="119">
        <v>279.25</v>
      </c>
      <c r="D543" s="119">
        <v>287</v>
      </c>
      <c r="E543" s="119">
        <v>255</v>
      </c>
      <c r="F543" s="119">
        <v>266.7</v>
      </c>
      <c r="G543" s="119">
        <v>268</v>
      </c>
      <c r="H543" s="119">
        <v>277.89999999999998</v>
      </c>
      <c r="I543" s="119">
        <v>142255</v>
      </c>
      <c r="J543" s="119">
        <v>39254306.600000001</v>
      </c>
      <c r="K543" s="121">
        <v>43118</v>
      </c>
      <c r="L543" s="119">
        <v>2833</v>
      </c>
      <c r="M543" s="119" t="s">
        <v>1078</v>
      </c>
    </row>
    <row r="544" spans="1:13">
      <c r="A544" s="119" t="s">
        <v>1079</v>
      </c>
      <c r="B544" s="119" t="s">
        <v>397</v>
      </c>
      <c r="C544" s="119">
        <v>53.5</v>
      </c>
      <c r="D544" s="119">
        <v>53.85</v>
      </c>
      <c r="E544" s="119">
        <v>47.95</v>
      </c>
      <c r="F544" s="119">
        <v>49.2</v>
      </c>
      <c r="G544" s="119">
        <v>49</v>
      </c>
      <c r="H544" s="119">
        <v>53.25</v>
      </c>
      <c r="I544" s="119">
        <v>942945</v>
      </c>
      <c r="J544" s="119">
        <v>46791805.799999997</v>
      </c>
      <c r="K544" s="121">
        <v>43118</v>
      </c>
      <c r="L544" s="119">
        <v>2677</v>
      </c>
      <c r="M544" s="119" t="s">
        <v>1080</v>
      </c>
    </row>
    <row r="545" spans="1:13">
      <c r="A545" s="119" t="s">
        <v>1081</v>
      </c>
      <c r="B545" s="119" t="s">
        <v>397</v>
      </c>
      <c r="C545" s="119">
        <v>220</v>
      </c>
      <c r="D545" s="119">
        <v>221.1</v>
      </c>
      <c r="E545" s="119">
        <v>210.8</v>
      </c>
      <c r="F545" s="119">
        <v>212.6</v>
      </c>
      <c r="G545" s="119">
        <v>211.7</v>
      </c>
      <c r="H545" s="119">
        <v>215.2</v>
      </c>
      <c r="I545" s="119">
        <v>16249</v>
      </c>
      <c r="J545" s="119">
        <v>3486047.4</v>
      </c>
      <c r="K545" s="121">
        <v>43118</v>
      </c>
      <c r="L545" s="119">
        <v>261</v>
      </c>
      <c r="M545" s="119" t="s">
        <v>1082</v>
      </c>
    </row>
    <row r="546" spans="1:13">
      <c r="A546" s="119" t="s">
        <v>2262</v>
      </c>
      <c r="B546" s="119" t="s">
        <v>397</v>
      </c>
      <c r="C546" s="119">
        <v>122.5</v>
      </c>
      <c r="D546" s="119">
        <v>127.8</v>
      </c>
      <c r="E546" s="119">
        <v>107.6</v>
      </c>
      <c r="F546" s="119">
        <v>110.05</v>
      </c>
      <c r="G546" s="119">
        <v>109.45</v>
      </c>
      <c r="H546" s="119">
        <v>108.15</v>
      </c>
      <c r="I546" s="119">
        <v>1062593</v>
      </c>
      <c r="J546" s="119">
        <v>126752843.8</v>
      </c>
      <c r="K546" s="121">
        <v>43118</v>
      </c>
      <c r="L546" s="119">
        <v>13997</v>
      </c>
      <c r="M546" s="119" t="s">
        <v>2263</v>
      </c>
    </row>
    <row r="547" spans="1:13">
      <c r="A547" s="119" t="s">
        <v>1083</v>
      </c>
      <c r="B547" s="119" t="s">
        <v>397</v>
      </c>
      <c r="C547" s="119">
        <v>58.35</v>
      </c>
      <c r="D547" s="119">
        <v>58.7</v>
      </c>
      <c r="E547" s="119">
        <v>55.75</v>
      </c>
      <c r="F547" s="119">
        <v>56.15</v>
      </c>
      <c r="G547" s="119">
        <v>55.95</v>
      </c>
      <c r="H547" s="119">
        <v>58.2</v>
      </c>
      <c r="I547" s="119">
        <v>178423</v>
      </c>
      <c r="J547" s="119">
        <v>10175225.699999999</v>
      </c>
      <c r="K547" s="121">
        <v>43118</v>
      </c>
      <c r="L547" s="119">
        <v>1073</v>
      </c>
      <c r="M547" s="119" t="s">
        <v>1084</v>
      </c>
    </row>
    <row r="548" spans="1:13">
      <c r="A548" s="119" t="s">
        <v>1085</v>
      </c>
      <c r="B548" s="119" t="s">
        <v>397</v>
      </c>
      <c r="C548" s="119">
        <v>234</v>
      </c>
      <c r="D548" s="119">
        <v>234</v>
      </c>
      <c r="E548" s="119">
        <v>216</v>
      </c>
      <c r="F548" s="119">
        <v>220.1</v>
      </c>
      <c r="G548" s="119">
        <v>216.15</v>
      </c>
      <c r="H548" s="119">
        <v>229.6</v>
      </c>
      <c r="I548" s="119">
        <v>19524</v>
      </c>
      <c r="J548" s="119">
        <v>4415697.7</v>
      </c>
      <c r="K548" s="121">
        <v>43118</v>
      </c>
      <c r="L548" s="119">
        <v>342</v>
      </c>
      <c r="M548" s="119" t="s">
        <v>1086</v>
      </c>
    </row>
    <row r="549" spans="1:13">
      <c r="A549" s="119" t="s">
        <v>94</v>
      </c>
      <c r="B549" s="119" t="s">
        <v>397</v>
      </c>
      <c r="C549" s="119">
        <v>1679</v>
      </c>
      <c r="D549" s="119">
        <v>1707</v>
      </c>
      <c r="E549" s="119">
        <v>1667</v>
      </c>
      <c r="F549" s="119">
        <v>1680.1</v>
      </c>
      <c r="G549" s="119">
        <v>1679.75</v>
      </c>
      <c r="H549" s="119">
        <v>1657.45</v>
      </c>
      <c r="I549" s="119">
        <v>2327815</v>
      </c>
      <c r="J549" s="119">
        <v>3939072034.0500002</v>
      </c>
      <c r="K549" s="121">
        <v>43118</v>
      </c>
      <c r="L549" s="119">
        <v>78479</v>
      </c>
      <c r="M549" s="119" t="s">
        <v>1087</v>
      </c>
    </row>
    <row r="550" spans="1:13">
      <c r="A550" s="119" t="s">
        <v>1088</v>
      </c>
      <c r="B550" s="119" t="s">
        <v>397</v>
      </c>
      <c r="C550" s="119">
        <v>1114.8499999999999</v>
      </c>
      <c r="D550" s="119">
        <v>1114.8499999999999</v>
      </c>
      <c r="E550" s="119">
        <v>1061.25</v>
      </c>
      <c r="F550" s="119">
        <v>1071.3499999999999</v>
      </c>
      <c r="G550" s="119">
        <v>1063.0999999999999</v>
      </c>
      <c r="H550" s="119">
        <v>1103.9000000000001</v>
      </c>
      <c r="I550" s="119">
        <v>12753</v>
      </c>
      <c r="J550" s="119">
        <v>13810917.35</v>
      </c>
      <c r="K550" s="121">
        <v>43118</v>
      </c>
      <c r="L550" s="119">
        <v>624</v>
      </c>
      <c r="M550" s="119" t="s">
        <v>1089</v>
      </c>
    </row>
    <row r="551" spans="1:13">
      <c r="A551" s="119" t="s">
        <v>1090</v>
      </c>
      <c r="B551" s="119" t="s">
        <v>397</v>
      </c>
      <c r="C551" s="119">
        <v>145.9</v>
      </c>
      <c r="D551" s="119">
        <v>146.15</v>
      </c>
      <c r="E551" s="119">
        <v>141.9</v>
      </c>
      <c r="F551" s="119">
        <v>142.6</v>
      </c>
      <c r="G551" s="119">
        <v>142.65</v>
      </c>
      <c r="H551" s="119">
        <v>144.94999999999999</v>
      </c>
      <c r="I551" s="119">
        <v>3636934</v>
      </c>
      <c r="J551" s="119">
        <v>525040089.10000002</v>
      </c>
      <c r="K551" s="121">
        <v>43118</v>
      </c>
      <c r="L551" s="119">
        <v>9916</v>
      </c>
      <c r="M551" s="119" t="s">
        <v>2731</v>
      </c>
    </row>
    <row r="552" spans="1:13">
      <c r="A552" s="119" t="s">
        <v>1091</v>
      </c>
      <c r="B552" s="119" t="s">
        <v>397</v>
      </c>
      <c r="C552" s="119">
        <v>358.9</v>
      </c>
      <c r="D552" s="119">
        <v>358.9</v>
      </c>
      <c r="E552" s="119">
        <v>350</v>
      </c>
      <c r="F552" s="119">
        <v>353.45</v>
      </c>
      <c r="G552" s="119">
        <v>354</v>
      </c>
      <c r="H552" s="119">
        <v>355.9</v>
      </c>
      <c r="I552" s="119">
        <v>40055</v>
      </c>
      <c r="J552" s="119">
        <v>14109088.4</v>
      </c>
      <c r="K552" s="121">
        <v>43118</v>
      </c>
      <c r="L552" s="119">
        <v>622</v>
      </c>
      <c r="M552" s="119" t="s">
        <v>1092</v>
      </c>
    </row>
    <row r="553" spans="1:13">
      <c r="A553" s="119" t="s">
        <v>2306</v>
      </c>
      <c r="B553" s="119" t="s">
        <v>397</v>
      </c>
      <c r="C553" s="119">
        <v>376.8</v>
      </c>
      <c r="D553" s="119">
        <v>378</v>
      </c>
      <c r="E553" s="119">
        <v>368.92</v>
      </c>
      <c r="F553" s="119">
        <v>370</v>
      </c>
      <c r="G553" s="119">
        <v>370</v>
      </c>
      <c r="H553" s="119">
        <v>375.6</v>
      </c>
      <c r="I553" s="119">
        <v>295</v>
      </c>
      <c r="J553" s="119">
        <v>110056.15</v>
      </c>
      <c r="K553" s="121">
        <v>43118</v>
      </c>
      <c r="L553" s="119">
        <v>23</v>
      </c>
      <c r="M553" s="119" t="s">
        <v>2307</v>
      </c>
    </row>
    <row r="554" spans="1:13">
      <c r="A554" s="119" t="s">
        <v>191</v>
      </c>
      <c r="B554" s="119" t="s">
        <v>397</v>
      </c>
      <c r="C554" s="119">
        <v>365</v>
      </c>
      <c r="D554" s="119">
        <v>365.05</v>
      </c>
      <c r="E554" s="119">
        <v>342.25</v>
      </c>
      <c r="F554" s="119">
        <v>343.8</v>
      </c>
      <c r="G554" s="119">
        <v>344.15</v>
      </c>
      <c r="H554" s="119">
        <v>366.1</v>
      </c>
      <c r="I554" s="119">
        <v>4256014</v>
      </c>
      <c r="J554" s="119">
        <v>1490598205.8499999</v>
      </c>
      <c r="K554" s="121">
        <v>43118</v>
      </c>
      <c r="L554" s="119">
        <v>96458</v>
      </c>
      <c r="M554" s="119" t="s">
        <v>1093</v>
      </c>
    </row>
    <row r="555" spans="1:13">
      <c r="A555" s="119" t="s">
        <v>95</v>
      </c>
      <c r="B555" s="119" t="s">
        <v>397</v>
      </c>
      <c r="C555" s="119">
        <v>1145</v>
      </c>
      <c r="D555" s="119">
        <v>1164.9000000000001</v>
      </c>
      <c r="E555" s="119">
        <v>1132.0999999999999</v>
      </c>
      <c r="F555" s="119">
        <v>1152.7</v>
      </c>
      <c r="G555" s="119">
        <v>1152</v>
      </c>
      <c r="H555" s="119">
        <v>1152.0999999999999</v>
      </c>
      <c r="I555" s="119">
        <v>6602485</v>
      </c>
      <c r="J555" s="119">
        <v>7580886446.1499996</v>
      </c>
      <c r="K555" s="121">
        <v>43118</v>
      </c>
      <c r="L555" s="119">
        <v>148758</v>
      </c>
      <c r="M555" s="119" t="s">
        <v>1094</v>
      </c>
    </row>
    <row r="556" spans="1:13">
      <c r="A556" s="119" t="s">
        <v>1095</v>
      </c>
      <c r="B556" s="119" t="s">
        <v>397</v>
      </c>
      <c r="C556" s="119">
        <v>845</v>
      </c>
      <c r="D556" s="119">
        <v>855</v>
      </c>
      <c r="E556" s="119">
        <v>818.5</v>
      </c>
      <c r="F556" s="119">
        <v>822.7</v>
      </c>
      <c r="G556" s="119">
        <v>823</v>
      </c>
      <c r="H556" s="119">
        <v>846.35</v>
      </c>
      <c r="I556" s="119">
        <v>14560</v>
      </c>
      <c r="J556" s="119">
        <v>12233741.15</v>
      </c>
      <c r="K556" s="121">
        <v>43118</v>
      </c>
      <c r="L556" s="119">
        <v>612</v>
      </c>
      <c r="M556" s="119" t="s">
        <v>1096</v>
      </c>
    </row>
    <row r="557" spans="1:13">
      <c r="A557" s="119" t="s">
        <v>1098</v>
      </c>
      <c r="B557" s="119" t="s">
        <v>397</v>
      </c>
      <c r="C557" s="119">
        <v>284.10000000000002</v>
      </c>
      <c r="D557" s="119">
        <v>291</v>
      </c>
      <c r="E557" s="119">
        <v>275</v>
      </c>
      <c r="F557" s="119">
        <v>280.45</v>
      </c>
      <c r="G557" s="119">
        <v>280.10000000000002</v>
      </c>
      <c r="H557" s="119">
        <v>282.25</v>
      </c>
      <c r="I557" s="119">
        <v>542629</v>
      </c>
      <c r="J557" s="119">
        <v>155258618.30000001</v>
      </c>
      <c r="K557" s="121">
        <v>43118</v>
      </c>
      <c r="L557" s="119">
        <v>4571</v>
      </c>
      <c r="M557" s="119" t="s">
        <v>1099</v>
      </c>
    </row>
    <row r="558" spans="1:13">
      <c r="A558" s="119" t="s">
        <v>1100</v>
      </c>
      <c r="B558" s="119" t="s">
        <v>397</v>
      </c>
      <c r="C558" s="119">
        <v>142.55000000000001</v>
      </c>
      <c r="D558" s="119">
        <v>144.35</v>
      </c>
      <c r="E558" s="119">
        <v>134.15</v>
      </c>
      <c r="F558" s="119">
        <v>135.65</v>
      </c>
      <c r="G558" s="119">
        <v>135.65</v>
      </c>
      <c r="H558" s="119">
        <v>141.55000000000001</v>
      </c>
      <c r="I558" s="119">
        <v>298739</v>
      </c>
      <c r="J558" s="119">
        <v>41575079.100000001</v>
      </c>
      <c r="K558" s="121">
        <v>43118</v>
      </c>
      <c r="L558" s="119">
        <v>3450</v>
      </c>
      <c r="M558" s="119" t="s">
        <v>1101</v>
      </c>
    </row>
    <row r="559" spans="1:13">
      <c r="A559" s="119" t="s">
        <v>1102</v>
      </c>
      <c r="B559" s="119" t="s">
        <v>397</v>
      </c>
      <c r="C559" s="119">
        <v>830</v>
      </c>
      <c r="D559" s="119">
        <v>845.45</v>
      </c>
      <c r="E559" s="119">
        <v>819.05</v>
      </c>
      <c r="F559" s="119">
        <v>821.4</v>
      </c>
      <c r="G559" s="119">
        <v>821</v>
      </c>
      <c r="H559" s="119">
        <v>837.85</v>
      </c>
      <c r="I559" s="119">
        <v>37169</v>
      </c>
      <c r="J559" s="119">
        <v>31005014.600000001</v>
      </c>
      <c r="K559" s="121">
        <v>43118</v>
      </c>
      <c r="L559" s="119">
        <v>2159</v>
      </c>
      <c r="M559" s="119" t="s">
        <v>1103</v>
      </c>
    </row>
    <row r="560" spans="1:13">
      <c r="A560" s="119" t="s">
        <v>1104</v>
      </c>
      <c r="B560" s="119" t="s">
        <v>397</v>
      </c>
      <c r="C560" s="119">
        <v>190.2</v>
      </c>
      <c r="D560" s="119">
        <v>191.75</v>
      </c>
      <c r="E560" s="119">
        <v>173.05</v>
      </c>
      <c r="F560" s="119">
        <v>174.85</v>
      </c>
      <c r="G560" s="119">
        <v>175</v>
      </c>
      <c r="H560" s="119">
        <v>188.6</v>
      </c>
      <c r="I560" s="119">
        <v>595134</v>
      </c>
      <c r="J560" s="119">
        <v>108146842.09999999</v>
      </c>
      <c r="K560" s="121">
        <v>43118</v>
      </c>
      <c r="L560" s="119">
        <v>6271</v>
      </c>
      <c r="M560" s="119" t="s">
        <v>1105</v>
      </c>
    </row>
    <row r="561" spans="1:13">
      <c r="A561" s="119" t="s">
        <v>1106</v>
      </c>
      <c r="B561" s="119" t="s">
        <v>397</v>
      </c>
      <c r="C561" s="119">
        <v>15.75</v>
      </c>
      <c r="D561" s="119">
        <v>16.25</v>
      </c>
      <c r="E561" s="119">
        <v>14.55</v>
      </c>
      <c r="F561" s="119">
        <v>14.7</v>
      </c>
      <c r="G561" s="119">
        <v>14.8</v>
      </c>
      <c r="H561" s="119">
        <v>15.5</v>
      </c>
      <c r="I561" s="119">
        <v>122229</v>
      </c>
      <c r="J561" s="119">
        <v>1902378.75</v>
      </c>
      <c r="K561" s="121">
        <v>43118</v>
      </c>
      <c r="L561" s="119">
        <v>429</v>
      </c>
      <c r="M561" s="119" t="s">
        <v>1107</v>
      </c>
    </row>
    <row r="562" spans="1:13">
      <c r="A562" s="119" t="s">
        <v>96</v>
      </c>
      <c r="B562" s="119" t="s">
        <v>397</v>
      </c>
      <c r="C562" s="119">
        <v>23.5</v>
      </c>
      <c r="D562" s="119">
        <v>23.7</v>
      </c>
      <c r="E562" s="119">
        <v>22.95</v>
      </c>
      <c r="F562" s="119">
        <v>23.1</v>
      </c>
      <c r="G562" s="119">
        <v>23.1</v>
      </c>
      <c r="H562" s="119">
        <v>23.15</v>
      </c>
      <c r="I562" s="119">
        <v>1004995</v>
      </c>
      <c r="J562" s="119">
        <v>23432954.600000001</v>
      </c>
      <c r="K562" s="121">
        <v>43118</v>
      </c>
      <c r="L562" s="119">
        <v>2699</v>
      </c>
      <c r="M562" s="119" t="s">
        <v>1108</v>
      </c>
    </row>
    <row r="563" spans="1:13">
      <c r="A563" s="119" t="s">
        <v>97</v>
      </c>
      <c r="B563" s="119" t="s">
        <v>397</v>
      </c>
      <c r="C563" s="119">
        <v>386</v>
      </c>
      <c r="D563" s="119">
        <v>386</v>
      </c>
      <c r="E563" s="119">
        <v>377.5</v>
      </c>
      <c r="F563" s="119">
        <v>378.05</v>
      </c>
      <c r="G563" s="119">
        <v>378</v>
      </c>
      <c r="H563" s="119">
        <v>384.05</v>
      </c>
      <c r="I563" s="119">
        <v>5348803</v>
      </c>
      <c r="J563" s="119">
        <v>2023836695.5999999</v>
      </c>
      <c r="K563" s="121">
        <v>43118</v>
      </c>
      <c r="L563" s="119">
        <v>93105</v>
      </c>
      <c r="M563" s="119" t="s">
        <v>1109</v>
      </c>
    </row>
    <row r="564" spans="1:13">
      <c r="A564" s="119" t="s">
        <v>1110</v>
      </c>
      <c r="B564" s="119" t="s">
        <v>397</v>
      </c>
      <c r="C564" s="119">
        <v>380</v>
      </c>
      <c r="D564" s="119">
        <v>384</v>
      </c>
      <c r="E564" s="119">
        <v>352.35</v>
      </c>
      <c r="F564" s="119">
        <v>358.15</v>
      </c>
      <c r="G564" s="119">
        <v>358.15</v>
      </c>
      <c r="H564" s="119">
        <v>380.85</v>
      </c>
      <c r="I564" s="119">
        <v>144886</v>
      </c>
      <c r="J564" s="119">
        <v>52952896.899999999</v>
      </c>
      <c r="K564" s="121">
        <v>43118</v>
      </c>
      <c r="L564" s="119">
        <v>2836</v>
      </c>
      <c r="M564" s="119" t="s">
        <v>1111</v>
      </c>
    </row>
    <row r="565" spans="1:13">
      <c r="A565" s="119" t="s">
        <v>201</v>
      </c>
      <c r="B565" s="119" t="s">
        <v>397</v>
      </c>
      <c r="C565" s="119">
        <v>585.35</v>
      </c>
      <c r="D565" s="119">
        <v>588</v>
      </c>
      <c r="E565" s="119">
        <v>575</v>
      </c>
      <c r="F565" s="119">
        <v>584.75</v>
      </c>
      <c r="G565" s="119">
        <v>582</v>
      </c>
      <c r="H565" s="119">
        <v>584</v>
      </c>
      <c r="I565" s="119">
        <v>89296</v>
      </c>
      <c r="J565" s="119">
        <v>51886740</v>
      </c>
      <c r="K565" s="121">
        <v>43118</v>
      </c>
      <c r="L565" s="119">
        <v>6636</v>
      </c>
      <c r="M565" s="119" t="s">
        <v>1112</v>
      </c>
    </row>
    <row r="566" spans="1:13">
      <c r="A566" s="119" t="s">
        <v>98</v>
      </c>
      <c r="B566" s="119" t="s">
        <v>397</v>
      </c>
      <c r="C566" s="119">
        <v>247.5</v>
      </c>
      <c r="D566" s="119">
        <v>247.65</v>
      </c>
      <c r="E566" s="119">
        <v>237.05</v>
      </c>
      <c r="F566" s="119">
        <v>239.2</v>
      </c>
      <c r="G566" s="119">
        <v>237.9</v>
      </c>
      <c r="H566" s="119">
        <v>247.05</v>
      </c>
      <c r="I566" s="119">
        <v>796718</v>
      </c>
      <c r="J566" s="119">
        <v>192727331.90000001</v>
      </c>
      <c r="K566" s="121">
        <v>43118</v>
      </c>
      <c r="L566" s="119">
        <v>8710</v>
      </c>
      <c r="M566" s="119" t="s">
        <v>1113</v>
      </c>
    </row>
    <row r="567" spans="1:13">
      <c r="A567" s="119" t="s">
        <v>1114</v>
      </c>
      <c r="B567" s="119" t="s">
        <v>397</v>
      </c>
      <c r="C567" s="119">
        <v>750</v>
      </c>
      <c r="D567" s="119">
        <v>754</v>
      </c>
      <c r="E567" s="119">
        <v>717.3</v>
      </c>
      <c r="F567" s="119">
        <v>721.85</v>
      </c>
      <c r="G567" s="119">
        <v>720</v>
      </c>
      <c r="H567" s="119">
        <v>741.15</v>
      </c>
      <c r="I567" s="119">
        <v>171507</v>
      </c>
      <c r="J567" s="119">
        <v>127420702.09999999</v>
      </c>
      <c r="K567" s="121">
        <v>43118</v>
      </c>
      <c r="L567" s="119">
        <v>1612</v>
      </c>
      <c r="M567" s="119" t="s">
        <v>1115</v>
      </c>
    </row>
    <row r="568" spans="1:13">
      <c r="A568" s="119" t="s">
        <v>99</v>
      </c>
      <c r="B568" s="119" t="s">
        <v>397</v>
      </c>
      <c r="C568" s="119">
        <v>268</v>
      </c>
      <c r="D568" s="119">
        <v>275.25</v>
      </c>
      <c r="E568" s="119">
        <v>266.64999999999998</v>
      </c>
      <c r="F568" s="119">
        <v>273.39999999999998</v>
      </c>
      <c r="G568" s="119">
        <v>274</v>
      </c>
      <c r="H568" s="119">
        <v>266.05</v>
      </c>
      <c r="I568" s="119">
        <v>26442702</v>
      </c>
      <c r="J568" s="119">
        <v>7213332786.8500004</v>
      </c>
      <c r="K568" s="121">
        <v>43118</v>
      </c>
      <c r="L568" s="119">
        <v>175662</v>
      </c>
      <c r="M568" s="119" t="s">
        <v>1116</v>
      </c>
    </row>
    <row r="569" spans="1:13">
      <c r="A569" s="119" t="s">
        <v>2400</v>
      </c>
      <c r="B569" s="119" t="s">
        <v>397</v>
      </c>
      <c r="C569" s="119">
        <v>521.95000000000005</v>
      </c>
      <c r="D569" s="119">
        <v>528.9</v>
      </c>
      <c r="E569" s="119">
        <v>511</v>
      </c>
      <c r="F569" s="119">
        <v>512.45000000000005</v>
      </c>
      <c r="G569" s="119">
        <v>511.2</v>
      </c>
      <c r="H569" s="119">
        <v>517.1</v>
      </c>
      <c r="I569" s="119">
        <v>16972</v>
      </c>
      <c r="J569" s="119">
        <v>8801594.5999999996</v>
      </c>
      <c r="K569" s="121">
        <v>43118</v>
      </c>
      <c r="L569" s="119">
        <v>762</v>
      </c>
      <c r="M569" s="119" t="s">
        <v>2401</v>
      </c>
    </row>
    <row r="570" spans="1:13">
      <c r="A570" s="119" t="s">
        <v>1117</v>
      </c>
      <c r="B570" s="119" t="s">
        <v>397</v>
      </c>
      <c r="C570" s="119">
        <v>213.7</v>
      </c>
      <c r="D570" s="119">
        <v>213.7</v>
      </c>
      <c r="E570" s="119">
        <v>207.75</v>
      </c>
      <c r="F570" s="119">
        <v>209.9</v>
      </c>
      <c r="G570" s="119">
        <v>210</v>
      </c>
      <c r="H570" s="119">
        <v>212.65</v>
      </c>
      <c r="I570" s="119">
        <v>75344</v>
      </c>
      <c r="J570" s="119">
        <v>15812790.199999999</v>
      </c>
      <c r="K570" s="121">
        <v>43118</v>
      </c>
      <c r="L570" s="119">
        <v>955</v>
      </c>
      <c r="M570" s="119" t="s">
        <v>1118</v>
      </c>
    </row>
    <row r="571" spans="1:13">
      <c r="A571" s="119" t="s">
        <v>1119</v>
      </c>
      <c r="B571" s="119" t="s">
        <v>397</v>
      </c>
      <c r="C571" s="119">
        <v>132.85</v>
      </c>
      <c r="D571" s="119">
        <v>135.35</v>
      </c>
      <c r="E571" s="119">
        <v>127.5</v>
      </c>
      <c r="F571" s="119">
        <v>128.1</v>
      </c>
      <c r="G571" s="119">
        <v>127.9</v>
      </c>
      <c r="H571" s="119">
        <v>131.25</v>
      </c>
      <c r="I571" s="119">
        <v>479013</v>
      </c>
      <c r="J571" s="119">
        <v>62807655.25</v>
      </c>
      <c r="K571" s="121">
        <v>43118</v>
      </c>
      <c r="L571" s="119">
        <v>5231</v>
      </c>
      <c r="M571" s="119" t="s">
        <v>1120</v>
      </c>
    </row>
    <row r="572" spans="1:13">
      <c r="A572" s="119" t="s">
        <v>1121</v>
      </c>
      <c r="B572" s="119" t="s">
        <v>397</v>
      </c>
      <c r="C572" s="119">
        <v>26.85</v>
      </c>
      <c r="D572" s="119">
        <v>27.25</v>
      </c>
      <c r="E572" s="119">
        <v>24.1</v>
      </c>
      <c r="F572" s="119">
        <v>24.55</v>
      </c>
      <c r="G572" s="119">
        <v>24.85</v>
      </c>
      <c r="H572" s="119">
        <v>26.6</v>
      </c>
      <c r="I572" s="119">
        <v>2232211</v>
      </c>
      <c r="J572" s="119">
        <v>57174624.399999999</v>
      </c>
      <c r="K572" s="121">
        <v>43118</v>
      </c>
      <c r="L572" s="119">
        <v>4703</v>
      </c>
      <c r="M572" s="119" t="s">
        <v>1122</v>
      </c>
    </row>
    <row r="573" spans="1:13">
      <c r="A573" s="119" t="s">
        <v>1123</v>
      </c>
      <c r="B573" s="119" t="s">
        <v>397</v>
      </c>
      <c r="C573" s="119">
        <v>212.6</v>
      </c>
      <c r="D573" s="119">
        <v>213.65</v>
      </c>
      <c r="E573" s="119">
        <v>197.65</v>
      </c>
      <c r="F573" s="119">
        <v>201.05</v>
      </c>
      <c r="G573" s="119">
        <v>198.6</v>
      </c>
      <c r="H573" s="119">
        <v>207.7</v>
      </c>
      <c r="I573" s="119">
        <v>26033</v>
      </c>
      <c r="J573" s="119">
        <v>5362422.75</v>
      </c>
      <c r="K573" s="121">
        <v>43118</v>
      </c>
      <c r="L573" s="119">
        <v>425</v>
      </c>
      <c r="M573" s="119" t="s">
        <v>1124</v>
      </c>
    </row>
    <row r="574" spans="1:13">
      <c r="A574" s="119" t="s">
        <v>2816</v>
      </c>
      <c r="B574" s="119" t="s">
        <v>397</v>
      </c>
      <c r="C574" s="119">
        <v>2760</v>
      </c>
      <c r="D574" s="119">
        <v>2760</v>
      </c>
      <c r="E574" s="119">
        <v>2760</v>
      </c>
      <c r="F574" s="119">
        <v>2760</v>
      </c>
      <c r="G574" s="119">
        <v>2760</v>
      </c>
      <c r="H574" s="119">
        <v>2775</v>
      </c>
      <c r="I574" s="119">
        <v>14</v>
      </c>
      <c r="J574" s="119">
        <v>38640</v>
      </c>
      <c r="K574" s="121">
        <v>43118</v>
      </c>
      <c r="L574" s="119">
        <v>2</v>
      </c>
      <c r="M574" s="119" t="s">
        <v>2817</v>
      </c>
    </row>
    <row r="575" spans="1:13">
      <c r="A575" s="119" t="s">
        <v>3141</v>
      </c>
      <c r="B575" s="119" t="s">
        <v>397</v>
      </c>
      <c r="C575" s="119">
        <v>1145</v>
      </c>
      <c r="D575" s="119">
        <v>1145</v>
      </c>
      <c r="E575" s="119">
        <v>1145</v>
      </c>
      <c r="F575" s="119">
        <v>1145</v>
      </c>
      <c r="G575" s="119">
        <v>1145</v>
      </c>
      <c r="H575" s="119">
        <v>1105</v>
      </c>
      <c r="I575" s="119">
        <v>5</v>
      </c>
      <c r="J575" s="119">
        <v>5725</v>
      </c>
      <c r="K575" s="121">
        <v>43118</v>
      </c>
      <c r="L575" s="119">
        <v>1</v>
      </c>
      <c r="M575" s="119" t="s">
        <v>3142</v>
      </c>
    </row>
    <row r="576" spans="1:13">
      <c r="A576" s="119" t="s">
        <v>2911</v>
      </c>
      <c r="B576" s="119" t="s">
        <v>397</v>
      </c>
      <c r="C576" s="119">
        <v>74.95</v>
      </c>
      <c r="D576" s="119">
        <v>76</v>
      </c>
      <c r="E576" s="119">
        <v>70.55</v>
      </c>
      <c r="F576" s="119">
        <v>71.45</v>
      </c>
      <c r="G576" s="119">
        <v>70.8</v>
      </c>
      <c r="H576" s="119">
        <v>74.3</v>
      </c>
      <c r="I576" s="119">
        <v>56898</v>
      </c>
      <c r="J576" s="119">
        <v>4166589.85</v>
      </c>
      <c r="K576" s="121">
        <v>43118</v>
      </c>
      <c r="L576" s="119">
        <v>511</v>
      </c>
      <c r="M576" s="119" t="s">
        <v>2912</v>
      </c>
    </row>
    <row r="577" spans="1:13">
      <c r="A577" s="119" t="s">
        <v>202</v>
      </c>
      <c r="B577" s="119" t="s">
        <v>397</v>
      </c>
      <c r="C577" s="119">
        <v>81</v>
      </c>
      <c r="D577" s="119">
        <v>81.5</v>
      </c>
      <c r="E577" s="119">
        <v>76</v>
      </c>
      <c r="F577" s="119">
        <v>76.5</v>
      </c>
      <c r="G577" s="119">
        <v>77</v>
      </c>
      <c r="H577" s="119">
        <v>77.75</v>
      </c>
      <c r="I577" s="119">
        <v>733357</v>
      </c>
      <c r="J577" s="119">
        <v>57362045.350000001</v>
      </c>
      <c r="K577" s="121">
        <v>43118</v>
      </c>
      <c r="L577" s="119">
        <v>11496</v>
      </c>
      <c r="M577" s="119" t="s">
        <v>1125</v>
      </c>
    </row>
    <row r="578" spans="1:13">
      <c r="A578" s="119" t="s">
        <v>1126</v>
      </c>
      <c r="B578" s="119" t="s">
        <v>397</v>
      </c>
      <c r="C578" s="119">
        <v>179.15</v>
      </c>
      <c r="D578" s="119">
        <v>180.9</v>
      </c>
      <c r="E578" s="119">
        <v>172.05</v>
      </c>
      <c r="F578" s="119">
        <v>173.5</v>
      </c>
      <c r="G578" s="119">
        <v>173.5</v>
      </c>
      <c r="H578" s="119">
        <v>178.4</v>
      </c>
      <c r="I578" s="119">
        <v>61571</v>
      </c>
      <c r="J578" s="119">
        <v>10842088.050000001</v>
      </c>
      <c r="K578" s="121">
        <v>43118</v>
      </c>
      <c r="L578" s="119">
        <v>1329</v>
      </c>
      <c r="M578" s="119" t="s">
        <v>1127</v>
      </c>
    </row>
    <row r="579" spans="1:13">
      <c r="A579" s="119" t="s">
        <v>1128</v>
      </c>
      <c r="B579" s="119" t="s">
        <v>397</v>
      </c>
      <c r="C579" s="119">
        <v>40</v>
      </c>
      <c r="D579" s="119">
        <v>40.799999999999997</v>
      </c>
      <c r="E579" s="119">
        <v>37.65</v>
      </c>
      <c r="F579" s="119">
        <v>38.299999999999997</v>
      </c>
      <c r="G579" s="119">
        <v>37.950000000000003</v>
      </c>
      <c r="H579" s="119">
        <v>39.200000000000003</v>
      </c>
      <c r="I579" s="119">
        <v>37420</v>
      </c>
      <c r="J579" s="119">
        <v>1461268.5</v>
      </c>
      <c r="K579" s="121">
        <v>43118</v>
      </c>
      <c r="L579" s="119">
        <v>290</v>
      </c>
      <c r="M579" s="119" t="s">
        <v>1129</v>
      </c>
    </row>
    <row r="580" spans="1:13">
      <c r="A580" s="119" t="s">
        <v>1130</v>
      </c>
      <c r="B580" s="119" t="s">
        <v>397</v>
      </c>
      <c r="C580" s="119">
        <v>197.5</v>
      </c>
      <c r="D580" s="119">
        <v>202.85</v>
      </c>
      <c r="E580" s="119">
        <v>183.25</v>
      </c>
      <c r="F580" s="119">
        <v>188</v>
      </c>
      <c r="G580" s="119">
        <v>187.55</v>
      </c>
      <c r="H580" s="119">
        <v>195.9</v>
      </c>
      <c r="I580" s="119">
        <v>2617612</v>
      </c>
      <c r="J580" s="119">
        <v>511631922.39999998</v>
      </c>
      <c r="K580" s="121">
        <v>43118</v>
      </c>
      <c r="L580" s="119">
        <v>21570</v>
      </c>
      <c r="M580" s="119" t="s">
        <v>1131</v>
      </c>
    </row>
    <row r="581" spans="1:13">
      <c r="A581" s="119" t="s">
        <v>1132</v>
      </c>
      <c r="B581" s="119" t="s">
        <v>397</v>
      </c>
      <c r="C581" s="119">
        <v>81.3</v>
      </c>
      <c r="D581" s="119">
        <v>82.4</v>
      </c>
      <c r="E581" s="119">
        <v>75.849999999999994</v>
      </c>
      <c r="F581" s="119">
        <v>76.75</v>
      </c>
      <c r="G581" s="119">
        <v>77</v>
      </c>
      <c r="H581" s="119">
        <v>80.150000000000006</v>
      </c>
      <c r="I581" s="119">
        <v>3156419</v>
      </c>
      <c r="J581" s="119">
        <v>249424616.90000001</v>
      </c>
      <c r="K581" s="121">
        <v>43118</v>
      </c>
      <c r="L581" s="119">
        <v>14067</v>
      </c>
      <c r="M581" s="119" t="s">
        <v>2782</v>
      </c>
    </row>
    <row r="582" spans="1:13">
      <c r="A582" s="119" t="s">
        <v>1133</v>
      </c>
      <c r="B582" s="119" t="s">
        <v>397</v>
      </c>
      <c r="C582" s="119">
        <v>427</v>
      </c>
      <c r="D582" s="119">
        <v>428.75</v>
      </c>
      <c r="E582" s="119">
        <v>403.6</v>
      </c>
      <c r="F582" s="119">
        <v>410.4</v>
      </c>
      <c r="G582" s="119">
        <v>413.75</v>
      </c>
      <c r="H582" s="119">
        <v>425.25</v>
      </c>
      <c r="I582" s="119">
        <v>21277</v>
      </c>
      <c r="J582" s="119">
        <v>8880926.3499999996</v>
      </c>
      <c r="K582" s="121">
        <v>43118</v>
      </c>
      <c r="L582" s="119">
        <v>973</v>
      </c>
      <c r="M582" s="119" t="s">
        <v>1134</v>
      </c>
    </row>
    <row r="583" spans="1:13">
      <c r="A583" s="119" t="s">
        <v>1135</v>
      </c>
      <c r="B583" s="119" t="s">
        <v>397</v>
      </c>
      <c r="C583" s="119">
        <v>556.20000000000005</v>
      </c>
      <c r="D583" s="119">
        <v>561.35</v>
      </c>
      <c r="E583" s="119">
        <v>535</v>
      </c>
      <c r="F583" s="119">
        <v>537</v>
      </c>
      <c r="G583" s="119">
        <v>536.45000000000005</v>
      </c>
      <c r="H583" s="119">
        <v>549.20000000000005</v>
      </c>
      <c r="I583" s="119">
        <v>42066</v>
      </c>
      <c r="J583" s="119">
        <v>23003489.100000001</v>
      </c>
      <c r="K583" s="121">
        <v>43118</v>
      </c>
      <c r="L583" s="119">
        <v>1555</v>
      </c>
      <c r="M583" s="119" t="s">
        <v>1136</v>
      </c>
    </row>
    <row r="584" spans="1:13">
      <c r="A584" s="119" t="s">
        <v>1137</v>
      </c>
      <c r="B584" s="119" t="s">
        <v>397</v>
      </c>
      <c r="C584" s="119">
        <v>331.5</v>
      </c>
      <c r="D584" s="119">
        <v>332.4</v>
      </c>
      <c r="E584" s="119">
        <v>318</v>
      </c>
      <c r="F584" s="119">
        <v>320.05</v>
      </c>
      <c r="G584" s="119">
        <v>322.64999999999998</v>
      </c>
      <c r="H584" s="119">
        <v>328.55</v>
      </c>
      <c r="I584" s="119">
        <v>44894</v>
      </c>
      <c r="J584" s="119">
        <v>14610892.6</v>
      </c>
      <c r="K584" s="121">
        <v>43118</v>
      </c>
      <c r="L584" s="119">
        <v>1612</v>
      </c>
      <c r="M584" s="119" t="s">
        <v>1138</v>
      </c>
    </row>
    <row r="585" spans="1:13">
      <c r="A585" s="119" t="s">
        <v>1139</v>
      </c>
      <c r="B585" s="119" t="s">
        <v>397</v>
      </c>
      <c r="C585" s="119">
        <v>211.2</v>
      </c>
      <c r="D585" s="119">
        <v>214.95</v>
      </c>
      <c r="E585" s="119">
        <v>201.6</v>
      </c>
      <c r="F585" s="119">
        <v>203.3</v>
      </c>
      <c r="G585" s="119">
        <v>204.75</v>
      </c>
      <c r="H585" s="119">
        <v>209.35</v>
      </c>
      <c r="I585" s="119">
        <v>83850</v>
      </c>
      <c r="J585" s="119">
        <v>17559179.850000001</v>
      </c>
      <c r="K585" s="121">
        <v>43118</v>
      </c>
      <c r="L585" s="119">
        <v>1635</v>
      </c>
      <c r="M585" s="119" t="s">
        <v>1140</v>
      </c>
    </row>
    <row r="586" spans="1:13">
      <c r="A586" s="119" t="s">
        <v>1141</v>
      </c>
      <c r="B586" s="119" t="s">
        <v>397</v>
      </c>
      <c r="C586" s="119">
        <v>523.20000000000005</v>
      </c>
      <c r="D586" s="119">
        <v>536.95000000000005</v>
      </c>
      <c r="E586" s="119">
        <v>508.05</v>
      </c>
      <c r="F586" s="119">
        <v>511.3</v>
      </c>
      <c r="G586" s="119">
        <v>510.25</v>
      </c>
      <c r="H586" s="119">
        <v>520.45000000000005</v>
      </c>
      <c r="I586" s="119">
        <v>103754</v>
      </c>
      <c r="J586" s="119">
        <v>54017471.5</v>
      </c>
      <c r="K586" s="121">
        <v>43118</v>
      </c>
      <c r="L586" s="119">
        <v>3461</v>
      </c>
      <c r="M586" s="119" t="s">
        <v>1142</v>
      </c>
    </row>
    <row r="587" spans="1:13">
      <c r="A587" s="119" t="s">
        <v>2272</v>
      </c>
      <c r="B587" s="119" t="s">
        <v>397</v>
      </c>
      <c r="C587" s="119">
        <v>2657.5</v>
      </c>
      <c r="D587" s="119">
        <v>2695</v>
      </c>
      <c r="E587" s="119">
        <v>2611.0500000000002</v>
      </c>
      <c r="F587" s="119">
        <v>2653.75</v>
      </c>
      <c r="G587" s="119">
        <v>2650</v>
      </c>
      <c r="H587" s="119">
        <v>2652.2</v>
      </c>
      <c r="I587" s="119">
        <v>9141</v>
      </c>
      <c r="J587" s="119">
        <v>24171880.75</v>
      </c>
      <c r="K587" s="121">
        <v>43118</v>
      </c>
      <c r="L587" s="119">
        <v>1381</v>
      </c>
      <c r="M587" s="119" t="s">
        <v>1020</v>
      </c>
    </row>
    <row r="588" spans="1:13">
      <c r="A588" s="119" t="s">
        <v>349</v>
      </c>
      <c r="B588" s="119" t="s">
        <v>397</v>
      </c>
      <c r="C588" s="119">
        <v>835.15</v>
      </c>
      <c r="D588" s="119">
        <v>843.5</v>
      </c>
      <c r="E588" s="119">
        <v>781.55</v>
      </c>
      <c r="F588" s="119">
        <v>791.25</v>
      </c>
      <c r="G588" s="119">
        <v>794</v>
      </c>
      <c r="H588" s="119">
        <v>821.3</v>
      </c>
      <c r="I588" s="119">
        <v>3917234</v>
      </c>
      <c r="J588" s="119">
        <v>3185205890.9000001</v>
      </c>
      <c r="K588" s="121">
        <v>43118</v>
      </c>
      <c r="L588" s="119">
        <v>51854</v>
      </c>
      <c r="M588" s="119" t="s">
        <v>1143</v>
      </c>
    </row>
    <row r="589" spans="1:13">
      <c r="A589" s="119" t="s">
        <v>2533</v>
      </c>
      <c r="B589" s="119" t="s">
        <v>397</v>
      </c>
      <c r="C589" s="119">
        <v>73.5</v>
      </c>
      <c r="D589" s="119">
        <v>74</v>
      </c>
      <c r="E589" s="119">
        <v>67.849999999999994</v>
      </c>
      <c r="F589" s="119">
        <v>69.099999999999994</v>
      </c>
      <c r="G589" s="119">
        <v>69.400000000000006</v>
      </c>
      <c r="H589" s="119">
        <v>69.95</v>
      </c>
      <c r="I589" s="119">
        <v>281219</v>
      </c>
      <c r="J589" s="119">
        <v>20039008.449999999</v>
      </c>
      <c r="K589" s="121">
        <v>43118</v>
      </c>
      <c r="L589" s="119">
        <v>2479</v>
      </c>
      <c r="M589" s="119" t="s">
        <v>2534</v>
      </c>
    </row>
    <row r="590" spans="1:13">
      <c r="A590" s="119" t="s">
        <v>1144</v>
      </c>
      <c r="B590" s="119" t="s">
        <v>397</v>
      </c>
      <c r="C590" s="119">
        <v>397.25</v>
      </c>
      <c r="D590" s="119">
        <v>404.85</v>
      </c>
      <c r="E590" s="119">
        <v>380.1</v>
      </c>
      <c r="F590" s="119">
        <v>384.55</v>
      </c>
      <c r="G590" s="119">
        <v>385.8</v>
      </c>
      <c r="H590" s="119">
        <v>394.5</v>
      </c>
      <c r="I590" s="119">
        <v>127154</v>
      </c>
      <c r="J590" s="119">
        <v>50070357.399999999</v>
      </c>
      <c r="K590" s="121">
        <v>43118</v>
      </c>
      <c r="L590" s="119">
        <v>2705</v>
      </c>
      <c r="M590" s="119" t="s">
        <v>1145</v>
      </c>
    </row>
    <row r="591" spans="1:13">
      <c r="A591" s="119" t="s">
        <v>2270</v>
      </c>
      <c r="B591" s="119" t="s">
        <v>397</v>
      </c>
      <c r="C591" s="119">
        <v>169.2</v>
      </c>
      <c r="D591" s="119">
        <v>172</v>
      </c>
      <c r="E591" s="119">
        <v>153.25</v>
      </c>
      <c r="F591" s="119">
        <v>154.80000000000001</v>
      </c>
      <c r="G591" s="119">
        <v>154.44999999999999</v>
      </c>
      <c r="H591" s="119">
        <v>167.85</v>
      </c>
      <c r="I591" s="119">
        <v>2503634</v>
      </c>
      <c r="J591" s="119">
        <v>403386697.35000002</v>
      </c>
      <c r="K591" s="121">
        <v>43118</v>
      </c>
      <c r="L591" s="119">
        <v>15875</v>
      </c>
      <c r="M591" s="119" t="s">
        <v>2271</v>
      </c>
    </row>
    <row r="592" spans="1:13">
      <c r="A592" s="119" t="s">
        <v>100</v>
      </c>
      <c r="B592" s="119" t="s">
        <v>397</v>
      </c>
      <c r="C592" s="119">
        <v>271.05</v>
      </c>
      <c r="D592" s="119">
        <v>273.10000000000002</v>
      </c>
      <c r="E592" s="119">
        <v>261</v>
      </c>
      <c r="F592" s="119">
        <v>264.35000000000002</v>
      </c>
      <c r="G592" s="119">
        <v>263</v>
      </c>
      <c r="H592" s="119">
        <v>269.7</v>
      </c>
      <c r="I592" s="119">
        <v>12623614</v>
      </c>
      <c r="J592" s="119">
        <v>3375246744.1500001</v>
      </c>
      <c r="K592" s="121">
        <v>43118</v>
      </c>
      <c r="L592" s="119">
        <v>75673</v>
      </c>
      <c r="M592" s="119" t="s">
        <v>1146</v>
      </c>
    </row>
    <row r="593" spans="1:13">
      <c r="A593" s="119" t="s">
        <v>1147</v>
      </c>
      <c r="B593" s="119" t="s">
        <v>397</v>
      </c>
      <c r="C593" s="119">
        <v>207.05</v>
      </c>
      <c r="D593" s="119">
        <v>210.9</v>
      </c>
      <c r="E593" s="119">
        <v>195.6</v>
      </c>
      <c r="F593" s="119">
        <v>198.35</v>
      </c>
      <c r="G593" s="119">
        <v>198</v>
      </c>
      <c r="H593" s="119">
        <v>203.6</v>
      </c>
      <c r="I593" s="119">
        <v>251138</v>
      </c>
      <c r="J593" s="119">
        <v>51254512.799999997</v>
      </c>
      <c r="K593" s="121">
        <v>43118</v>
      </c>
      <c r="L593" s="119">
        <v>3022</v>
      </c>
      <c r="M593" s="119" t="s">
        <v>1148</v>
      </c>
    </row>
    <row r="594" spans="1:13">
      <c r="A594" s="119" t="s">
        <v>2415</v>
      </c>
      <c r="B594" s="119" t="s">
        <v>397</v>
      </c>
      <c r="C594" s="119">
        <v>618</v>
      </c>
      <c r="D594" s="119">
        <v>622</v>
      </c>
      <c r="E594" s="119">
        <v>604.6</v>
      </c>
      <c r="F594" s="119">
        <v>619.45000000000005</v>
      </c>
      <c r="G594" s="119">
        <v>619.95000000000005</v>
      </c>
      <c r="H594" s="119">
        <v>613.15</v>
      </c>
      <c r="I594" s="119">
        <v>103604</v>
      </c>
      <c r="J594" s="119">
        <v>63829475.799999997</v>
      </c>
      <c r="K594" s="121">
        <v>43118</v>
      </c>
      <c r="L594" s="119">
        <v>1781</v>
      </c>
      <c r="M594" s="119" t="s">
        <v>3009</v>
      </c>
    </row>
    <row r="595" spans="1:13">
      <c r="A595" s="119" t="s">
        <v>1149</v>
      </c>
      <c r="B595" s="119" t="s">
        <v>397</v>
      </c>
      <c r="C595" s="119">
        <v>91.5</v>
      </c>
      <c r="D595" s="119">
        <v>91.9</v>
      </c>
      <c r="E595" s="119">
        <v>86.25</v>
      </c>
      <c r="F595" s="119">
        <v>87.65</v>
      </c>
      <c r="G595" s="119">
        <v>87.65</v>
      </c>
      <c r="H595" s="119">
        <v>90.75</v>
      </c>
      <c r="I595" s="119">
        <v>319012</v>
      </c>
      <c r="J595" s="119">
        <v>28348290.25</v>
      </c>
      <c r="K595" s="121">
        <v>43118</v>
      </c>
      <c r="L595" s="119">
        <v>2251</v>
      </c>
      <c r="M595" s="119" t="s">
        <v>1150</v>
      </c>
    </row>
    <row r="596" spans="1:13">
      <c r="A596" s="119" t="s">
        <v>101</v>
      </c>
      <c r="B596" s="119" t="s">
        <v>397</v>
      </c>
      <c r="C596" s="119">
        <v>142.69999999999999</v>
      </c>
      <c r="D596" s="119">
        <v>143.6</v>
      </c>
      <c r="E596" s="119">
        <v>131.6</v>
      </c>
      <c r="F596" s="119">
        <v>133.1</v>
      </c>
      <c r="G596" s="119">
        <v>133.25</v>
      </c>
      <c r="H596" s="119">
        <v>141.30000000000001</v>
      </c>
      <c r="I596" s="119">
        <v>8843609</v>
      </c>
      <c r="J596" s="119">
        <v>1212779417.0999999</v>
      </c>
      <c r="K596" s="121">
        <v>43118</v>
      </c>
      <c r="L596" s="119">
        <v>31046</v>
      </c>
      <c r="M596" s="119" t="s">
        <v>1151</v>
      </c>
    </row>
    <row r="597" spans="1:13">
      <c r="A597" s="119" t="s">
        <v>1152</v>
      </c>
      <c r="B597" s="119" t="s">
        <v>397</v>
      </c>
      <c r="C597" s="119">
        <v>1165</v>
      </c>
      <c r="D597" s="119">
        <v>1194.8</v>
      </c>
      <c r="E597" s="119">
        <v>1132</v>
      </c>
      <c r="F597" s="119">
        <v>1141.3</v>
      </c>
      <c r="G597" s="119">
        <v>1135</v>
      </c>
      <c r="H597" s="119">
        <v>1148.75</v>
      </c>
      <c r="I597" s="119">
        <v>170320</v>
      </c>
      <c r="J597" s="119">
        <v>196727846.19999999</v>
      </c>
      <c r="K597" s="121">
        <v>43118</v>
      </c>
      <c r="L597" s="119">
        <v>4719</v>
      </c>
      <c r="M597" s="119" t="s">
        <v>1153</v>
      </c>
    </row>
    <row r="598" spans="1:13">
      <c r="A598" s="119" t="s">
        <v>2628</v>
      </c>
      <c r="B598" s="119" t="s">
        <v>397</v>
      </c>
      <c r="C598" s="119">
        <v>336.3</v>
      </c>
      <c r="D598" s="119">
        <v>349</v>
      </c>
      <c r="E598" s="119">
        <v>317</v>
      </c>
      <c r="F598" s="119">
        <v>321.5</v>
      </c>
      <c r="G598" s="119">
        <v>322.8</v>
      </c>
      <c r="H598" s="119">
        <v>335.05</v>
      </c>
      <c r="I598" s="119">
        <v>68010</v>
      </c>
      <c r="J598" s="119">
        <v>22589736.699999999</v>
      </c>
      <c r="K598" s="121">
        <v>43118</v>
      </c>
      <c r="L598" s="119">
        <v>2244</v>
      </c>
      <c r="M598" s="119" t="s">
        <v>2629</v>
      </c>
    </row>
    <row r="599" spans="1:13">
      <c r="A599" s="119" t="s">
        <v>1154</v>
      </c>
      <c r="B599" s="119" t="s">
        <v>397</v>
      </c>
      <c r="C599" s="119">
        <v>449.05</v>
      </c>
      <c r="D599" s="119">
        <v>451.15</v>
      </c>
      <c r="E599" s="119">
        <v>440.1</v>
      </c>
      <c r="F599" s="119">
        <v>443.35</v>
      </c>
      <c r="G599" s="119">
        <v>442.2</v>
      </c>
      <c r="H599" s="119">
        <v>447.7</v>
      </c>
      <c r="I599" s="119">
        <v>46046</v>
      </c>
      <c r="J599" s="119">
        <v>20552299.350000001</v>
      </c>
      <c r="K599" s="121">
        <v>43118</v>
      </c>
      <c r="L599" s="119">
        <v>1627</v>
      </c>
      <c r="M599" s="119" t="s">
        <v>1155</v>
      </c>
    </row>
    <row r="600" spans="1:13">
      <c r="A600" s="119" t="s">
        <v>1156</v>
      </c>
      <c r="B600" s="119" t="s">
        <v>397</v>
      </c>
      <c r="C600" s="119">
        <v>154.94999999999999</v>
      </c>
      <c r="D600" s="119">
        <v>155</v>
      </c>
      <c r="E600" s="119">
        <v>143.25</v>
      </c>
      <c r="F600" s="119">
        <v>144.94999999999999</v>
      </c>
      <c r="G600" s="119">
        <v>145.4</v>
      </c>
      <c r="H600" s="119">
        <v>153.05000000000001</v>
      </c>
      <c r="I600" s="119">
        <v>707778</v>
      </c>
      <c r="J600" s="119">
        <v>105666772.40000001</v>
      </c>
      <c r="K600" s="121">
        <v>43118</v>
      </c>
      <c r="L600" s="119">
        <v>6599</v>
      </c>
      <c r="M600" s="119" t="s">
        <v>1157</v>
      </c>
    </row>
    <row r="601" spans="1:13">
      <c r="A601" s="119" t="s">
        <v>1158</v>
      </c>
      <c r="B601" s="119" t="s">
        <v>397</v>
      </c>
      <c r="C601" s="119">
        <v>180</v>
      </c>
      <c r="D601" s="119">
        <v>183.3</v>
      </c>
      <c r="E601" s="119">
        <v>172.5</v>
      </c>
      <c r="F601" s="119">
        <v>175.35</v>
      </c>
      <c r="G601" s="119">
        <v>177</v>
      </c>
      <c r="H601" s="119">
        <v>179.7</v>
      </c>
      <c r="I601" s="119">
        <v>2635803</v>
      </c>
      <c r="J601" s="119">
        <v>472621125.5</v>
      </c>
      <c r="K601" s="121">
        <v>43118</v>
      </c>
      <c r="L601" s="119">
        <v>25977</v>
      </c>
      <c r="M601" s="119" t="s">
        <v>1159</v>
      </c>
    </row>
    <row r="602" spans="1:13">
      <c r="A602" s="119" t="s">
        <v>2418</v>
      </c>
      <c r="B602" s="119" t="s">
        <v>397</v>
      </c>
      <c r="C602" s="119">
        <v>262.05</v>
      </c>
      <c r="D602" s="119">
        <v>264.5</v>
      </c>
      <c r="E602" s="119">
        <v>247.15</v>
      </c>
      <c r="F602" s="119">
        <v>249.6</v>
      </c>
      <c r="G602" s="119">
        <v>252.5</v>
      </c>
      <c r="H602" s="119">
        <v>261.95</v>
      </c>
      <c r="I602" s="119">
        <v>11223</v>
      </c>
      <c r="J602" s="119">
        <v>2853885.5</v>
      </c>
      <c r="K602" s="121">
        <v>43118</v>
      </c>
      <c r="L602" s="119">
        <v>292</v>
      </c>
      <c r="M602" s="119" t="s">
        <v>2419</v>
      </c>
    </row>
    <row r="603" spans="1:13">
      <c r="A603" s="119" t="s">
        <v>1160</v>
      </c>
      <c r="B603" s="119" t="s">
        <v>397</v>
      </c>
      <c r="C603" s="119">
        <v>615.15</v>
      </c>
      <c r="D603" s="119">
        <v>633</v>
      </c>
      <c r="E603" s="119">
        <v>600</v>
      </c>
      <c r="F603" s="119">
        <v>602.35</v>
      </c>
      <c r="G603" s="119">
        <v>606</v>
      </c>
      <c r="H603" s="119">
        <v>621.95000000000005</v>
      </c>
      <c r="I603" s="119">
        <v>23932</v>
      </c>
      <c r="J603" s="119">
        <v>14716573.300000001</v>
      </c>
      <c r="K603" s="121">
        <v>43118</v>
      </c>
      <c r="L603" s="119">
        <v>1389</v>
      </c>
      <c r="M603" s="119" t="s">
        <v>1161</v>
      </c>
    </row>
    <row r="604" spans="1:13">
      <c r="A604" s="119" t="s">
        <v>1162</v>
      </c>
      <c r="B604" s="119" t="s">
        <v>397</v>
      </c>
      <c r="C604" s="119">
        <v>166</v>
      </c>
      <c r="D604" s="119">
        <v>167.4</v>
      </c>
      <c r="E604" s="119">
        <v>156.44999999999999</v>
      </c>
      <c r="F604" s="119">
        <v>159.55000000000001</v>
      </c>
      <c r="G604" s="119">
        <v>160.4</v>
      </c>
      <c r="H604" s="119">
        <v>165.8</v>
      </c>
      <c r="I604" s="119">
        <v>974001</v>
      </c>
      <c r="J604" s="119">
        <v>157341771.25</v>
      </c>
      <c r="K604" s="121">
        <v>43118</v>
      </c>
      <c r="L604" s="119">
        <v>8452</v>
      </c>
      <c r="M604" s="119" t="s">
        <v>1163</v>
      </c>
    </row>
    <row r="605" spans="1:13">
      <c r="A605" s="119" t="s">
        <v>1164</v>
      </c>
      <c r="B605" s="119" t="s">
        <v>397</v>
      </c>
      <c r="C605" s="119">
        <v>193</v>
      </c>
      <c r="D605" s="119">
        <v>196.7</v>
      </c>
      <c r="E605" s="119">
        <v>181.2</v>
      </c>
      <c r="F605" s="119">
        <v>188.1</v>
      </c>
      <c r="G605" s="119">
        <v>192.45</v>
      </c>
      <c r="H605" s="119">
        <v>191.05</v>
      </c>
      <c r="I605" s="119">
        <v>15893</v>
      </c>
      <c r="J605" s="119">
        <v>3063090.8</v>
      </c>
      <c r="K605" s="121">
        <v>43118</v>
      </c>
      <c r="L605" s="119">
        <v>289</v>
      </c>
      <c r="M605" s="119" t="s">
        <v>1165</v>
      </c>
    </row>
    <row r="606" spans="1:13">
      <c r="A606" s="119" t="s">
        <v>102</v>
      </c>
      <c r="B606" s="119" t="s">
        <v>397</v>
      </c>
      <c r="C606" s="119">
        <v>23</v>
      </c>
      <c r="D606" s="119">
        <v>23.9</v>
      </c>
      <c r="E606" s="119">
        <v>20.3</v>
      </c>
      <c r="F606" s="119">
        <v>20.85</v>
      </c>
      <c r="G606" s="119">
        <v>20.65</v>
      </c>
      <c r="H606" s="119">
        <v>22.8</v>
      </c>
      <c r="I606" s="119">
        <v>94996332</v>
      </c>
      <c r="J606" s="119">
        <v>2111846472.3</v>
      </c>
      <c r="K606" s="121">
        <v>43118</v>
      </c>
      <c r="L606" s="119">
        <v>61107</v>
      </c>
      <c r="M606" s="119" t="s">
        <v>1166</v>
      </c>
    </row>
    <row r="607" spans="1:13">
      <c r="A607" s="119" t="s">
        <v>1167</v>
      </c>
      <c r="B607" s="119" t="s">
        <v>397</v>
      </c>
      <c r="C607" s="119">
        <v>17.55</v>
      </c>
      <c r="D607" s="119">
        <v>17.8</v>
      </c>
      <c r="E607" s="119">
        <v>16.55</v>
      </c>
      <c r="F607" s="119">
        <v>16.55</v>
      </c>
      <c r="G607" s="119">
        <v>16.55</v>
      </c>
      <c r="H607" s="119">
        <v>17.399999999999999</v>
      </c>
      <c r="I607" s="119">
        <v>15509060</v>
      </c>
      <c r="J607" s="119">
        <v>259942883.05000001</v>
      </c>
      <c r="K607" s="121">
        <v>43118</v>
      </c>
      <c r="L607" s="119">
        <v>7079</v>
      </c>
      <c r="M607" s="119" t="s">
        <v>1168</v>
      </c>
    </row>
    <row r="608" spans="1:13">
      <c r="A608" s="119" t="s">
        <v>1169</v>
      </c>
      <c r="B608" s="119" t="s">
        <v>397</v>
      </c>
      <c r="C608" s="119">
        <v>80</v>
      </c>
      <c r="D608" s="119">
        <v>80</v>
      </c>
      <c r="E608" s="119">
        <v>76.5</v>
      </c>
      <c r="F608" s="119">
        <v>76.7</v>
      </c>
      <c r="G608" s="119">
        <v>76.5</v>
      </c>
      <c r="H608" s="119">
        <v>77.400000000000006</v>
      </c>
      <c r="I608" s="119">
        <v>2725</v>
      </c>
      <c r="J608" s="119">
        <v>211994.55</v>
      </c>
      <c r="K608" s="121">
        <v>43118</v>
      </c>
      <c r="L608" s="119">
        <v>77</v>
      </c>
      <c r="M608" s="119" t="s">
        <v>1170</v>
      </c>
    </row>
    <row r="609" spans="1:13">
      <c r="A609" s="119" t="s">
        <v>246</v>
      </c>
      <c r="B609" s="119" t="s">
        <v>397</v>
      </c>
      <c r="C609" s="119">
        <v>7.95</v>
      </c>
      <c r="D609" s="119">
        <v>8.0500000000000007</v>
      </c>
      <c r="E609" s="119">
        <v>7.5</v>
      </c>
      <c r="F609" s="119">
        <v>7.55</v>
      </c>
      <c r="G609" s="119">
        <v>7.55</v>
      </c>
      <c r="H609" s="119">
        <v>7.9</v>
      </c>
      <c r="I609" s="119">
        <v>5966676</v>
      </c>
      <c r="J609" s="119">
        <v>46256244.350000001</v>
      </c>
      <c r="K609" s="121">
        <v>43118</v>
      </c>
      <c r="L609" s="119">
        <v>4001</v>
      </c>
      <c r="M609" s="119" t="s">
        <v>1171</v>
      </c>
    </row>
    <row r="610" spans="1:13">
      <c r="A610" s="119" t="s">
        <v>1172</v>
      </c>
      <c r="B610" s="119" t="s">
        <v>397</v>
      </c>
      <c r="C610" s="119">
        <v>117.8</v>
      </c>
      <c r="D610" s="119">
        <v>123.3</v>
      </c>
      <c r="E610" s="119">
        <v>112.7</v>
      </c>
      <c r="F610" s="119">
        <v>114.1</v>
      </c>
      <c r="G610" s="119">
        <v>114.75</v>
      </c>
      <c r="H610" s="119">
        <v>116.6</v>
      </c>
      <c r="I610" s="119">
        <v>689322</v>
      </c>
      <c r="J610" s="119">
        <v>81454847.849999994</v>
      </c>
      <c r="K610" s="121">
        <v>43118</v>
      </c>
      <c r="L610" s="119">
        <v>6366</v>
      </c>
      <c r="M610" s="119" t="s">
        <v>1173</v>
      </c>
    </row>
    <row r="611" spans="1:13">
      <c r="A611" s="119" t="s">
        <v>1174</v>
      </c>
      <c r="B611" s="119" t="s">
        <v>397</v>
      </c>
      <c r="C611" s="119">
        <v>213.05</v>
      </c>
      <c r="D611" s="119">
        <v>217.65</v>
      </c>
      <c r="E611" s="119">
        <v>204</v>
      </c>
      <c r="F611" s="119">
        <v>205.4</v>
      </c>
      <c r="G611" s="119">
        <v>205.65</v>
      </c>
      <c r="H611" s="119">
        <v>211.65</v>
      </c>
      <c r="I611" s="119">
        <v>368111</v>
      </c>
      <c r="J611" s="119">
        <v>77838230.200000003</v>
      </c>
      <c r="K611" s="121">
        <v>43118</v>
      </c>
      <c r="L611" s="119">
        <v>7169</v>
      </c>
      <c r="M611" s="119" t="s">
        <v>1175</v>
      </c>
    </row>
    <row r="612" spans="1:13">
      <c r="A612" s="119" t="s">
        <v>103</v>
      </c>
      <c r="B612" s="119" t="s">
        <v>397</v>
      </c>
      <c r="C612" s="119">
        <v>95</v>
      </c>
      <c r="D612" s="119">
        <v>95.3</v>
      </c>
      <c r="E612" s="119">
        <v>89</v>
      </c>
      <c r="F612" s="119">
        <v>89.3</v>
      </c>
      <c r="G612" s="119">
        <v>89.4</v>
      </c>
      <c r="H612" s="119">
        <v>94.6</v>
      </c>
      <c r="I612" s="119">
        <v>12140370</v>
      </c>
      <c r="J612" s="119">
        <v>1104627108.0999999</v>
      </c>
      <c r="K612" s="121">
        <v>43118</v>
      </c>
      <c r="L612" s="119">
        <v>19716</v>
      </c>
      <c r="M612" s="119" t="s">
        <v>1176</v>
      </c>
    </row>
    <row r="613" spans="1:13">
      <c r="A613" s="119" t="s">
        <v>1177</v>
      </c>
      <c r="B613" s="119" t="s">
        <v>397</v>
      </c>
      <c r="C613" s="119">
        <v>1809.95</v>
      </c>
      <c r="D613" s="119">
        <v>1810</v>
      </c>
      <c r="E613" s="119">
        <v>1753</v>
      </c>
      <c r="F613" s="119">
        <v>1768.35</v>
      </c>
      <c r="G613" s="119">
        <v>1779</v>
      </c>
      <c r="H613" s="119">
        <v>1795.15</v>
      </c>
      <c r="I613" s="119">
        <v>2670</v>
      </c>
      <c r="J613" s="119">
        <v>4729507.9000000004</v>
      </c>
      <c r="K613" s="121">
        <v>43118</v>
      </c>
      <c r="L613" s="119">
        <v>293</v>
      </c>
      <c r="M613" s="119" t="s">
        <v>1178</v>
      </c>
    </row>
    <row r="614" spans="1:13">
      <c r="A614" s="119" t="s">
        <v>104</v>
      </c>
      <c r="B614" s="119" t="s">
        <v>397</v>
      </c>
      <c r="C614" s="119">
        <v>285.8</v>
      </c>
      <c r="D614" s="119">
        <v>289</v>
      </c>
      <c r="E614" s="119">
        <v>275.35000000000002</v>
      </c>
      <c r="F614" s="119">
        <v>279.8</v>
      </c>
      <c r="G614" s="119">
        <v>279.64999999999998</v>
      </c>
      <c r="H614" s="119">
        <v>285.05</v>
      </c>
      <c r="I614" s="119">
        <v>8128594</v>
      </c>
      <c r="J614" s="119">
        <v>2285910045</v>
      </c>
      <c r="K614" s="121">
        <v>43118</v>
      </c>
      <c r="L614" s="119">
        <v>39852</v>
      </c>
      <c r="M614" s="119" t="s">
        <v>2402</v>
      </c>
    </row>
    <row r="615" spans="1:13">
      <c r="A615" s="119" t="s">
        <v>1179</v>
      </c>
      <c r="B615" s="119" t="s">
        <v>397</v>
      </c>
      <c r="C615" s="119">
        <v>953</v>
      </c>
      <c r="D615" s="119">
        <v>974</v>
      </c>
      <c r="E615" s="119">
        <v>888</v>
      </c>
      <c r="F615" s="119">
        <v>898.6</v>
      </c>
      <c r="G615" s="119">
        <v>895</v>
      </c>
      <c r="H615" s="119">
        <v>924.45</v>
      </c>
      <c r="I615" s="119">
        <v>4556523</v>
      </c>
      <c r="J615" s="119">
        <v>4290079153.9000001</v>
      </c>
      <c r="K615" s="121">
        <v>43118</v>
      </c>
      <c r="L615" s="119">
        <v>95196</v>
      </c>
      <c r="M615" s="119" t="s">
        <v>1180</v>
      </c>
    </row>
    <row r="616" spans="1:13">
      <c r="A616" s="119" t="s">
        <v>105</v>
      </c>
      <c r="B616" s="119" t="s">
        <v>397</v>
      </c>
      <c r="C616" s="119">
        <v>1920</v>
      </c>
      <c r="D616" s="119">
        <v>1986.5</v>
      </c>
      <c r="E616" s="119">
        <v>1920</v>
      </c>
      <c r="F616" s="119">
        <v>1943.35</v>
      </c>
      <c r="G616" s="119">
        <v>1949.9</v>
      </c>
      <c r="H616" s="119">
        <v>1906.25</v>
      </c>
      <c r="I616" s="119">
        <v>1463218</v>
      </c>
      <c r="J616" s="119">
        <v>2864837595.6500001</v>
      </c>
      <c r="K616" s="121">
        <v>43118</v>
      </c>
      <c r="L616" s="119">
        <v>46266</v>
      </c>
      <c r="M616" s="119" t="s">
        <v>1181</v>
      </c>
    </row>
    <row r="617" spans="1:13">
      <c r="A617" s="119" t="s">
        <v>1182</v>
      </c>
      <c r="B617" s="119" t="s">
        <v>397</v>
      </c>
      <c r="C617" s="119">
        <v>271.7</v>
      </c>
      <c r="D617" s="119">
        <v>282</v>
      </c>
      <c r="E617" s="119">
        <v>264.5</v>
      </c>
      <c r="F617" s="119">
        <v>266.64999999999998</v>
      </c>
      <c r="G617" s="119">
        <v>268</v>
      </c>
      <c r="H617" s="119">
        <v>269.25</v>
      </c>
      <c r="I617" s="119">
        <v>235365</v>
      </c>
      <c r="J617" s="119">
        <v>64743144.5</v>
      </c>
      <c r="K617" s="121">
        <v>43118</v>
      </c>
      <c r="L617" s="119">
        <v>4864</v>
      </c>
      <c r="M617" s="119" t="s">
        <v>1183</v>
      </c>
    </row>
    <row r="618" spans="1:13">
      <c r="A618" s="119" t="s">
        <v>1184</v>
      </c>
      <c r="B618" s="119" t="s">
        <v>397</v>
      </c>
      <c r="C618" s="119">
        <v>322</v>
      </c>
      <c r="D618" s="119">
        <v>322</v>
      </c>
      <c r="E618" s="119">
        <v>312.14999999999998</v>
      </c>
      <c r="F618" s="119">
        <v>314.02999999999997</v>
      </c>
      <c r="G618" s="119">
        <v>315.75</v>
      </c>
      <c r="H618" s="119">
        <v>319.24</v>
      </c>
      <c r="I618" s="119">
        <v>13937</v>
      </c>
      <c r="J618" s="119">
        <v>4410080.25</v>
      </c>
      <c r="K618" s="121">
        <v>43118</v>
      </c>
      <c r="L618" s="119">
        <v>286</v>
      </c>
      <c r="M618" s="119" t="s">
        <v>1185</v>
      </c>
    </row>
    <row r="619" spans="1:13">
      <c r="A619" s="119" t="s">
        <v>106</v>
      </c>
      <c r="B619" s="119" t="s">
        <v>397</v>
      </c>
      <c r="C619" s="119">
        <v>638.1</v>
      </c>
      <c r="D619" s="119">
        <v>638.70000000000005</v>
      </c>
      <c r="E619" s="119">
        <v>544</v>
      </c>
      <c r="F619" s="119">
        <v>557.65</v>
      </c>
      <c r="G619" s="119">
        <v>566.75</v>
      </c>
      <c r="H619" s="119">
        <v>635.45000000000005</v>
      </c>
      <c r="I619" s="119">
        <v>5280615</v>
      </c>
      <c r="J619" s="119">
        <v>3128006058.5</v>
      </c>
      <c r="K619" s="121">
        <v>43118</v>
      </c>
      <c r="L619" s="119">
        <v>71311</v>
      </c>
      <c r="M619" s="119" t="s">
        <v>1186</v>
      </c>
    </row>
    <row r="620" spans="1:13">
      <c r="A620" s="119" t="s">
        <v>2337</v>
      </c>
      <c r="B620" s="119" t="s">
        <v>397</v>
      </c>
      <c r="C620" s="119">
        <v>37.65</v>
      </c>
      <c r="D620" s="119">
        <v>38.9</v>
      </c>
      <c r="E620" s="119">
        <v>36.25</v>
      </c>
      <c r="F620" s="119">
        <v>36.450000000000003</v>
      </c>
      <c r="G620" s="119">
        <v>36.5</v>
      </c>
      <c r="H620" s="119">
        <v>37.4</v>
      </c>
      <c r="I620" s="119">
        <v>2644382</v>
      </c>
      <c r="J620" s="119">
        <v>99445547.25</v>
      </c>
      <c r="K620" s="121">
        <v>43118</v>
      </c>
      <c r="L620" s="119">
        <v>6583</v>
      </c>
      <c r="M620" s="119" t="s">
        <v>2338</v>
      </c>
    </row>
    <row r="621" spans="1:13">
      <c r="A621" s="119" t="s">
        <v>1187</v>
      </c>
      <c r="B621" s="119" t="s">
        <v>397</v>
      </c>
      <c r="C621" s="119">
        <v>368.5</v>
      </c>
      <c r="D621" s="119">
        <v>378</v>
      </c>
      <c r="E621" s="119">
        <v>367</v>
      </c>
      <c r="F621" s="119">
        <v>375.7</v>
      </c>
      <c r="G621" s="119">
        <v>376.85</v>
      </c>
      <c r="H621" s="119">
        <v>362.45</v>
      </c>
      <c r="I621" s="119">
        <v>711604</v>
      </c>
      <c r="J621" s="119">
        <v>266088863.5</v>
      </c>
      <c r="K621" s="121">
        <v>43118</v>
      </c>
      <c r="L621" s="119">
        <v>7716</v>
      </c>
      <c r="M621" s="119" t="s">
        <v>1188</v>
      </c>
    </row>
    <row r="622" spans="1:13">
      <c r="A622" s="119" t="s">
        <v>2913</v>
      </c>
      <c r="B622" s="119" t="s">
        <v>397</v>
      </c>
      <c r="C622" s="119">
        <v>13.25</v>
      </c>
      <c r="D622" s="119">
        <v>13.4</v>
      </c>
      <c r="E622" s="119">
        <v>12.6</v>
      </c>
      <c r="F622" s="119">
        <v>12.6</v>
      </c>
      <c r="G622" s="119">
        <v>12.6</v>
      </c>
      <c r="H622" s="119">
        <v>13.25</v>
      </c>
      <c r="I622" s="119">
        <v>901356</v>
      </c>
      <c r="J622" s="119">
        <v>11552054.449999999</v>
      </c>
      <c r="K622" s="121">
        <v>43118</v>
      </c>
      <c r="L622" s="119">
        <v>880</v>
      </c>
      <c r="M622" s="119" t="s">
        <v>2914</v>
      </c>
    </row>
    <row r="623" spans="1:13">
      <c r="A623" s="119" t="s">
        <v>1189</v>
      </c>
      <c r="B623" s="119" t="s">
        <v>397</v>
      </c>
      <c r="C623" s="119">
        <v>134</v>
      </c>
      <c r="D623" s="119">
        <v>135.9</v>
      </c>
      <c r="E623" s="119">
        <v>126.65</v>
      </c>
      <c r="F623" s="119">
        <v>128.69999999999999</v>
      </c>
      <c r="G623" s="119">
        <v>128.85</v>
      </c>
      <c r="H623" s="119">
        <v>132.35</v>
      </c>
      <c r="I623" s="119">
        <v>137699</v>
      </c>
      <c r="J623" s="119">
        <v>18126929.649999999</v>
      </c>
      <c r="K623" s="121">
        <v>43118</v>
      </c>
      <c r="L623" s="119">
        <v>1622</v>
      </c>
      <c r="M623" s="119" t="s">
        <v>1190</v>
      </c>
    </row>
    <row r="624" spans="1:13">
      <c r="A624" s="119" t="s">
        <v>1191</v>
      </c>
      <c r="B624" s="119" t="s">
        <v>397</v>
      </c>
      <c r="C624" s="119">
        <v>730.95</v>
      </c>
      <c r="D624" s="119">
        <v>730.95</v>
      </c>
      <c r="E624" s="119">
        <v>710.85</v>
      </c>
      <c r="F624" s="119">
        <v>717.55</v>
      </c>
      <c r="G624" s="119">
        <v>717.4</v>
      </c>
      <c r="H624" s="119">
        <v>723.65</v>
      </c>
      <c r="I624" s="119">
        <v>148136</v>
      </c>
      <c r="J624" s="119">
        <v>106426942.55</v>
      </c>
      <c r="K624" s="121">
        <v>43118</v>
      </c>
      <c r="L624" s="119">
        <v>12377</v>
      </c>
      <c r="M624" s="119" t="s">
        <v>2297</v>
      </c>
    </row>
    <row r="625" spans="1:13">
      <c r="A625" s="119" t="s">
        <v>1192</v>
      </c>
      <c r="B625" s="119" t="s">
        <v>397</v>
      </c>
      <c r="C625" s="119">
        <v>407.95</v>
      </c>
      <c r="D625" s="119">
        <v>409.95</v>
      </c>
      <c r="E625" s="119">
        <v>385.5</v>
      </c>
      <c r="F625" s="119">
        <v>391.9</v>
      </c>
      <c r="G625" s="119">
        <v>387</v>
      </c>
      <c r="H625" s="119">
        <v>405.6</v>
      </c>
      <c r="I625" s="119">
        <v>56960</v>
      </c>
      <c r="J625" s="119">
        <v>22810108.100000001</v>
      </c>
      <c r="K625" s="121">
        <v>43118</v>
      </c>
      <c r="L625" s="119">
        <v>1558</v>
      </c>
      <c r="M625" s="119" t="s">
        <v>1193</v>
      </c>
    </row>
    <row r="626" spans="1:13">
      <c r="A626" s="119" t="s">
        <v>1194</v>
      </c>
      <c r="B626" s="119" t="s">
        <v>397</v>
      </c>
      <c r="C626" s="119">
        <v>489.7</v>
      </c>
      <c r="D626" s="119">
        <v>510</v>
      </c>
      <c r="E626" s="119">
        <v>468.8</v>
      </c>
      <c r="F626" s="119">
        <v>471.3</v>
      </c>
      <c r="G626" s="119">
        <v>471</v>
      </c>
      <c r="H626" s="119">
        <v>485.35</v>
      </c>
      <c r="I626" s="119">
        <v>48271</v>
      </c>
      <c r="J626" s="119">
        <v>23267553.199999999</v>
      </c>
      <c r="K626" s="121">
        <v>43118</v>
      </c>
      <c r="L626" s="119">
        <v>2300</v>
      </c>
      <c r="M626" s="119" t="s">
        <v>1195</v>
      </c>
    </row>
    <row r="627" spans="1:13">
      <c r="A627" s="119" t="s">
        <v>1196</v>
      </c>
      <c r="B627" s="119" t="s">
        <v>397</v>
      </c>
      <c r="C627" s="119">
        <v>141.1</v>
      </c>
      <c r="D627" s="119">
        <v>147.5</v>
      </c>
      <c r="E627" s="119">
        <v>133.30000000000001</v>
      </c>
      <c r="F627" s="119">
        <v>134.94999999999999</v>
      </c>
      <c r="G627" s="119">
        <v>135.94999999999999</v>
      </c>
      <c r="H627" s="119">
        <v>141</v>
      </c>
      <c r="I627" s="119">
        <v>376115</v>
      </c>
      <c r="J627" s="119">
        <v>53425281.350000001</v>
      </c>
      <c r="K627" s="121">
        <v>43118</v>
      </c>
      <c r="L627" s="119">
        <v>4814</v>
      </c>
      <c r="M627" s="119" t="s">
        <v>1197</v>
      </c>
    </row>
    <row r="628" spans="1:13">
      <c r="A628" s="119" t="s">
        <v>2208</v>
      </c>
      <c r="B628" s="119" t="s">
        <v>397</v>
      </c>
      <c r="C628" s="119">
        <v>10.199999999999999</v>
      </c>
      <c r="D628" s="119">
        <v>10.6</v>
      </c>
      <c r="E628" s="119">
        <v>10.15</v>
      </c>
      <c r="F628" s="119">
        <v>10.15</v>
      </c>
      <c r="G628" s="119">
        <v>10.15</v>
      </c>
      <c r="H628" s="119">
        <v>10.45</v>
      </c>
      <c r="I628" s="119">
        <v>28027</v>
      </c>
      <c r="J628" s="119">
        <v>286526.34999999998</v>
      </c>
      <c r="K628" s="121">
        <v>43118</v>
      </c>
      <c r="L628" s="119">
        <v>64</v>
      </c>
      <c r="M628" s="119" t="s">
        <v>2209</v>
      </c>
    </row>
    <row r="629" spans="1:13">
      <c r="A629" s="119" t="s">
        <v>1198</v>
      </c>
      <c r="B629" s="119" t="s">
        <v>397</v>
      </c>
      <c r="C629" s="119">
        <v>101.65</v>
      </c>
      <c r="D629" s="119">
        <v>102.85</v>
      </c>
      <c r="E629" s="119">
        <v>93.95</v>
      </c>
      <c r="F629" s="119">
        <v>94.95</v>
      </c>
      <c r="G629" s="119">
        <v>95.3</v>
      </c>
      <c r="H629" s="119">
        <v>100.85</v>
      </c>
      <c r="I629" s="119">
        <v>157366</v>
      </c>
      <c r="J629" s="119">
        <v>15353860.449999999</v>
      </c>
      <c r="K629" s="121">
        <v>43118</v>
      </c>
      <c r="L629" s="119">
        <v>1771</v>
      </c>
      <c r="M629" s="119" t="s">
        <v>1199</v>
      </c>
    </row>
    <row r="630" spans="1:13">
      <c r="A630" s="119" t="s">
        <v>204</v>
      </c>
      <c r="B630" s="119" t="s">
        <v>397</v>
      </c>
      <c r="C630" s="119">
        <v>548</v>
      </c>
      <c r="D630" s="119">
        <v>548.15</v>
      </c>
      <c r="E630" s="119">
        <v>541</v>
      </c>
      <c r="F630" s="119">
        <v>543.25</v>
      </c>
      <c r="G630" s="119">
        <v>544.35</v>
      </c>
      <c r="H630" s="119">
        <v>542.9</v>
      </c>
      <c r="I630" s="119">
        <v>130253</v>
      </c>
      <c r="J630" s="119">
        <v>71014449.900000006</v>
      </c>
      <c r="K630" s="121">
        <v>43118</v>
      </c>
      <c r="L630" s="119">
        <v>3351</v>
      </c>
      <c r="M630" s="119" t="s">
        <v>1200</v>
      </c>
    </row>
    <row r="631" spans="1:13">
      <c r="A631" s="119" t="s">
        <v>205</v>
      </c>
      <c r="B631" s="119" t="s">
        <v>397</v>
      </c>
      <c r="C631" s="119">
        <v>124</v>
      </c>
      <c r="D631" s="119">
        <v>124.7</v>
      </c>
      <c r="E631" s="119">
        <v>114.35</v>
      </c>
      <c r="F631" s="119">
        <v>114.9</v>
      </c>
      <c r="G631" s="119">
        <v>115</v>
      </c>
      <c r="H631" s="119">
        <v>118</v>
      </c>
      <c r="I631" s="119">
        <v>3881775</v>
      </c>
      <c r="J631" s="119">
        <v>463064775.25</v>
      </c>
      <c r="K631" s="121">
        <v>43118</v>
      </c>
      <c r="L631" s="119">
        <v>31086</v>
      </c>
      <c r="M631" s="119" t="s">
        <v>2320</v>
      </c>
    </row>
    <row r="632" spans="1:13">
      <c r="A632" s="119" t="s">
        <v>3071</v>
      </c>
      <c r="B632" s="119" t="s">
        <v>397</v>
      </c>
      <c r="C632" s="119">
        <v>4.2</v>
      </c>
      <c r="D632" s="119">
        <v>4.2</v>
      </c>
      <c r="E632" s="119">
        <v>4.2</v>
      </c>
      <c r="F632" s="119">
        <v>4.2</v>
      </c>
      <c r="G632" s="119">
        <v>4.2</v>
      </c>
      <c r="H632" s="119">
        <v>4.4000000000000004</v>
      </c>
      <c r="I632" s="119">
        <v>17730</v>
      </c>
      <c r="J632" s="119">
        <v>74466</v>
      </c>
      <c r="K632" s="121">
        <v>43118</v>
      </c>
      <c r="L632" s="119">
        <v>41</v>
      </c>
      <c r="M632" s="119" t="s">
        <v>3072</v>
      </c>
    </row>
    <row r="633" spans="1:13">
      <c r="A633" s="119" t="s">
        <v>2321</v>
      </c>
      <c r="B633" s="119" t="s">
        <v>397</v>
      </c>
      <c r="C633" s="119">
        <v>13.9</v>
      </c>
      <c r="D633" s="119">
        <v>13.9</v>
      </c>
      <c r="E633" s="119">
        <v>12.2</v>
      </c>
      <c r="F633" s="119">
        <v>12.3</v>
      </c>
      <c r="G633" s="119">
        <v>12.25</v>
      </c>
      <c r="H633" s="119">
        <v>13.15</v>
      </c>
      <c r="I633" s="119">
        <v>21179</v>
      </c>
      <c r="J633" s="119">
        <v>273953.59999999998</v>
      </c>
      <c r="K633" s="121">
        <v>43118</v>
      </c>
      <c r="L633" s="119">
        <v>86</v>
      </c>
      <c r="M633" s="119" t="s">
        <v>2322</v>
      </c>
    </row>
    <row r="634" spans="1:13">
      <c r="A634" s="119" t="s">
        <v>1201</v>
      </c>
      <c r="B634" s="119" t="s">
        <v>397</v>
      </c>
      <c r="C634" s="119">
        <v>1155.05</v>
      </c>
      <c r="D634" s="119">
        <v>1187.95</v>
      </c>
      <c r="E634" s="119">
        <v>1055</v>
      </c>
      <c r="F634" s="119">
        <v>1075.55</v>
      </c>
      <c r="G634" s="119">
        <v>1085</v>
      </c>
      <c r="H634" s="119">
        <v>1150.8499999999999</v>
      </c>
      <c r="I634" s="119">
        <v>69748</v>
      </c>
      <c r="J634" s="119">
        <v>78149018.150000006</v>
      </c>
      <c r="K634" s="121">
        <v>43118</v>
      </c>
      <c r="L634" s="119">
        <v>4557</v>
      </c>
      <c r="M634" s="119" t="s">
        <v>1202</v>
      </c>
    </row>
    <row r="635" spans="1:13">
      <c r="A635" s="119" t="s">
        <v>1203</v>
      </c>
      <c r="B635" s="119" t="s">
        <v>397</v>
      </c>
      <c r="C635" s="119">
        <v>151.44999999999999</v>
      </c>
      <c r="D635" s="119">
        <v>156</v>
      </c>
      <c r="E635" s="119">
        <v>147.69999999999999</v>
      </c>
      <c r="F635" s="119">
        <v>150.05000000000001</v>
      </c>
      <c r="G635" s="119">
        <v>150</v>
      </c>
      <c r="H635" s="119">
        <v>150.19999999999999</v>
      </c>
      <c r="I635" s="119">
        <v>322063</v>
      </c>
      <c r="J635" s="119">
        <v>49170581.450000003</v>
      </c>
      <c r="K635" s="121">
        <v>43118</v>
      </c>
      <c r="L635" s="119">
        <v>5197</v>
      </c>
      <c r="M635" s="119" t="s">
        <v>1204</v>
      </c>
    </row>
    <row r="636" spans="1:13">
      <c r="A636" s="119" t="s">
        <v>1205</v>
      </c>
      <c r="B636" s="119" t="s">
        <v>397</v>
      </c>
      <c r="C636" s="119">
        <v>32.75</v>
      </c>
      <c r="D636" s="119">
        <v>32.9</v>
      </c>
      <c r="E636" s="119">
        <v>30.55</v>
      </c>
      <c r="F636" s="119">
        <v>30.95</v>
      </c>
      <c r="G636" s="119">
        <v>30.75</v>
      </c>
      <c r="H636" s="119">
        <v>32.35</v>
      </c>
      <c r="I636" s="119">
        <v>243660</v>
      </c>
      <c r="J636" s="119">
        <v>7782396.5499999998</v>
      </c>
      <c r="K636" s="121">
        <v>43118</v>
      </c>
      <c r="L636" s="119">
        <v>736</v>
      </c>
      <c r="M636" s="119" t="s">
        <v>1206</v>
      </c>
    </row>
    <row r="637" spans="1:13">
      <c r="A637" s="119" t="s">
        <v>1207</v>
      </c>
      <c r="B637" s="119" t="s">
        <v>397</v>
      </c>
      <c r="C637" s="119">
        <v>370.05</v>
      </c>
      <c r="D637" s="119">
        <v>373</v>
      </c>
      <c r="E637" s="119">
        <v>357.5</v>
      </c>
      <c r="F637" s="119">
        <v>362.05</v>
      </c>
      <c r="G637" s="119">
        <v>362.9</v>
      </c>
      <c r="H637" s="119">
        <v>366.45</v>
      </c>
      <c r="I637" s="119">
        <v>499337</v>
      </c>
      <c r="J637" s="119">
        <v>182618494.94999999</v>
      </c>
      <c r="K637" s="121">
        <v>43118</v>
      </c>
      <c r="L637" s="119">
        <v>4005</v>
      </c>
      <c r="M637" s="119" t="s">
        <v>1208</v>
      </c>
    </row>
    <row r="638" spans="1:13">
      <c r="A638" s="119" t="s">
        <v>1209</v>
      </c>
      <c r="B638" s="119" t="s">
        <v>397</v>
      </c>
      <c r="C638" s="119">
        <v>46.85</v>
      </c>
      <c r="D638" s="119">
        <v>47.9</v>
      </c>
      <c r="E638" s="119">
        <v>44.85</v>
      </c>
      <c r="F638" s="119">
        <v>45.1</v>
      </c>
      <c r="G638" s="119">
        <v>45.05</v>
      </c>
      <c r="H638" s="119">
        <v>46.3</v>
      </c>
      <c r="I638" s="119">
        <v>483727</v>
      </c>
      <c r="J638" s="119">
        <v>22463721.949999999</v>
      </c>
      <c r="K638" s="121">
        <v>43118</v>
      </c>
      <c r="L638" s="119">
        <v>2254</v>
      </c>
      <c r="M638" s="119" t="s">
        <v>1210</v>
      </c>
    </row>
    <row r="639" spans="1:13">
      <c r="A639" s="119" t="s">
        <v>1211</v>
      </c>
      <c r="B639" s="119" t="s">
        <v>397</v>
      </c>
      <c r="C639" s="119">
        <v>403.65</v>
      </c>
      <c r="D639" s="119">
        <v>404.55</v>
      </c>
      <c r="E639" s="119">
        <v>381.55</v>
      </c>
      <c r="F639" s="119">
        <v>386.7</v>
      </c>
      <c r="G639" s="119">
        <v>386.15</v>
      </c>
      <c r="H639" s="119">
        <v>399.05</v>
      </c>
      <c r="I639" s="119">
        <v>205873</v>
      </c>
      <c r="J639" s="119">
        <v>81078632.75</v>
      </c>
      <c r="K639" s="121">
        <v>43118</v>
      </c>
      <c r="L639" s="119">
        <v>6106</v>
      </c>
      <c r="M639" s="119" t="s">
        <v>1212</v>
      </c>
    </row>
    <row r="640" spans="1:13">
      <c r="A640" s="119" t="s">
        <v>1213</v>
      </c>
      <c r="B640" s="119" t="s">
        <v>397</v>
      </c>
      <c r="C640" s="119">
        <v>63.7</v>
      </c>
      <c r="D640" s="119">
        <v>64</v>
      </c>
      <c r="E640" s="119">
        <v>61</v>
      </c>
      <c r="F640" s="119">
        <v>61.45</v>
      </c>
      <c r="G640" s="119">
        <v>61</v>
      </c>
      <c r="H640" s="119">
        <v>62.5</v>
      </c>
      <c r="I640" s="119">
        <v>17988</v>
      </c>
      <c r="J640" s="119">
        <v>1113198.1499999999</v>
      </c>
      <c r="K640" s="121">
        <v>43118</v>
      </c>
      <c r="L640" s="119">
        <v>187</v>
      </c>
      <c r="M640" s="119" t="s">
        <v>1214</v>
      </c>
    </row>
    <row r="641" spans="1:13">
      <c r="A641" s="119" t="s">
        <v>1215</v>
      </c>
      <c r="B641" s="119" t="s">
        <v>397</v>
      </c>
      <c r="C641" s="119">
        <v>158.5</v>
      </c>
      <c r="D641" s="119">
        <v>160.44999999999999</v>
      </c>
      <c r="E641" s="119">
        <v>146.6</v>
      </c>
      <c r="F641" s="119">
        <v>149.44999999999999</v>
      </c>
      <c r="G641" s="119">
        <v>149.4</v>
      </c>
      <c r="H641" s="119">
        <v>157.25</v>
      </c>
      <c r="I641" s="119">
        <v>1048687</v>
      </c>
      <c r="J641" s="119">
        <v>161458517.59999999</v>
      </c>
      <c r="K641" s="121">
        <v>43118</v>
      </c>
      <c r="L641" s="119">
        <v>10479</v>
      </c>
      <c r="M641" s="119" t="s">
        <v>1216</v>
      </c>
    </row>
    <row r="642" spans="1:13">
      <c r="A642" s="119" t="s">
        <v>2990</v>
      </c>
      <c r="B642" s="119" t="s">
        <v>397</v>
      </c>
      <c r="C642" s="119">
        <v>74</v>
      </c>
      <c r="D642" s="119">
        <v>74</v>
      </c>
      <c r="E642" s="119">
        <v>70.25</v>
      </c>
      <c r="F642" s="119">
        <v>71</v>
      </c>
      <c r="G642" s="119">
        <v>71</v>
      </c>
      <c r="H642" s="119">
        <v>73.75</v>
      </c>
      <c r="I642" s="119">
        <v>597</v>
      </c>
      <c r="J642" s="119">
        <v>42563.3</v>
      </c>
      <c r="K642" s="121">
        <v>43118</v>
      </c>
      <c r="L642" s="119">
        <v>24</v>
      </c>
      <c r="M642" s="119" t="s">
        <v>2991</v>
      </c>
    </row>
    <row r="643" spans="1:13">
      <c r="A643" s="119" t="s">
        <v>2915</v>
      </c>
      <c r="B643" s="119" t="s">
        <v>397</v>
      </c>
      <c r="C643" s="119">
        <v>730</v>
      </c>
      <c r="D643" s="119">
        <v>735.9</v>
      </c>
      <c r="E643" s="119">
        <v>716.35</v>
      </c>
      <c r="F643" s="119">
        <v>718.95</v>
      </c>
      <c r="G643" s="119">
        <v>718</v>
      </c>
      <c r="H643" s="119">
        <v>735.35</v>
      </c>
      <c r="I643" s="119">
        <v>39248</v>
      </c>
      <c r="J643" s="119">
        <v>28460670.199999999</v>
      </c>
      <c r="K643" s="121">
        <v>43118</v>
      </c>
      <c r="L643" s="119">
        <v>4165</v>
      </c>
      <c r="M643" s="119" t="s">
        <v>2916</v>
      </c>
    </row>
    <row r="644" spans="1:13">
      <c r="A644" s="119" t="s">
        <v>2977</v>
      </c>
      <c r="B644" s="119" t="s">
        <v>397</v>
      </c>
      <c r="C644" s="119">
        <v>60.2</v>
      </c>
      <c r="D644" s="119">
        <v>60.5</v>
      </c>
      <c r="E644" s="119">
        <v>55.15</v>
      </c>
      <c r="F644" s="119">
        <v>59.9</v>
      </c>
      <c r="G644" s="119">
        <v>60.5</v>
      </c>
      <c r="H644" s="119">
        <v>57.65</v>
      </c>
      <c r="I644" s="119">
        <v>20759</v>
      </c>
      <c r="J644" s="119">
        <v>1249723.95</v>
      </c>
      <c r="K644" s="121">
        <v>43118</v>
      </c>
      <c r="L644" s="119">
        <v>158</v>
      </c>
      <c r="M644" s="119" t="s">
        <v>2978</v>
      </c>
    </row>
    <row r="645" spans="1:13">
      <c r="A645" s="119" t="s">
        <v>1217</v>
      </c>
      <c r="B645" s="119" t="s">
        <v>397</v>
      </c>
      <c r="C645" s="119">
        <v>2579</v>
      </c>
      <c r="D645" s="119">
        <v>2617.9499999999998</v>
      </c>
      <c r="E645" s="119">
        <v>2511</v>
      </c>
      <c r="F645" s="119">
        <v>2517.0500000000002</v>
      </c>
      <c r="G645" s="119">
        <v>2515</v>
      </c>
      <c r="H645" s="119">
        <v>2604.65</v>
      </c>
      <c r="I645" s="119">
        <v>1271</v>
      </c>
      <c r="J645" s="119">
        <v>3252735.45</v>
      </c>
      <c r="K645" s="121">
        <v>43118</v>
      </c>
      <c r="L645" s="119">
        <v>409</v>
      </c>
      <c r="M645" s="119" t="s">
        <v>1218</v>
      </c>
    </row>
    <row r="646" spans="1:13">
      <c r="A646" s="119" t="s">
        <v>2917</v>
      </c>
      <c r="B646" s="119" t="s">
        <v>397</v>
      </c>
      <c r="C646" s="119">
        <v>87.4</v>
      </c>
      <c r="D646" s="119">
        <v>90.55</v>
      </c>
      <c r="E646" s="119">
        <v>86</v>
      </c>
      <c r="F646" s="119">
        <v>86.35</v>
      </c>
      <c r="G646" s="119">
        <v>87</v>
      </c>
      <c r="H646" s="119">
        <v>88</v>
      </c>
      <c r="I646" s="119">
        <v>17198</v>
      </c>
      <c r="J646" s="119">
        <v>1505235.8</v>
      </c>
      <c r="K646" s="121">
        <v>43118</v>
      </c>
      <c r="L646" s="119">
        <v>125</v>
      </c>
      <c r="M646" s="119" t="s">
        <v>2918</v>
      </c>
    </row>
    <row r="647" spans="1:13">
      <c r="A647" s="119" t="s">
        <v>2316</v>
      </c>
      <c r="B647" s="119" t="s">
        <v>397</v>
      </c>
      <c r="C647" s="119">
        <v>1113.0999999999999</v>
      </c>
      <c r="D647" s="119">
        <v>1160</v>
      </c>
      <c r="E647" s="119">
        <v>1032.2</v>
      </c>
      <c r="F647" s="119">
        <v>1050.55</v>
      </c>
      <c r="G647" s="119">
        <v>1049.95</v>
      </c>
      <c r="H647" s="119">
        <v>1135.8499999999999</v>
      </c>
      <c r="I647" s="119">
        <v>30929</v>
      </c>
      <c r="J647" s="119">
        <v>34020493.149999999</v>
      </c>
      <c r="K647" s="121">
        <v>43118</v>
      </c>
      <c r="L647" s="119">
        <v>2453</v>
      </c>
      <c r="M647" s="119" t="s">
        <v>2317</v>
      </c>
    </row>
    <row r="648" spans="1:13">
      <c r="A648" s="119" t="s">
        <v>2504</v>
      </c>
      <c r="B648" s="119" t="s">
        <v>397</v>
      </c>
      <c r="C648" s="119">
        <v>345</v>
      </c>
      <c r="D648" s="119">
        <v>358.9</v>
      </c>
      <c r="E648" s="119">
        <v>332.6</v>
      </c>
      <c r="F648" s="119">
        <v>337.65</v>
      </c>
      <c r="G648" s="119">
        <v>342</v>
      </c>
      <c r="H648" s="119">
        <v>347.2</v>
      </c>
      <c r="I648" s="119">
        <v>28584</v>
      </c>
      <c r="J648" s="119">
        <v>9906801.9000000004</v>
      </c>
      <c r="K648" s="121">
        <v>43118</v>
      </c>
      <c r="L648" s="119">
        <v>1274</v>
      </c>
      <c r="M648" s="119" t="s">
        <v>2505</v>
      </c>
    </row>
    <row r="649" spans="1:13">
      <c r="A649" s="119" t="s">
        <v>1219</v>
      </c>
      <c r="B649" s="119" t="s">
        <v>397</v>
      </c>
      <c r="C649" s="119">
        <v>628.79999999999995</v>
      </c>
      <c r="D649" s="119">
        <v>636</v>
      </c>
      <c r="E649" s="119">
        <v>565</v>
      </c>
      <c r="F649" s="119">
        <v>582.6</v>
      </c>
      <c r="G649" s="119">
        <v>582.6</v>
      </c>
      <c r="H649" s="119">
        <v>622.79999999999995</v>
      </c>
      <c r="I649" s="119">
        <v>484931</v>
      </c>
      <c r="J649" s="119">
        <v>293565625.55000001</v>
      </c>
      <c r="K649" s="121">
        <v>43118</v>
      </c>
      <c r="L649" s="119">
        <v>16880</v>
      </c>
      <c r="M649" s="119" t="s">
        <v>1220</v>
      </c>
    </row>
    <row r="650" spans="1:13">
      <c r="A650" s="119" t="s">
        <v>1221</v>
      </c>
      <c r="B650" s="119" t="s">
        <v>397</v>
      </c>
      <c r="C650" s="119">
        <v>388.35</v>
      </c>
      <c r="D650" s="119">
        <v>432.8</v>
      </c>
      <c r="E650" s="119">
        <v>359.05</v>
      </c>
      <c r="F650" s="119">
        <v>369</v>
      </c>
      <c r="G650" s="119">
        <v>374.1</v>
      </c>
      <c r="H650" s="119">
        <v>384.8</v>
      </c>
      <c r="I650" s="119">
        <v>514985</v>
      </c>
      <c r="J650" s="119">
        <v>206645937.05000001</v>
      </c>
      <c r="K650" s="121">
        <v>43118</v>
      </c>
      <c r="L650" s="119">
        <v>11685</v>
      </c>
      <c r="M650" s="119" t="s">
        <v>1222</v>
      </c>
    </row>
    <row r="651" spans="1:13">
      <c r="A651" s="119" t="s">
        <v>1223</v>
      </c>
      <c r="B651" s="119" t="s">
        <v>397</v>
      </c>
      <c r="C651" s="119">
        <v>382.75</v>
      </c>
      <c r="D651" s="119">
        <v>387</v>
      </c>
      <c r="E651" s="119">
        <v>375</v>
      </c>
      <c r="F651" s="119">
        <v>378.75</v>
      </c>
      <c r="G651" s="119">
        <v>376</v>
      </c>
      <c r="H651" s="119">
        <v>377.15</v>
      </c>
      <c r="I651" s="119">
        <v>21853</v>
      </c>
      <c r="J651" s="119">
        <v>8342920.7000000002</v>
      </c>
      <c r="K651" s="121">
        <v>43118</v>
      </c>
      <c r="L651" s="119">
        <v>923</v>
      </c>
      <c r="M651" s="119" t="s">
        <v>1224</v>
      </c>
    </row>
    <row r="652" spans="1:13">
      <c r="A652" s="119" t="s">
        <v>1225</v>
      </c>
      <c r="B652" s="119" t="s">
        <v>397</v>
      </c>
      <c r="C652" s="119">
        <v>1550.8</v>
      </c>
      <c r="D652" s="119">
        <v>1550.8</v>
      </c>
      <c r="E652" s="119">
        <v>1500</v>
      </c>
      <c r="F652" s="119">
        <v>1511.15</v>
      </c>
      <c r="G652" s="119">
        <v>1510</v>
      </c>
      <c r="H652" s="119">
        <v>1501.25</v>
      </c>
      <c r="I652" s="119">
        <v>1641</v>
      </c>
      <c r="J652" s="119">
        <v>2495589.7999999998</v>
      </c>
      <c r="K652" s="121">
        <v>43118</v>
      </c>
      <c r="L652" s="119">
        <v>243</v>
      </c>
      <c r="M652" s="119" t="s">
        <v>1226</v>
      </c>
    </row>
    <row r="653" spans="1:13">
      <c r="A653" s="119" t="s">
        <v>1227</v>
      </c>
      <c r="B653" s="119" t="s">
        <v>397</v>
      </c>
      <c r="C653" s="119">
        <v>306</v>
      </c>
      <c r="D653" s="119">
        <v>309</v>
      </c>
      <c r="E653" s="119">
        <v>293.10000000000002</v>
      </c>
      <c r="F653" s="119">
        <v>298.5</v>
      </c>
      <c r="G653" s="119">
        <v>298.7</v>
      </c>
      <c r="H653" s="119">
        <v>304.45</v>
      </c>
      <c r="I653" s="119">
        <v>74082</v>
      </c>
      <c r="J653" s="119">
        <v>22337067.699999999</v>
      </c>
      <c r="K653" s="121">
        <v>43118</v>
      </c>
      <c r="L653" s="119">
        <v>1730</v>
      </c>
      <c r="M653" s="119" t="s">
        <v>1228</v>
      </c>
    </row>
    <row r="654" spans="1:13">
      <c r="A654" s="119" t="s">
        <v>2992</v>
      </c>
      <c r="B654" s="119" t="s">
        <v>397</v>
      </c>
      <c r="C654" s="119">
        <v>1884.9</v>
      </c>
      <c r="D654" s="119">
        <v>1889.7</v>
      </c>
      <c r="E654" s="119">
        <v>1807</v>
      </c>
      <c r="F654" s="119">
        <v>1838.5</v>
      </c>
      <c r="G654" s="119">
        <v>1826</v>
      </c>
      <c r="H654" s="119">
        <v>1836.95</v>
      </c>
      <c r="I654" s="119">
        <v>2436</v>
      </c>
      <c r="J654" s="119">
        <v>4529970.25</v>
      </c>
      <c r="K654" s="121">
        <v>43118</v>
      </c>
      <c r="L654" s="119">
        <v>384</v>
      </c>
      <c r="M654" s="119" t="s">
        <v>2993</v>
      </c>
    </row>
    <row r="655" spans="1:13">
      <c r="A655" s="119" t="s">
        <v>1229</v>
      </c>
      <c r="B655" s="119" t="s">
        <v>397</v>
      </c>
      <c r="C655" s="119">
        <v>18.850000000000001</v>
      </c>
      <c r="D655" s="119">
        <v>18.95</v>
      </c>
      <c r="E655" s="119">
        <v>18.100000000000001</v>
      </c>
      <c r="F655" s="119">
        <v>18.25</v>
      </c>
      <c r="G655" s="119">
        <v>18.350000000000001</v>
      </c>
      <c r="H655" s="119">
        <v>18.7</v>
      </c>
      <c r="I655" s="119">
        <v>172169</v>
      </c>
      <c r="J655" s="119">
        <v>3206382.5</v>
      </c>
      <c r="K655" s="121">
        <v>43118</v>
      </c>
      <c r="L655" s="119">
        <v>457</v>
      </c>
      <c r="M655" s="119" t="s">
        <v>1230</v>
      </c>
    </row>
    <row r="656" spans="1:13">
      <c r="A656" s="119" t="s">
        <v>1231</v>
      </c>
      <c r="B656" s="119" t="s">
        <v>397</v>
      </c>
      <c r="C656" s="119">
        <v>314.5</v>
      </c>
      <c r="D656" s="119">
        <v>315</v>
      </c>
      <c r="E656" s="119">
        <v>301.8</v>
      </c>
      <c r="F656" s="119">
        <v>303.3</v>
      </c>
      <c r="G656" s="119">
        <v>312</v>
      </c>
      <c r="H656" s="119">
        <v>310</v>
      </c>
      <c r="I656" s="119">
        <v>397624</v>
      </c>
      <c r="J656" s="119">
        <v>121031373.8</v>
      </c>
      <c r="K656" s="121">
        <v>43118</v>
      </c>
      <c r="L656" s="119">
        <v>3051</v>
      </c>
      <c r="M656" s="119" t="s">
        <v>2381</v>
      </c>
    </row>
    <row r="657" spans="1:13">
      <c r="A657" s="119" t="s">
        <v>1232</v>
      </c>
      <c r="B657" s="119" t="s">
        <v>397</v>
      </c>
      <c r="C657" s="119">
        <v>82.75</v>
      </c>
      <c r="D657" s="119">
        <v>85</v>
      </c>
      <c r="E657" s="119">
        <v>76.8</v>
      </c>
      <c r="F657" s="119">
        <v>78.55</v>
      </c>
      <c r="G657" s="119">
        <v>78.900000000000006</v>
      </c>
      <c r="H657" s="119">
        <v>82.25</v>
      </c>
      <c r="I657" s="119">
        <v>241949</v>
      </c>
      <c r="J657" s="119">
        <v>19777270.149999999</v>
      </c>
      <c r="K657" s="121">
        <v>43118</v>
      </c>
      <c r="L657" s="119">
        <v>2825</v>
      </c>
      <c r="M657" s="119" t="s">
        <v>1233</v>
      </c>
    </row>
    <row r="658" spans="1:13">
      <c r="A658" s="119" t="s">
        <v>1234</v>
      </c>
      <c r="B658" s="119" t="s">
        <v>397</v>
      </c>
      <c r="C658" s="119">
        <v>144.80000000000001</v>
      </c>
      <c r="D658" s="119">
        <v>150.5</v>
      </c>
      <c r="E658" s="119">
        <v>138.55000000000001</v>
      </c>
      <c r="F658" s="119">
        <v>139.75</v>
      </c>
      <c r="G658" s="119">
        <v>139.44999999999999</v>
      </c>
      <c r="H658" s="119">
        <v>140.05000000000001</v>
      </c>
      <c r="I658" s="119">
        <v>419236</v>
      </c>
      <c r="J658" s="119">
        <v>60887796.399999999</v>
      </c>
      <c r="K658" s="121">
        <v>43118</v>
      </c>
      <c r="L658" s="119">
        <v>4168</v>
      </c>
      <c r="M658" s="119" t="s">
        <v>1235</v>
      </c>
    </row>
    <row r="659" spans="1:13">
      <c r="A659" s="119" t="s">
        <v>1236</v>
      </c>
      <c r="B659" s="119" t="s">
        <v>397</v>
      </c>
      <c r="C659" s="119">
        <v>381.7</v>
      </c>
      <c r="D659" s="119">
        <v>383.6</v>
      </c>
      <c r="E659" s="119">
        <v>358</v>
      </c>
      <c r="F659" s="119">
        <v>368.55</v>
      </c>
      <c r="G659" s="119">
        <v>372</v>
      </c>
      <c r="H659" s="119">
        <v>378.4</v>
      </c>
      <c r="I659" s="119">
        <v>256281</v>
      </c>
      <c r="J659" s="119">
        <v>95630379.400000006</v>
      </c>
      <c r="K659" s="121">
        <v>43118</v>
      </c>
      <c r="L659" s="119">
        <v>5731</v>
      </c>
      <c r="M659" s="119" t="s">
        <v>1237</v>
      </c>
    </row>
    <row r="660" spans="1:13">
      <c r="A660" s="119" t="s">
        <v>1238</v>
      </c>
      <c r="B660" s="119" t="s">
        <v>397</v>
      </c>
      <c r="C660" s="119">
        <v>78.349999999999994</v>
      </c>
      <c r="D660" s="119">
        <v>79.849999999999994</v>
      </c>
      <c r="E660" s="119">
        <v>73.150000000000006</v>
      </c>
      <c r="F660" s="119">
        <v>73.8</v>
      </c>
      <c r="G660" s="119">
        <v>73.8</v>
      </c>
      <c r="H660" s="119">
        <v>77.75</v>
      </c>
      <c r="I660" s="119">
        <v>610625</v>
      </c>
      <c r="J660" s="119">
        <v>46959476.5</v>
      </c>
      <c r="K660" s="121">
        <v>43118</v>
      </c>
      <c r="L660" s="119">
        <v>3855</v>
      </c>
      <c r="M660" s="119" t="s">
        <v>1239</v>
      </c>
    </row>
    <row r="661" spans="1:13">
      <c r="A661" s="119" t="s">
        <v>107</v>
      </c>
      <c r="B661" s="119" t="s">
        <v>397</v>
      </c>
      <c r="C661" s="119">
        <v>1033</v>
      </c>
      <c r="D661" s="119">
        <v>1050.8</v>
      </c>
      <c r="E661" s="119">
        <v>1031.4000000000001</v>
      </c>
      <c r="F661" s="119">
        <v>1046.5</v>
      </c>
      <c r="G661" s="119">
        <v>1047.05</v>
      </c>
      <c r="H661" s="119">
        <v>1027.0999999999999</v>
      </c>
      <c r="I661" s="119">
        <v>3648214</v>
      </c>
      <c r="J661" s="119">
        <v>3797385245.5</v>
      </c>
      <c r="K661" s="121">
        <v>43118</v>
      </c>
      <c r="L661" s="119">
        <v>65386</v>
      </c>
      <c r="M661" s="119" t="s">
        <v>1240</v>
      </c>
    </row>
    <row r="662" spans="1:13">
      <c r="A662" s="119" t="s">
        <v>1241</v>
      </c>
      <c r="B662" s="119" t="s">
        <v>397</v>
      </c>
      <c r="C662" s="119">
        <v>268.5</v>
      </c>
      <c r="D662" s="119">
        <v>273</v>
      </c>
      <c r="E662" s="119">
        <v>268.5</v>
      </c>
      <c r="F662" s="119">
        <v>270.10000000000002</v>
      </c>
      <c r="G662" s="119">
        <v>270.83</v>
      </c>
      <c r="H662" s="119">
        <v>268.38</v>
      </c>
      <c r="I662" s="119">
        <v>1193</v>
      </c>
      <c r="J662" s="119">
        <v>323157.39</v>
      </c>
      <c r="K662" s="121">
        <v>43118</v>
      </c>
      <c r="L662" s="119">
        <v>53</v>
      </c>
      <c r="M662" s="119" t="s">
        <v>1242</v>
      </c>
    </row>
    <row r="663" spans="1:13">
      <c r="A663" s="119" t="s">
        <v>2818</v>
      </c>
      <c r="B663" s="119" t="s">
        <v>397</v>
      </c>
      <c r="C663" s="119">
        <v>262.5</v>
      </c>
      <c r="D663" s="119">
        <v>264.7</v>
      </c>
      <c r="E663" s="119">
        <v>262.2</v>
      </c>
      <c r="F663" s="119">
        <v>262.45</v>
      </c>
      <c r="G663" s="119">
        <v>262.89999999999998</v>
      </c>
      <c r="H663" s="119">
        <v>265.2</v>
      </c>
      <c r="I663" s="119">
        <v>9694</v>
      </c>
      <c r="J663" s="119">
        <v>2554910.25</v>
      </c>
      <c r="K663" s="121">
        <v>43118</v>
      </c>
      <c r="L663" s="119">
        <v>204</v>
      </c>
      <c r="M663" s="119" t="s">
        <v>2819</v>
      </c>
    </row>
    <row r="664" spans="1:13">
      <c r="A664" s="119" t="s">
        <v>1243</v>
      </c>
      <c r="B664" s="119" t="s">
        <v>397</v>
      </c>
      <c r="C664" s="119">
        <v>110</v>
      </c>
      <c r="D664" s="119">
        <v>110</v>
      </c>
      <c r="E664" s="119">
        <v>108.66</v>
      </c>
      <c r="F664" s="119">
        <v>109.04</v>
      </c>
      <c r="G664" s="119">
        <v>109.01</v>
      </c>
      <c r="H664" s="119">
        <v>109.15</v>
      </c>
      <c r="I664" s="119">
        <v>71943</v>
      </c>
      <c r="J664" s="119">
        <v>7880071.0499999998</v>
      </c>
      <c r="K664" s="121">
        <v>43118</v>
      </c>
      <c r="L664" s="119">
        <v>157</v>
      </c>
      <c r="M664" s="119" t="s">
        <v>2608</v>
      </c>
    </row>
    <row r="665" spans="1:13">
      <c r="A665" s="119" t="s">
        <v>3073</v>
      </c>
      <c r="B665" s="119" t="s">
        <v>397</v>
      </c>
      <c r="C665" s="119">
        <v>50.5</v>
      </c>
      <c r="D665" s="119">
        <v>50.5</v>
      </c>
      <c r="E665" s="119">
        <v>50.45</v>
      </c>
      <c r="F665" s="119">
        <v>50.45</v>
      </c>
      <c r="G665" s="119">
        <v>50.45</v>
      </c>
      <c r="H665" s="119">
        <v>50.32</v>
      </c>
      <c r="I665" s="119">
        <v>101</v>
      </c>
      <c r="J665" s="119">
        <v>5100.45</v>
      </c>
      <c r="K665" s="121">
        <v>43118</v>
      </c>
      <c r="L665" s="119">
        <v>2</v>
      </c>
      <c r="M665" s="119" t="s">
        <v>3074</v>
      </c>
    </row>
    <row r="666" spans="1:13">
      <c r="A666" s="119" t="s">
        <v>1244</v>
      </c>
      <c r="B666" s="119" t="s">
        <v>397</v>
      </c>
      <c r="C666" s="119">
        <v>375</v>
      </c>
      <c r="D666" s="119">
        <v>380</v>
      </c>
      <c r="E666" s="119">
        <v>362.5</v>
      </c>
      <c r="F666" s="119">
        <v>365.92</v>
      </c>
      <c r="G666" s="119">
        <v>366</v>
      </c>
      <c r="H666" s="119">
        <v>369.34</v>
      </c>
      <c r="I666" s="119">
        <v>6477</v>
      </c>
      <c r="J666" s="119">
        <v>2410743.61</v>
      </c>
      <c r="K666" s="121">
        <v>43118</v>
      </c>
      <c r="L666" s="119">
        <v>140</v>
      </c>
      <c r="M666" s="119" t="s">
        <v>1245</v>
      </c>
    </row>
    <row r="667" spans="1:13">
      <c r="A667" s="119" t="s">
        <v>1246</v>
      </c>
      <c r="B667" s="119" t="s">
        <v>397</v>
      </c>
      <c r="C667" s="119">
        <v>17.25</v>
      </c>
      <c r="D667" s="119">
        <v>17.5</v>
      </c>
      <c r="E667" s="119">
        <v>16.2</v>
      </c>
      <c r="F667" s="119">
        <v>16.55</v>
      </c>
      <c r="G667" s="119">
        <v>16.75</v>
      </c>
      <c r="H667" s="119">
        <v>16.899999999999999</v>
      </c>
      <c r="I667" s="119">
        <v>87948</v>
      </c>
      <c r="J667" s="119">
        <v>1501343.4</v>
      </c>
      <c r="K667" s="121">
        <v>43118</v>
      </c>
      <c r="L667" s="119">
        <v>219</v>
      </c>
      <c r="M667" s="119" t="s">
        <v>1247</v>
      </c>
    </row>
    <row r="668" spans="1:13">
      <c r="A668" s="119" t="s">
        <v>1248</v>
      </c>
      <c r="B668" s="119" t="s">
        <v>397</v>
      </c>
      <c r="C668" s="119">
        <v>29.65</v>
      </c>
      <c r="D668" s="119">
        <v>29.8</v>
      </c>
      <c r="E668" s="119">
        <v>27.85</v>
      </c>
      <c r="F668" s="119">
        <v>28.25</v>
      </c>
      <c r="G668" s="119">
        <v>28.3</v>
      </c>
      <c r="H668" s="119">
        <v>29.35</v>
      </c>
      <c r="I668" s="119">
        <v>56752</v>
      </c>
      <c r="J668" s="119">
        <v>1642154.2</v>
      </c>
      <c r="K668" s="121">
        <v>43118</v>
      </c>
      <c r="L668" s="119">
        <v>235</v>
      </c>
      <c r="M668" s="119" t="s">
        <v>1249</v>
      </c>
    </row>
    <row r="669" spans="1:13">
      <c r="A669" s="119" t="s">
        <v>1250</v>
      </c>
      <c r="B669" s="119" t="s">
        <v>397</v>
      </c>
      <c r="C669" s="119">
        <v>213.1</v>
      </c>
      <c r="D669" s="119">
        <v>217.25</v>
      </c>
      <c r="E669" s="119">
        <v>208.05</v>
      </c>
      <c r="F669" s="119">
        <v>209.8</v>
      </c>
      <c r="G669" s="119">
        <v>209.05</v>
      </c>
      <c r="H669" s="119">
        <v>213.1</v>
      </c>
      <c r="I669" s="119">
        <v>9459</v>
      </c>
      <c r="J669" s="119">
        <v>2006830.15</v>
      </c>
      <c r="K669" s="121">
        <v>43118</v>
      </c>
      <c r="L669" s="119">
        <v>359</v>
      </c>
      <c r="M669" s="119" t="s">
        <v>1251</v>
      </c>
    </row>
    <row r="670" spans="1:13">
      <c r="A670" s="119" t="s">
        <v>203</v>
      </c>
      <c r="B670" s="119" t="s">
        <v>397</v>
      </c>
      <c r="C670" s="119">
        <v>210</v>
      </c>
      <c r="D670" s="119">
        <v>210</v>
      </c>
      <c r="E670" s="119">
        <v>186.45</v>
      </c>
      <c r="F670" s="119">
        <v>192.3</v>
      </c>
      <c r="G670" s="119">
        <v>190.3</v>
      </c>
      <c r="H670" s="119">
        <v>201.35</v>
      </c>
      <c r="I670" s="119">
        <v>3190786</v>
      </c>
      <c r="J670" s="119">
        <v>635344681.70000005</v>
      </c>
      <c r="K670" s="121">
        <v>43118</v>
      </c>
      <c r="L670" s="119">
        <v>18903</v>
      </c>
      <c r="M670" s="119" t="s">
        <v>1252</v>
      </c>
    </row>
    <row r="671" spans="1:13">
      <c r="A671" s="119" t="s">
        <v>1253</v>
      </c>
      <c r="B671" s="119" t="s">
        <v>397</v>
      </c>
      <c r="C671" s="119">
        <v>815.5</v>
      </c>
      <c r="D671" s="119">
        <v>824.2</v>
      </c>
      <c r="E671" s="119">
        <v>784.15</v>
      </c>
      <c r="F671" s="119">
        <v>791.35</v>
      </c>
      <c r="G671" s="119">
        <v>790</v>
      </c>
      <c r="H671" s="119">
        <v>815.4</v>
      </c>
      <c r="I671" s="119">
        <v>13398</v>
      </c>
      <c r="J671" s="119">
        <v>10744771.75</v>
      </c>
      <c r="K671" s="121">
        <v>43118</v>
      </c>
      <c r="L671" s="119">
        <v>991</v>
      </c>
      <c r="M671" s="119" t="s">
        <v>2339</v>
      </c>
    </row>
    <row r="672" spans="1:13">
      <c r="A672" s="119" t="s">
        <v>1254</v>
      </c>
      <c r="B672" s="119" t="s">
        <v>397</v>
      </c>
      <c r="C672" s="119">
        <v>620</v>
      </c>
      <c r="D672" s="119">
        <v>625.70000000000005</v>
      </c>
      <c r="E672" s="119">
        <v>606.1</v>
      </c>
      <c r="F672" s="119">
        <v>613.70000000000005</v>
      </c>
      <c r="G672" s="119">
        <v>612.4</v>
      </c>
      <c r="H672" s="119">
        <v>615.95000000000005</v>
      </c>
      <c r="I672" s="119">
        <v>88564</v>
      </c>
      <c r="J672" s="119">
        <v>54550018.899999999</v>
      </c>
      <c r="K672" s="121">
        <v>43118</v>
      </c>
      <c r="L672" s="119">
        <v>1679</v>
      </c>
      <c r="M672" s="119" t="s">
        <v>1255</v>
      </c>
    </row>
    <row r="673" spans="1:13">
      <c r="A673" s="119" t="s">
        <v>2535</v>
      </c>
      <c r="B673" s="119" t="s">
        <v>397</v>
      </c>
      <c r="C673" s="119">
        <v>129.5</v>
      </c>
      <c r="D673" s="119">
        <v>130</v>
      </c>
      <c r="E673" s="119">
        <v>119</v>
      </c>
      <c r="F673" s="119">
        <v>120.2</v>
      </c>
      <c r="G673" s="119">
        <v>120.85</v>
      </c>
      <c r="H673" s="119">
        <v>126.85</v>
      </c>
      <c r="I673" s="119">
        <v>586349</v>
      </c>
      <c r="J673" s="119">
        <v>72761949.700000003</v>
      </c>
      <c r="K673" s="121">
        <v>43118</v>
      </c>
      <c r="L673" s="119">
        <v>5274</v>
      </c>
      <c r="M673" s="119" t="s">
        <v>2536</v>
      </c>
    </row>
    <row r="674" spans="1:13">
      <c r="A674" s="119" t="s">
        <v>1256</v>
      </c>
      <c r="B674" s="119" t="s">
        <v>397</v>
      </c>
      <c r="C674" s="119">
        <v>892</v>
      </c>
      <c r="D674" s="119">
        <v>904</v>
      </c>
      <c r="E674" s="119">
        <v>880</v>
      </c>
      <c r="F674" s="119">
        <v>897.25</v>
      </c>
      <c r="G674" s="119">
        <v>900.6</v>
      </c>
      <c r="H674" s="119">
        <v>891.5</v>
      </c>
      <c r="I674" s="119">
        <v>8570</v>
      </c>
      <c r="J674" s="119">
        <v>7647371.6500000004</v>
      </c>
      <c r="K674" s="121">
        <v>43118</v>
      </c>
      <c r="L674" s="119">
        <v>599</v>
      </c>
      <c r="M674" s="119" t="s">
        <v>1257</v>
      </c>
    </row>
    <row r="675" spans="1:13">
      <c r="A675" s="119" t="s">
        <v>229</v>
      </c>
      <c r="B675" s="119" t="s">
        <v>397</v>
      </c>
      <c r="C675" s="119">
        <v>521</v>
      </c>
      <c r="D675" s="119">
        <v>525.54999999999995</v>
      </c>
      <c r="E675" s="119">
        <v>506</v>
      </c>
      <c r="F675" s="119">
        <v>510.5</v>
      </c>
      <c r="G675" s="119">
        <v>511.7</v>
      </c>
      <c r="H675" s="119">
        <v>519.85</v>
      </c>
      <c r="I675" s="119">
        <v>374187</v>
      </c>
      <c r="J675" s="119">
        <v>193095406.25</v>
      </c>
      <c r="K675" s="121">
        <v>43118</v>
      </c>
      <c r="L675" s="119">
        <v>17432</v>
      </c>
      <c r="M675" s="119" t="s">
        <v>1258</v>
      </c>
    </row>
    <row r="676" spans="1:13">
      <c r="A676" s="119" t="s">
        <v>1259</v>
      </c>
      <c r="B676" s="119" t="s">
        <v>397</v>
      </c>
      <c r="C676" s="119">
        <v>386.1</v>
      </c>
      <c r="D676" s="119">
        <v>394.7</v>
      </c>
      <c r="E676" s="119">
        <v>375.15</v>
      </c>
      <c r="F676" s="119">
        <v>377.85</v>
      </c>
      <c r="G676" s="119">
        <v>379.2</v>
      </c>
      <c r="H676" s="119">
        <v>383.95</v>
      </c>
      <c r="I676" s="119">
        <v>101353</v>
      </c>
      <c r="J676" s="119">
        <v>38804694.100000001</v>
      </c>
      <c r="K676" s="121">
        <v>43118</v>
      </c>
      <c r="L676" s="119">
        <v>3058</v>
      </c>
      <c r="M676" s="119" t="s">
        <v>1260</v>
      </c>
    </row>
    <row r="677" spans="1:13">
      <c r="A677" s="119" t="s">
        <v>1261</v>
      </c>
      <c r="B677" s="119" t="s">
        <v>397</v>
      </c>
      <c r="C677" s="119">
        <v>190.15</v>
      </c>
      <c r="D677" s="119">
        <v>194</v>
      </c>
      <c r="E677" s="119">
        <v>187</v>
      </c>
      <c r="F677" s="119">
        <v>187.3</v>
      </c>
      <c r="G677" s="119">
        <v>187.45</v>
      </c>
      <c r="H677" s="119">
        <v>192.55</v>
      </c>
      <c r="I677" s="119">
        <v>14282</v>
      </c>
      <c r="J677" s="119">
        <v>2729615.4</v>
      </c>
      <c r="K677" s="121">
        <v>43118</v>
      </c>
      <c r="L677" s="119">
        <v>322</v>
      </c>
      <c r="M677" s="119" t="s">
        <v>2245</v>
      </c>
    </row>
    <row r="678" spans="1:13">
      <c r="A678" s="119" t="s">
        <v>108</v>
      </c>
      <c r="B678" s="119" t="s">
        <v>397</v>
      </c>
      <c r="C678" s="119">
        <v>168</v>
      </c>
      <c r="D678" s="119">
        <v>169.4</v>
      </c>
      <c r="E678" s="119">
        <v>155.85</v>
      </c>
      <c r="F678" s="119">
        <v>158</v>
      </c>
      <c r="G678" s="119">
        <v>157.4</v>
      </c>
      <c r="H678" s="119">
        <v>162.25</v>
      </c>
      <c r="I678" s="119">
        <v>13640919</v>
      </c>
      <c r="J678" s="119">
        <v>2233601941.9499998</v>
      </c>
      <c r="K678" s="121">
        <v>43118</v>
      </c>
      <c r="L678" s="119">
        <v>68860</v>
      </c>
      <c r="M678" s="119" t="s">
        <v>1262</v>
      </c>
    </row>
    <row r="679" spans="1:13">
      <c r="A679" s="119" t="s">
        <v>1263</v>
      </c>
      <c r="B679" s="119" t="s">
        <v>397</v>
      </c>
      <c r="C679" s="119">
        <v>105.05</v>
      </c>
      <c r="D679" s="119">
        <v>108</v>
      </c>
      <c r="E679" s="119">
        <v>102</v>
      </c>
      <c r="F679" s="119">
        <v>102.7</v>
      </c>
      <c r="G679" s="119">
        <v>103</v>
      </c>
      <c r="H679" s="119">
        <v>104.05</v>
      </c>
      <c r="I679" s="119">
        <v>1057100</v>
      </c>
      <c r="J679" s="119">
        <v>111193676.8</v>
      </c>
      <c r="K679" s="121">
        <v>43118</v>
      </c>
      <c r="L679" s="119">
        <v>10452</v>
      </c>
      <c r="M679" s="119" t="s">
        <v>1264</v>
      </c>
    </row>
    <row r="680" spans="1:13">
      <c r="A680" s="119" t="s">
        <v>109</v>
      </c>
      <c r="B680" s="119" t="s">
        <v>397</v>
      </c>
      <c r="C680" s="119">
        <v>175</v>
      </c>
      <c r="D680" s="119">
        <v>177</v>
      </c>
      <c r="E680" s="119">
        <v>170.1</v>
      </c>
      <c r="F680" s="119">
        <v>171.1</v>
      </c>
      <c r="G680" s="119">
        <v>170.95</v>
      </c>
      <c r="H680" s="119">
        <v>173.65</v>
      </c>
      <c r="I680" s="119">
        <v>9428507</v>
      </c>
      <c r="J680" s="119">
        <v>1645613727.1500001</v>
      </c>
      <c r="K680" s="121">
        <v>43118</v>
      </c>
      <c r="L680" s="119">
        <v>22078</v>
      </c>
      <c r="M680" s="119" t="s">
        <v>1265</v>
      </c>
    </row>
    <row r="681" spans="1:13">
      <c r="A681" s="119" t="s">
        <v>2333</v>
      </c>
      <c r="B681" s="119" t="s">
        <v>397</v>
      </c>
      <c r="C681" s="119">
        <v>51</v>
      </c>
      <c r="D681" s="119">
        <v>53</v>
      </c>
      <c r="E681" s="119">
        <v>49.2</v>
      </c>
      <c r="F681" s="119">
        <v>50.85</v>
      </c>
      <c r="G681" s="119">
        <v>49.55</v>
      </c>
      <c r="H681" s="119">
        <v>51.6</v>
      </c>
      <c r="I681" s="119">
        <v>23826</v>
      </c>
      <c r="J681" s="119">
        <v>1231724.6499999999</v>
      </c>
      <c r="K681" s="121">
        <v>43118</v>
      </c>
      <c r="L681" s="119">
        <v>199</v>
      </c>
      <c r="M681" s="119" t="s">
        <v>2334</v>
      </c>
    </row>
    <row r="682" spans="1:13">
      <c r="A682" s="119" t="s">
        <v>1266</v>
      </c>
      <c r="B682" s="119" t="s">
        <v>397</v>
      </c>
      <c r="C682" s="119">
        <v>146</v>
      </c>
      <c r="D682" s="119">
        <v>147</v>
      </c>
      <c r="E682" s="119">
        <v>138.6</v>
      </c>
      <c r="F682" s="119">
        <v>141.05000000000001</v>
      </c>
      <c r="G682" s="119">
        <v>141.69999999999999</v>
      </c>
      <c r="H682" s="119">
        <v>141.6</v>
      </c>
      <c r="I682" s="119">
        <v>685766</v>
      </c>
      <c r="J682" s="119">
        <v>97998219.700000003</v>
      </c>
      <c r="K682" s="121">
        <v>43118</v>
      </c>
      <c r="L682" s="119">
        <v>7858</v>
      </c>
      <c r="M682" s="119" t="s">
        <v>1267</v>
      </c>
    </row>
    <row r="683" spans="1:13">
      <c r="A683" s="119" t="s">
        <v>1268</v>
      </c>
      <c r="B683" s="119" t="s">
        <v>397</v>
      </c>
      <c r="C683" s="119">
        <v>914.05</v>
      </c>
      <c r="D683" s="119">
        <v>916.95</v>
      </c>
      <c r="E683" s="119">
        <v>900</v>
      </c>
      <c r="F683" s="119">
        <v>905.65</v>
      </c>
      <c r="G683" s="119">
        <v>901</v>
      </c>
      <c r="H683" s="119">
        <v>915.7</v>
      </c>
      <c r="I683" s="119">
        <v>25155</v>
      </c>
      <c r="J683" s="119">
        <v>22806198.300000001</v>
      </c>
      <c r="K683" s="121">
        <v>43118</v>
      </c>
      <c r="L683" s="119">
        <v>2840</v>
      </c>
      <c r="M683" s="119" t="s">
        <v>1269</v>
      </c>
    </row>
    <row r="684" spans="1:13">
      <c r="A684" s="119" t="s">
        <v>1270</v>
      </c>
      <c r="B684" s="119" t="s">
        <v>397</v>
      </c>
      <c r="C684" s="119">
        <v>73.150000000000006</v>
      </c>
      <c r="D684" s="119">
        <v>74</v>
      </c>
      <c r="E684" s="119">
        <v>71</v>
      </c>
      <c r="F684" s="119">
        <v>71.8</v>
      </c>
      <c r="G684" s="119">
        <v>72.45</v>
      </c>
      <c r="H684" s="119">
        <v>73.45</v>
      </c>
      <c r="I684" s="119">
        <v>16760</v>
      </c>
      <c r="J684" s="119">
        <v>1215212.8999999999</v>
      </c>
      <c r="K684" s="121">
        <v>43118</v>
      </c>
      <c r="L684" s="119">
        <v>196</v>
      </c>
      <c r="M684" s="119" t="s">
        <v>1271</v>
      </c>
    </row>
    <row r="685" spans="1:13">
      <c r="A685" s="119" t="s">
        <v>1272</v>
      </c>
      <c r="B685" s="119" t="s">
        <v>397</v>
      </c>
      <c r="C685" s="119">
        <v>668.7</v>
      </c>
      <c r="D685" s="119">
        <v>675.9</v>
      </c>
      <c r="E685" s="119">
        <v>638</v>
      </c>
      <c r="F685" s="119">
        <v>640.4</v>
      </c>
      <c r="G685" s="119">
        <v>640</v>
      </c>
      <c r="H685" s="119">
        <v>664.6</v>
      </c>
      <c r="I685" s="119">
        <v>44875</v>
      </c>
      <c r="J685" s="119">
        <v>29417802.75</v>
      </c>
      <c r="K685" s="121">
        <v>43118</v>
      </c>
      <c r="L685" s="119">
        <v>2305</v>
      </c>
      <c r="M685" s="119" t="s">
        <v>1273</v>
      </c>
    </row>
    <row r="686" spans="1:13">
      <c r="A686" s="119" t="s">
        <v>2384</v>
      </c>
      <c r="B686" s="119" t="s">
        <v>397</v>
      </c>
      <c r="C686" s="119">
        <v>553.95000000000005</v>
      </c>
      <c r="D686" s="119">
        <v>554</v>
      </c>
      <c r="E686" s="119">
        <v>535</v>
      </c>
      <c r="F686" s="119">
        <v>537.15</v>
      </c>
      <c r="G686" s="119">
        <v>536.9</v>
      </c>
      <c r="H686" s="119">
        <v>548</v>
      </c>
      <c r="I686" s="119">
        <v>150920</v>
      </c>
      <c r="J686" s="119">
        <v>82200736.799999997</v>
      </c>
      <c r="K686" s="121">
        <v>43118</v>
      </c>
      <c r="L686" s="119">
        <v>3738</v>
      </c>
      <c r="M686" s="119" t="s">
        <v>2385</v>
      </c>
    </row>
    <row r="687" spans="1:13">
      <c r="A687" s="119" t="s">
        <v>1274</v>
      </c>
      <c r="B687" s="119" t="s">
        <v>397</v>
      </c>
      <c r="C687" s="119">
        <v>6248.05</v>
      </c>
      <c r="D687" s="119">
        <v>6318.95</v>
      </c>
      <c r="E687" s="119">
        <v>6030</v>
      </c>
      <c r="F687" s="119">
        <v>6081.35</v>
      </c>
      <c r="G687" s="119">
        <v>6055</v>
      </c>
      <c r="H687" s="119">
        <v>6233.9</v>
      </c>
      <c r="I687" s="119">
        <v>4407</v>
      </c>
      <c r="J687" s="119">
        <v>27242395.100000001</v>
      </c>
      <c r="K687" s="121">
        <v>43118</v>
      </c>
      <c r="L687" s="119">
        <v>935</v>
      </c>
      <c r="M687" s="119" t="s">
        <v>1275</v>
      </c>
    </row>
    <row r="688" spans="1:13">
      <c r="A688" s="119" t="s">
        <v>2574</v>
      </c>
      <c r="B688" s="119" t="s">
        <v>397</v>
      </c>
      <c r="C688" s="119">
        <v>290</v>
      </c>
      <c r="D688" s="119">
        <v>314.8</v>
      </c>
      <c r="E688" s="119">
        <v>290</v>
      </c>
      <c r="F688" s="119">
        <v>292.5</v>
      </c>
      <c r="G688" s="119">
        <v>292.7</v>
      </c>
      <c r="H688" s="119">
        <v>288.64999999999998</v>
      </c>
      <c r="I688" s="119">
        <v>1190927</v>
      </c>
      <c r="J688" s="119">
        <v>362526800.94999999</v>
      </c>
      <c r="K688" s="121">
        <v>43118</v>
      </c>
      <c r="L688" s="119">
        <v>21129</v>
      </c>
      <c r="M688" s="119" t="s">
        <v>1287</v>
      </c>
    </row>
    <row r="689" spans="1:13">
      <c r="A689" s="119" t="s">
        <v>1276</v>
      </c>
      <c r="B689" s="119" t="s">
        <v>397</v>
      </c>
      <c r="C689" s="119">
        <v>1070.1500000000001</v>
      </c>
      <c r="D689" s="119">
        <v>1088</v>
      </c>
      <c r="E689" s="119">
        <v>1010</v>
      </c>
      <c r="F689" s="119">
        <v>1033.9000000000001</v>
      </c>
      <c r="G689" s="119">
        <v>1025</v>
      </c>
      <c r="H689" s="119">
        <v>1067.0999999999999</v>
      </c>
      <c r="I689" s="119">
        <v>5102</v>
      </c>
      <c r="J689" s="119">
        <v>5378525.3499999996</v>
      </c>
      <c r="K689" s="121">
        <v>43118</v>
      </c>
      <c r="L689" s="119">
        <v>588</v>
      </c>
      <c r="M689" s="119" t="s">
        <v>1277</v>
      </c>
    </row>
    <row r="690" spans="1:13">
      <c r="A690" s="119" t="s">
        <v>2919</v>
      </c>
      <c r="B690" s="119" t="s">
        <v>397</v>
      </c>
      <c r="C690" s="119">
        <v>258</v>
      </c>
      <c r="D690" s="119">
        <v>258</v>
      </c>
      <c r="E690" s="119">
        <v>247.05</v>
      </c>
      <c r="F690" s="119">
        <v>248.95</v>
      </c>
      <c r="G690" s="119">
        <v>248.05</v>
      </c>
      <c r="H690" s="119">
        <v>253.25</v>
      </c>
      <c r="I690" s="119">
        <v>31099</v>
      </c>
      <c r="J690" s="119">
        <v>7835220.2999999998</v>
      </c>
      <c r="K690" s="121">
        <v>43118</v>
      </c>
      <c r="L690" s="119">
        <v>751</v>
      </c>
      <c r="M690" s="119" t="s">
        <v>2920</v>
      </c>
    </row>
    <row r="691" spans="1:13">
      <c r="A691" s="119" t="s">
        <v>110</v>
      </c>
      <c r="B691" s="119" t="s">
        <v>397</v>
      </c>
      <c r="C691" s="119">
        <v>560.9</v>
      </c>
      <c r="D691" s="119">
        <v>563</v>
      </c>
      <c r="E691" s="119">
        <v>545</v>
      </c>
      <c r="F691" s="119">
        <v>551.85</v>
      </c>
      <c r="G691" s="119">
        <v>551.9</v>
      </c>
      <c r="H691" s="119">
        <v>558.1</v>
      </c>
      <c r="I691" s="119">
        <v>1201369</v>
      </c>
      <c r="J691" s="119">
        <v>666618302.75</v>
      </c>
      <c r="K691" s="121">
        <v>43118</v>
      </c>
      <c r="L691" s="119">
        <v>19364</v>
      </c>
      <c r="M691" s="119" t="s">
        <v>1278</v>
      </c>
    </row>
    <row r="692" spans="1:13">
      <c r="A692" s="119" t="s">
        <v>3047</v>
      </c>
      <c r="B692" s="119" t="s">
        <v>397</v>
      </c>
      <c r="C692" s="119">
        <v>16.02</v>
      </c>
      <c r="D692" s="119">
        <v>16.02</v>
      </c>
      <c r="E692" s="119">
        <v>16.02</v>
      </c>
      <c r="F692" s="119">
        <v>16.02</v>
      </c>
      <c r="G692" s="119">
        <v>16.02</v>
      </c>
      <c r="H692" s="119">
        <v>16.02</v>
      </c>
      <c r="I692" s="119">
        <v>1</v>
      </c>
      <c r="J692" s="119">
        <v>16.02</v>
      </c>
      <c r="K692" s="121">
        <v>43118</v>
      </c>
      <c r="L692" s="119">
        <v>1</v>
      </c>
      <c r="M692" s="119" t="s">
        <v>3048</v>
      </c>
    </row>
    <row r="693" spans="1:13">
      <c r="A693" s="119" t="s">
        <v>2599</v>
      </c>
      <c r="B693" s="119" t="s">
        <v>397</v>
      </c>
      <c r="C693" s="119">
        <v>110</v>
      </c>
      <c r="D693" s="119">
        <v>111.95</v>
      </c>
      <c r="E693" s="119">
        <v>108.25</v>
      </c>
      <c r="F693" s="119">
        <v>111.95</v>
      </c>
      <c r="G693" s="119">
        <v>111.95</v>
      </c>
      <c r="H693" s="119">
        <v>111.45</v>
      </c>
      <c r="I693" s="119">
        <v>140</v>
      </c>
      <c r="J693" s="119">
        <v>15168.75</v>
      </c>
      <c r="K693" s="121">
        <v>43118</v>
      </c>
      <c r="L693" s="119">
        <v>6</v>
      </c>
      <c r="M693" s="119" t="s">
        <v>2600</v>
      </c>
    </row>
    <row r="694" spans="1:13">
      <c r="A694" s="119" t="s">
        <v>2994</v>
      </c>
      <c r="B694" s="119" t="s">
        <v>397</v>
      </c>
      <c r="C694" s="119">
        <v>300</v>
      </c>
      <c r="D694" s="119">
        <v>361</v>
      </c>
      <c r="E694" s="119">
        <v>300</v>
      </c>
      <c r="F694" s="119">
        <v>347.09</v>
      </c>
      <c r="G694" s="119">
        <v>347.25</v>
      </c>
      <c r="H694" s="119">
        <v>351</v>
      </c>
      <c r="I694" s="119">
        <v>79</v>
      </c>
      <c r="J694" s="119">
        <v>27371.75</v>
      </c>
      <c r="K694" s="121">
        <v>43118</v>
      </c>
      <c r="L694" s="119">
        <v>20</v>
      </c>
      <c r="M694" s="119" t="s">
        <v>2995</v>
      </c>
    </row>
    <row r="695" spans="1:13">
      <c r="A695" s="119" t="s">
        <v>3314</v>
      </c>
      <c r="B695" s="119" t="s">
        <v>397</v>
      </c>
      <c r="C695" s="119">
        <v>106.25</v>
      </c>
      <c r="D695" s="119">
        <v>109</v>
      </c>
      <c r="E695" s="119">
        <v>106.25</v>
      </c>
      <c r="F695" s="119">
        <v>109</v>
      </c>
      <c r="G695" s="119">
        <v>109</v>
      </c>
      <c r="H695" s="119">
        <v>105</v>
      </c>
      <c r="I695" s="119">
        <v>19</v>
      </c>
      <c r="J695" s="119">
        <v>2065.5</v>
      </c>
      <c r="K695" s="121">
        <v>43118</v>
      </c>
      <c r="L695" s="119">
        <v>2</v>
      </c>
      <c r="M695" s="119" t="s">
        <v>3021</v>
      </c>
    </row>
    <row r="696" spans="1:13">
      <c r="A696" s="119" t="s">
        <v>1279</v>
      </c>
      <c r="B696" s="119" t="s">
        <v>397</v>
      </c>
      <c r="C696" s="119">
        <v>233</v>
      </c>
      <c r="D696" s="119">
        <v>237.8</v>
      </c>
      <c r="E696" s="119">
        <v>230</v>
      </c>
      <c r="F696" s="119">
        <v>231.95</v>
      </c>
      <c r="G696" s="119">
        <v>232</v>
      </c>
      <c r="H696" s="119">
        <v>230.95</v>
      </c>
      <c r="I696" s="119">
        <v>141432</v>
      </c>
      <c r="J696" s="119">
        <v>33121397.550000001</v>
      </c>
      <c r="K696" s="121">
        <v>43118</v>
      </c>
      <c r="L696" s="119">
        <v>1174</v>
      </c>
      <c r="M696" s="119" t="s">
        <v>1280</v>
      </c>
    </row>
    <row r="697" spans="1:13">
      <c r="A697" s="119" t="s">
        <v>1281</v>
      </c>
      <c r="B697" s="119" t="s">
        <v>397</v>
      </c>
      <c r="C697" s="119">
        <v>422.55</v>
      </c>
      <c r="D697" s="119">
        <v>441.8</v>
      </c>
      <c r="E697" s="119">
        <v>416.95</v>
      </c>
      <c r="F697" s="119">
        <v>437.9</v>
      </c>
      <c r="G697" s="119">
        <v>440</v>
      </c>
      <c r="H697" s="119">
        <v>443.35</v>
      </c>
      <c r="I697" s="119">
        <v>72548</v>
      </c>
      <c r="J697" s="119">
        <v>31115863.850000001</v>
      </c>
      <c r="K697" s="121">
        <v>43118</v>
      </c>
      <c r="L697" s="119">
        <v>1797</v>
      </c>
      <c r="M697" s="119" t="s">
        <v>1282</v>
      </c>
    </row>
    <row r="698" spans="1:13">
      <c r="A698" s="119" t="s">
        <v>1283</v>
      </c>
      <c r="B698" s="119" t="s">
        <v>397</v>
      </c>
      <c r="C698" s="119">
        <v>560.9</v>
      </c>
      <c r="D698" s="119">
        <v>560.9</v>
      </c>
      <c r="E698" s="119">
        <v>538.04999999999995</v>
      </c>
      <c r="F698" s="119">
        <v>541.35</v>
      </c>
      <c r="G698" s="119">
        <v>547</v>
      </c>
      <c r="H698" s="119">
        <v>552.5</v>
      </c>
      <c r="I698" s="119">
        <v>112663</v>
      </c>
      <c r="J698" s="119">
        <v>62034915.799999997</v>
      </c>
      <c r="K698" s="121">
        <v>43118</v>
      </c>
      <c r="L698" s="119">
        <v>2326</v>
      </c>
      <c r="M698" s="119" t="s">
        <v>1284</v>
      </c>
    </row>
    <row r="699" spans="1:13">
      <c r="A699" s="119" t="s">
        <v>1285</v>
      </c>
      <c r="B699" s="119" t="s">
        <v>397</v>
      </c>
      <c r="C699" s="119">
        <v>999.99</v>
      </c>
      <c r="D699" s="119">
        <v>1000.01</v>
      </c>
      <c r="E699" s="119">
        <v>999.99</v>
      </c>
      <c r="F699" s="119">
        <v>1000</v>
      </c>
      <c r="G699" s="119">
        <v>1000.01</v>
      </c>
      <c r="H699" s="119">
        <v>999.99</v>
      </c>
      <c r="I699" s="119">
        <v>888249</v>
      </c>
      <c r="J699" s="119">
        <v>888252174.28999996</v>
      </c>
      <c r="K699" s="121">
        <v>43118</v>
      </c>
      <c r="L699" s="119">
        <v>3278</v>
      </c>
      <c r="M699" s="119" t="s">
        <v>1286</v>
      </c>
    </row>
    <row r="700" spans="1:13">
      <c r="A700" s="119" t="s">
        <v>1288</v>
      </c>
      <c r="B700" s="119" t="s">
        <v>397</v>
      </c>
      <c r="C700" s="119">
        <v>73.5</v>
      </c>
      <c r="D700" s="119">
        <v>74.95</v>
      </c>
      <c r="E700" s="119">
        <v>70.099999999999994</v>
      </c>
      <c r="F700" s="119">
        <v>71</v>
      </c>
      <c r="G700" s="119">
        <v>71.599999999999994</v>
      </c>
      <c r="H700" s="119">
        <v>73.349999999999994</v>
      </c>
      <c r="I700" s="119">
        <v>88075</v>
      </c>
      <c r="J700" s="119">
        <v>6333674.7999999998</v>
      </c>
      <c r="K700" s="121">
        <v>43118</v>
      </c>
      <c r="L700" s="119">
        <v>889</v>
      </c>
      <c r="M700" s="119" t="s">
        <v>1289</v>
      </c>
    </row>
    <row r="701" spans="1:13">
      <c r="A701" s="119" t="s">
        <v>1290</v>
      </c>
      <c r="B701" s="119" t="s">
        <v>397</v>
      </c>
      <c r="C701" s="119">
        <v>238</v>
      </c>
      <c r="D701" s="119">
        <v>245</v>
      </c>
      <c r="E701" s="119">
        <v>233.75</v>
      </c>
      <c r="F701" s="119">
        <v>234.75</v>
      </c>
      <c r="G701" s="119">
        <v>234.4</v>
      </c>
      <c r="H701" s="119">
        <v>238</v>
      </c>
      <c r="I701" s="119">
        <v>114474</v>
      </c>
      <c r="J701" s="119">
        <v>27527020.149999999</v>
      </c>
      <c r="K701" s="121">
        <v>43118</v>
      </c>
      <c r="L701" s="119">
        <v>2201</v>
      </c>
      <c r="M701" s="119" t="s">
        <v>1291</v>
      </c>
    </row>
    <row r="702" spans="1:13">
      <c r="A702" s="119" t="s">
        <v>3315</v>
      </c>
      <c r="B702" s="119" t="s">
        <v>397</v>
      </c>
      <c r="C702" s="119">
        <v>83.76</v>
      </c>
      <c r="D702" s="119">
        <v>83.76</v>
      </c>
      <c r="E702" s="119">
        <v>83.76</v>
      </c>
      <c r="F702" s="119">
        <v>83.76</v>
      </c>
      <c r="G702" s="119">
        <v>83.76</v>
      </c>
      <c r="H702" s="119">
        <v>83.28</v>
      </c>
      <c r="I702" s="119">
        <v>2</v>
      </c>
      <c r="J702" s="119">
        <v>167.52</v>
      </c>
      <c r="K702" s="121">
        <v>43118</v>
      </c>
      <c r="L702" s="119">
        <v>1</v>
      </c>
      <c r="M702" s="119" t="s">
        <v>3143</v>
      </c>
    </row>
    <row r="703" spans="1:13">
      <c r="A703" s="119" t="s">
        <v>111</v>
      </c>
      <c r="B703" s="119" t="s">
        <v>397</v>
      </c>
      <c r="C703" s="119">
        <v>1360</v>
      </c>
      <c r="D703" s="119">
        <v>1385</v>
      </c>
      <c r="E703" s="119">
        <v>1350.45</v>
      </c>
      <c r="F703" s="119">
        <v>1360.8</v>
      </c>
      <c r="G703" s="119">
        <v>1362.35</v>
      </c>
      <c r="H703" s="119">
        <v>1353.35</v>
      </c>
      <c r="I703" s="119">
        <v>4966982</v>
      </c>
      <c r="J703" s="119">
        <v>6813316150.6499996</v>
      </c>
      <c r="K703" s="121">
        <v>43118</v>
      </c>
      <c r="L703" s="119">
        <v>160125</v>
      </c>
      <c r="M703" s="119" t="s">
        <v>1292</v>
      </c>
    </row>
    <row r="704" spans="1:13">
      <c r="A704" s="119" t="s">
        <v>2226</v>
      </c>
      <c r="B704" s="119" t="s">
        <v>397</v>
      </c>
      <c r="C704" s="119">
        <v>1125</v>
      </c>
      <c r="D704" s="119">
        <v>1130</v>
      </c>
      <c r="E704" s="119">
        <v>1081.2</v>
      </c>
      <c r="F704" s="119">
        <v>1091.0999999999999</v>
      </c>
      <c r="G704" s="119">
        <v>1092.0999999999999</v>
      </c>
      <c r="H704" s="119">
        <v>1115.9000000000001</v>
      </c>
      <c r="I704" s="119">
        <v>28832</v>
      </c>
      <c r="J704" s="119">
        <v>32098460.399999999</v>
      </c>
      <c r="K704" s="121">
        <v>43118</v>
      </c>
      <c r="L704" s="119">
        <v>5749</v>
      </c>
      <c r="M704" s="119" t="s">
        <v>2227</v>
      </c>
    </row>
    <row r="705" spans="1:13">
      <c r="A705" s="119" t="s">
        <v>2288</v>
      </c>
      <c r="B705" s="119" t="s">
        <v>397</v>
      </c>
      <c r="C705" s="119">
        <v>1026.25</v>
      </c>
      <c r="D705" s="119">
        <v>1037</v>
      </c>
      <c r="E705" s="119">
        <v>976</v>
      </c>
      <c r="F705" s="119">
        <v>983.85</v>
      </c>
      <c r="G705" s="119">
        <v>982.85</v>
      </c>
      <c r="H705" s="119">
        <v>997.4</v>
      </c>
      <c r="I705" s="119">
        <v>57109</v>
      </c>
      <c r="J705" s="119">
        <v>56867561.799999997</v>
      </c>
      <c r="K705" s="121">
        <v>43118</v>
      </c>
      <c r="L705" s="119">
        <v>4634</v>
      </c>
      <c r="M705" s="119" t="s">
        <v>2289</v>
      </c>
    </row>
    <row r="706" spans="1:13">
      <c r="A706" s="119" t="s">
        <v>1293</v>
      </c>
      <c r="B706" s="119" t="s">
        <v>397</v>
      </c>
      <c r="C706" s="119">
        <v>2089.4</v>
      </c>
      <c r="D706" s="119">
        <v>2092.1999999999998</v>
      </c>
      <c r="E706" s="119">
        <v>2050</v>
      </c>
      <c r="F706" s="119">
        <v>2051.15</v>
      </c>
      <c r="G706" s="119">
        <v>2051</v>
      </c>
      <c r="H706" s="119">
        <v>2068.6999999999998</v>
      </c>
      <c r="I706" s="119">
        <v>12371</v>
      </c>
      <c r="J706" s="119">
        <v>25624935.449999999</v>
      </c>
      <c r="K706" s="121">
        <v>43118</v>
      </c>
      <c r="L706" s="119">
        <v>418</v>
      </c>
      <c r="M706" s="119" t="s">
        <v>1294</v>
      </c>
    </row>
    <row r="707" spans="1:13">
      <c r="A707" s="119" t="s">
        <v>1295</v>
      </c>
      <c r="B707" s="119" t="s">
        <v>397</v>
      </c>
      <c r="C707" s="119">
        <v>799.05</v>
      </c>
      <c r="D707" s="119">
        <v>810</v>
      </c>
      <c r="E707" s="119">
        <v>765.05</v>
      </c>
      <c r="F707" s="119">
        <v>776.85</v>
      </c>
      <c r="G707" s="119">
        <v>779.1</v>
      </c>
      <c r="H707" s="119">
        <v>789.85</v>
      </c>
      <c r="I707" s="119">
        <v>8233</v>
      </c>
      <c r="J707" s="119">
        <v>6467861.5</v>
      </c>
      <c r="K707" s="121">
        <v>43118</v>
      </c>
      <c r="L707" s="119">
        <v>669</v>
      </c>
      <c r="M707" s="119" t="s">
        <v>1296</v>
      </c>
    </row>
    <row r="708" spans="1:13">
      <c r="A708" s="119" t="s">
        <v>112</v>
      </c>
      <c r="B708" s="119" t="s">
        <v>397</v>
      </c>
      <c r="C708" s="119">
        <v>923.85</v>
      </c>
      <c r="D708" s="119">
        <v>927</v>
      </c>
      <c r="E708" s="119">
        <v>915.35</v>
      </c>
      <c r="F708" s="119">
        <v>921.05</v>
      </c>
      <c r="G708" s="119">
        <v>921</v>
      </c>
      <c r="H708" s="119">
        <v>919.35</v>
      </c>
      <c r="I708" s="119">
        <v>2318124</v>
      </c>
      <c r="J708" s="119">
        <v>2138379122.4000001</v>
      </c>
      <c r="K708" s="121">
        <v>43118</v>
      </c>
      <c r="L708" s="119">
        <v>40832</v>
      </c>
      <c r="M708" s="119" t="s">
        <v>1297</v>
      </c>
    </row>
    <row r="709" spans="1:13">
      <c r="A709" s="119" t="s">
        <v>1298</v>
      </c>
      <c r="B709" s="119" t="s">
        <v>397</v>
      </c>
      <c r="C709" s="119">
        <v>1525</v>
      </c>
      <c r="D709" s="119">
        <v>1560</v>
      </c>
      <c r="E709" s="119">
        <v>1497.3</v>
      </c>
      <c r="F709" s="119">
        <v>1507.15</v>
      </c>
      <c r="G709" s="119">
        <v>1510</v>
      </c>
      <c r="H709" s="119">
        <v>1519.7</v>
      </c>
      <c r="I709" s="119">
        <v>106858</v>
      </c>
      <c r="J709" s="119">
        <v>162860355.90000001</v>
      </c>
      <c r="K709" s="121">
        <v>43118</v>
      </c>
      <c r="L709" s="119">
        <v>1679</v>
      </c>
      <c r="M709" s="119" t="s">
        <v>1299</v>
      </c>
    </row>
    <row r="710" spans="1:13">
      <c r="A710" s="119" t="s">
        <v>1300</v>
      </c>
      <c r="B710" s="119" t="s">
        <v>397</v>
      </c>
      <c r="C710" s="119">
        <v>72.650000000000006</v>
      </c>
      <c r="D710" s="119">
        <v>73.95</v>
      </c>
      <c r="E710" s="119">
        <v>67.55</v>
      </c>
      <c r="F710" s="119">
        <v>68.150000000000006</v>
      </c>
      <c r="G710" s="119">
        <v>67.95</v>
      </c>
      <c r="H710" s="119">
        <v>71.55</v>
      </c>
      <c r="I710" s="119">
        <v>287104</v>
      </c>
      <c r="J710" s="119">
        <v>20227878</v>
      </c>
      <c r="K710" s="121">
        <v>43118</v>
      </c>
      <c r="L710" s="119">
        <v>3096</v>
      </c>
      <c r="M710" s="119" t="s">
        <v>1301</v>
      </c>
    </row>
    <row r="711" spans="1:13">
      <c r="A711" s="119" t="s">
        <v>1302</v>
      </c>
      <c r="B711" s="119" t="s">
        <v>397</v>
      </c>
      <c r="C711" s="119">
        <v>38.5</v>
      </c>
      <c r="D711" s="119">
        <v>38.700000000000003</v>
      </c>
      <c r="E711" s="119">
        <v>37.200000000000003</v>
      </c>
      <c r="F711" s="119">
        <v>37.549999999999997</v>
      </c>
      <c r="G711" s="119">
        <v>37.9</v>
      </c>
      <c r="H711" s="119">
        <v>38.1</v>
      </c>
      <c r="I711" s="119">
        <v>194638</v>
      </c>
      <c r="J711" s="119">
        <v>7413792.75</v>
      </c>
      <c r="K711" s="121">
        <v>43118</v>
      </c>
      <c r="L711" s="119">
        <v>866</v>
      </c>
      <c r="M711" s="119" t="s">
        <v>1303</v>
      </c>
    </row>
    <row r="712" spans="1:13">
      <c r="A712" s="119" t="s">
        <v>113</v>
      </c>
      <c r="B712" s="119" t="s">
        <v>397</v>
      </c>
      <c r="C712" s="119">
        <v>750</v>
      </c>
      <c r="D712" s="119">
        <v>765</v>
      </c>
      <c r="E712" s="119">
        <v>745</v>
      </c>
      <c r="F712" s="119">
        <v>759.25</v>
      </c>
      <c r="G712" s="119">
        <v>759.3</v>
      </c>
      <c r="H712" s="119">
        <v>745.35</v>
      </c>
      <c r="I712" s="119">
        <v>2810014</v>
      </c>
      <c r="J712" s="119">
        <v>2133505075.4000001</v>
      </c>
      <c r="K712" s="121">
        <v>43118</v>
      </c>
      <c r="L712" s="119">
        <v>64309</v>
      </c>
      <c r="M712" s="119" t="s">
        <v>1304</v>
      </c>
    </row>
    <row r="713" spans="1:13">
      <c r="A713" s="119" t="s">
        <v>114</v>
      </c>
      <c r="B713" s="119" t="s">
        <v>397</v>
      </c>
      <c r="C713" s="119">
        <v>486.8</v>
      </c>
      <c r="D713" s="119">
        <v>489</v>
      </c>
      <c r="E713" s="119">
        <v>466.6</v>
      </c>
      <c r="F713" s="119">
        <v>474.4</v>
      </c>
      <c r="G713" s="119">
        <v>474.15</v>
      </c>
      <c r="H713" s="119">
        <v>485.3</v>
      </c>
      <c r="I713" s="119">
        <v>927582</v>
      </c>
      <c r="J713" s="119">
        <v>441780123.10000002</v>
      </c>
      <c r="K713" s="121">
        <v>43118</v>
      </c>
      <c r="L713" s="119">
        <v>17121</v>
      </c>
      <c r="M713" s="119" t="s">
        <v>1305</v>
      </c>
    </row>
    <row r="714" spans="1:13">
      <c r="A714" s="119" t="s">
        <v>1306</v>
      </c>
      <c r="B714" s="119" t="s">
        <v>397</v>
      </c>
      <c r="C714" s="119">
        <v>22.13</v>
      </c>
      <c r="D714" s="119">
        <v>22.35</v>
      </c>
      <c r="E714" s="119">
        <v>21.9</v>
      </c>
      <c r="F714" s="119">
        <v>22.14</v>
      </c>
      <c r="G714" s="119">
        <v>22</v>
      </c>
      <c r="H714" s="119">
        <v>22.13</v>
      </c>
      <c r="I714" s="119">
        <v>32097</v>
      </c>
      <c r="J714" s="119">
        <v>710735.88</v>
      </c>
      <c r="K714" s="121">
        <v>43118</v>
      </c>
      <c r="L714" s="119">
        <v>148</v>
      </c>
      <c r="M714" s="119" t="s">
        <v>1307</v>
      </c>
    </row>
    <row r="715" spans="1:13">
      <c r="A715" s="119" t="s">
        <v>1308</v>
      </c>
      <c r="B715" s="119" t="s">
        <v>397</v>
      </c>
      <c r="C715" s="119">
        <v>104.35</v>
      </c>
      <c r="D715" s="119">
        <v>104.35</v>
      </c>
      <c r="E715" s="119">
        <v>102</v>
      </c>
      <c r="F715" s="119">
        <v>102.03</v>
      </c>
      <c r="G715" s="119">
        <v>102</v>
      </c>
      <c r="H715" s="119">
        <v>103.01</v>
      </c>
      <c r="I715" s="119">
        <v>12535</v>
      </c>
      <c r="J715" s="119">
        <v>1288069.25</v>
      </c>
      <c r="K715" s="121">
        <v>43118</v>
      </c>
      <c r="L715" s="119">
        <v>35</v>
      </c>
      <c r="M715" s="119" t="s">
        <v>1309</v>
      </c>
    </row>
    <row r="716" spans="1:13">
      <c r="A716" s="119" t="s">
        <v>1310</v>
      </c>
      <c r="B716" s="119" t="s">
        <v>397</v>
      </c>
      <c r="C716" s="119">
        <v>169.8</v>
      </c>
      <c r="D716" s="119">
        <v>172</v>
      </c>
      <c r="E716" s="119">
        <v>161</v>
      </c>
      <c r="F716" s="119">
        <v>161.9</v>
      </c>
      <c r="G716" s="119">
        <v>162</v>
      </c>
      <c r="H716" s="119">
        <v>166.6</v>
      </c>
      <c r="I716" s="119">
        <v>26319</v>
      </c>
      <c r="J716" s="119">
        <v>4379721.55</v>
      </c>
      <c r="K716" s="121">
        <v>43118</v>
      </c>
      <c r="L716" s="119">
        <v>543</v>
      </c>
      <c r="M716" s="119" t="s">
        <v>1311</v>
      </c>
    </row>
    <row r="717" spans="1:13">
      <c r="A717" s="119" t="s">
        <v>1312</v>
      </c>
      <c r="B717" s="119" t="s">
        <v>397</v>
      </c>
      <c r="C717" s="119">
        <v>73</v>
      </c>
      <c r="D717" s="119">
        <v>77.7</v>
      </c>
      <c r="E717" s="119">
        <v>70</v>
      </c>
      <c r="F717" s="119">
        <v>72</v>
      </c>
      <c r="G717" s="119">
        <v>71.8</v>
      </c>
      <c r="H717" s="119">
        <v>72.05</v>
      </c>
      <c r="I717" s="119">
        <v>167833</v>
      </c>
      <c r="J717" s="119">
        <v>12608164.5</v>
      </c>
      <c r="K717" s="121">
        <v>43118</v>
      </c>
      <c r="L717" s="119">
        <v>1836</v>
      </c>
      <c r="M717" s="119" t="s">
        <v>1313</v>
      </c>
    </row>
    <row r="718" spans="1:13">
      <c r="A718" s="119" t="s">
        <v>1314</v>
      </c>
      <c r="B718" s="119" t="s">
        <v>397</v>
      </c>
      <c r="C718" s="119">
        <v>35.299999999999997</v>
      </c>
      <c r="D718" s="119">
        <v>35.950000000000003</v>
      </c>
      <c r="E718" s="119">
        <v>33.5</v>
      </c>
      <c r="F718" s="119">
        <v>33.799999999999997</v>
      </c>
      <c r="G718" s="119">
        <v>33.700000000000003</v>
      </c>
      <c r="H718" s="119">
        <v>34.85</v>
      </c>
      <c r="I718" s="119">
        <v>314288</v>
      </c>
      <c r="J718" s="119">
        <v>10911891.699999999</v>
      </c>
      <c r="K718" s="121">
        <v>43118</v>
      </c>
      <c r="L718" s="119">
        <v>1350</v>
      </c>
      <c r="M718" s="119" t="s">
        <v>1315</v>
      </c>
    </row>
    <row r="719" spans="1:13">
      <c r="A719" s="119" t="s">
        <v>2537</v>
      </c>
      <c r="B719" s="119" t="s">
        <v>397</v>
      </c>
      <c r="C719" s="119">
        <v>48.45</v>
      </c>
      <c r="D719" s="119">
        <v>48.45</v>
      </c>
      <c r="E719" s="119">
        <v>45</v>
      </c>
      <c r="F719" s="119">
        <v>45.55</v>
      </c>
      <c r="G719" s="119">
        <v>45.5</v>
      </c>
      <c r="H719" s="119">
        <v>47.8</v>
      </c>
      <c r="I719" s="119">
        <v>311915</v>
      </c>
      <c r="J719" s="119">
        <v>14577438.050000001</v>
      </c>
      <c r="K719" s="121">
        <v>43118</v>
      </c>
      <c r="L719" s="119">
        <v>1785</v>
      </c>
      <c r="M719" s="119" t="s">
        <v>2538</v>
      </c>
    </row>
    <row r="720" spans="1:13">
      <c r="A720" s="119" t="s">
        <v>2954</v>
      </c>
      <c r="B720" s="119" t="s">
        <v>397</v>
      </c>
      <c r="C720" s="119">
        <v>163.75</v>
      </c>
      <c r="D720" s="119">
        <v>163.75</v>
      </c>
      <c r="E720" s="119">
        <v>152.5</v>
      </c>
      <c r="F720" s="119">
        <v>157.19999999999999</v>
      </c>
      <c r="G720" s="119">
        <v>157</v>
      </c>
      <c r="H720" s="119">
        <v>163.15</v>
      </c>
      <c r="I720" s="119">
        <v>17872</v>
      </c>
      <c r="J720" s="119">
        <v>2836032.1</v>
      </c>
      <c r="K720" s="121">
        <v>43118</v>
      </c>
      <c r="L720" s="119">
        <v>175</v>
      </c>
      <c r="M720" s="119" t="s">
        <v>2955</v>
      </c>
    </row>
    <row r="721" spans="1:13">
      <c r="A721" s="119" t="s">
        <v>1316</v>
      </c>
      <c r="B721" s="119" t="s">
        <v>397</v>
      </c>
      <c r="C721" s="119">
        <v>180</v>
      </c>
      <c r="D721" s="119">
        <v>181.3</v>
      </c>
      <c r="E721" s="119">
        <v>173.45</v>
      </c>
      <c r="F721" s="119">
        <v>174.85</v>
      </c>
      <c r="G721" s="119">
        <v>174.6</v>
      </c>
      <c r="H721" s="119">
        <v>173.4</v>
      </c>
      <c r="I721" s="119">
        <v>299496</v>
      </c>
      <c r="J721" s="119">
        <v>53349504.399999999</v>
      </c>
      <c r="K721" s="121">
        <v>43118</v>
      </c>
      <c r="L721" s="119">
        <v>4079</v>
      </c>
      <c r="M721" s="119" t="s">
        <v>1317</v>
      </c>
    </row>
    <row r="722" spans="1:13">
      <c r="A722" s="119" t="s">
        <v>2286</v>
      </c>
      <c r="B722" s="119" t="s">
        <v>397</v>
      </c>
      <c r="C722" s="119">
        <v>16.649999999999999</v>
      </c>
      <c r="D722" s="119">
        <v>17.2</v>
      </c>
      <c r="E722" s="119">
        <v>16.2</v>
      </c>
      <c r="F722" s="119">
        <v>16.2</v>
      </c>
      <c r="G722" s="119">
        <v>16.2</v>
      </c>
      <c r="H722" s="119">
        <v>17.05</v>
      </c>
      <c r="I722" s="119">
        <v>121754</v>
      </c>
      <c r="J722" s="119">
        <v>2011260.25</v>
      </c>
      <c r="K722" s="121">
        <v>43118</v>
      </c>
      <c r="L722" s="119">
        <v>391</v>
      </c>
      <c r="M722" s="119" t="s">
        <v>2287</v>
      </c>
    </row>
    <row r="723" spans="1:13">
      <c r="A723" s="119" t="s">
        <v>1318</v>
      </c>
      <c r="B723" s="119" t="s">
        <v>397</v>
      </c>
      <c r="C723" s="119">
        <v>22.5</v>
      </c>
      <c r="D723" s="119">
        <v>22.7</v>
      </c>
      <c r="E723" s="119">
        <v>21</v>
      </c>
      <c r="F723" s="119">
        <v>21.15</v>
      </c>
      <c r="G723" s="119">
        <v>21.2</v>
      </c>
      <c r="H723" s="119">
        <v>21.6</v>
      </c>
      <c r="I723" s="119">
        <v>2169427</v>
      </c>
      <c r="J723" s="119">
        <v>47051944.799999997</v>
      </c>
      <c r="K723" s="121">
        <v>43118</v>
      </c>
      <c r="L723" s="119">
        <v>3206</v>
      </c>
      <c r="M723" s="119" t="s">
        <v>1319</v>
      </c>
    </row>
    <row r="724" spans="1:13">
      <c r="A724" s="119" t="s">
        <v>2200</v>
      </c>
      <c r="B724" s="119" t="s">
        <v>397</v>
      </c>
      <c r="C724" s="119">
        <v>103</v>
      </c>
      <c r="D724" s="119">
        <v>104.3</v>
      </c>
      <c r="E724" s="119">
        <v>99</v>
      </c>
      <c r="F724" s="119">
        <v>101.75</v>
      </c>
      <c r="G724" s="119">
        <v>100</v>
      </c>
      <c r="H724" s="119">
        <v>102.8</v>
      </c>
      <c r="I724" s="119">
        <v>139676</v>
      </c>
      <c r="J724" s="119">
        <v>14305917.25</v>
      </c>
      <c r="K724" s="121">
        <v>43118</v>
      </c>
      <c r="L724" s="119">
        <v>1057</v>
      </c>
      <c r="M724" s="119" t="s">
        <v>2201</v>
      </c>
    </row>
    <row r="725" spans="1:13">
      <c r="A725" s="119" t="s">
        <v>1320</v>
      </c>
      <c r="B725" s="119" t="s">
        <v>397</v>
      </c>
      <c r="C725" s="119">
        <v>245.6</v>
      </c>
      <c r="D725" s="119">
        <v>247.5</v>
      </c>
      <c r="E725" s="119">
        <v>237.2</v>
      </c>
      <c r="F725" s="119">
        <v>238.65</v>
      </c>
      <c r="G725" s="119">
        <v>239.05</v>
      </c>
      <c r="H725" s="119">
        <v>244.4</v>
      </c>
      <c r="I725" s="119">
        <v>171025</v>
      </c>
      <c r="J725" s="119">
        <v>41358300.049999997</v>
      </c>
      <c r="K725" s="121">
        <v>43118</v>
      </c>
      <c r="L725" s="119">
        <v>4813</v>
      </c>
      <c r="M725" s="119" t="s">
        <v>1321</v>
      </c>
    </row>
    <row r="726" spans="1:13">
      <c r="A726" s="119" t="s">
        <v>1322</v>
      </c>
      <c r="B726" s="119" t="s">
        <v>397</v>
      </c>
      <c r="C726" s="119">
        <v>526.1</v>
      </c>
      <c r="D726" s="119">
        <v>535</v>
      </c>
      <c r="E726" s="119">
        <v>508</v>
      </c>
      <c r="F726" s="119">
        <v>512.15</v>
      </c>
      <c r="G726" s="119">
        <v>515</v>
      </c>
      <c r="H726" s="119">
        <v>526.1</v>
      </c>
      <c r="I726" s="119">
        <v>81489</v>
      </c>
      <c r="J726" s="119">
        <v>42466290.600000001</v>
      </c>
      <c r="K726" s="121">
        <v>43118</v>
      </c>
      <c r="L726" s="119">
        <v>2953</v>
      </c>
      <c r="M726" s="119" t="s">
        <v>1323</v>
      </c>
    </row>
    <row r="727" spans="1:13">
      <c r="A727" s="119" t="s">
        <v>2872</v>
      </c>
      <c r="B727" s="119" t="s">
        <v>397</v>
      </c>
      <c r="C727" s="119">
        <v>515</v>
      </c>
      <c r="D727" s="119">
        <v>515.29999999999995</v>
      </c>
      <c r="E727" s="119">
        <v>496</v>
      </c>
      <c r="F727" s="119">
        <v>499.4</v>
      </c>
      <c r="G727" s="119">
        <v>500</v>
      </c>
      <c r="H727" s="119">
        <v>508.35</v>
      </c>
      <c r="I727" s="119">
        <v>61607</v>
      </c>
      <c r="J727" s="119">
        <v>31111016.050000001</v>
      </c>
      <c r="K727" s="121">
        <v>43118</v>
      </c>
      <c r="L727" s="119">
        <v>3007</v>
      </c>
      <c r="M727" s="119" t="s">
        <v>2873</v>
      </c>
    </row>
    <row r="728" spans="1:13">
      <c r="A728" s="119" t="s">
        <v>1324</v>
      </c>
      <c r="B728" s="119" t="s">
        <v>397</v>
      </c>
      <c r="C728" s="119">
        <v>2785.85</v>
      </c>
      <c r="D728" s="119">
        <v>2829.75</v>
      </c>
      <c r="E728" s="119">
        <v>2751</v>
      </c>
      <c r="F728" s="119">
        <v>2756.65</v>
      </c>
      <c r="G728" s="119">
        <v>2755</v>
      </c>
      <c r="H728" s="119">
        <v>2775.3</v>
      </c>
      <c r="I728" s="119">
        <v>3348</v>
      </c>
      <c r="J728" s="119">
        <v>9339361.75</v>
      </c>
      <c r="K728" s="121">
        <v>43118</v>
      </c>
      <c r="L728" s="119">
        <v>406</v>
      </c>
      <c r="M728" s="119" t="s">
        <v>1325</v>
      </c>
    </row>
    <row r="729" spans="1:13">
      <c r="A729" s="119" t="s">
        <v>1326</v>
      </c>
      <c r="B729" s="119" t="s">
        <v>397</v>
      </c>
      <c r="C729" s="119">
        <v>527.65</v>
      </c>
      <c r="D729" s="119">
        <v>533.70000000000005</v>
      </c>
      <c r="E729" s="119">
        <v>514</v>
      </c>
      <c r="F729" s="119">
        <v>515.70000000000005</v>
      </c>
      <c r="G729" s="119">
        <v>514.29999999999995</v>
      </c>
      <c r="H729" s="119">
        <v>524.29999999999995</v>
      </c>
      <c r="I729" s="119">
        <v>48986</v>
      </c>
      <c r="J729" s="119">
        <v>25617167.050000001</v>
      </c>
      <c r="K729" s="121">
        <v>43118</v>
      </c>
      <c r="L729" s="119">
        <v>3544</v>
      </c>
      <c r="M729" s="119" t="s">
        <v>1327</v>
      </c>
    </row>
    <row r="730" spans="1:13">
      <c r="A730" s="119" t="s">
        <v>1328</v>
      </c>
      <c r="B730" s="119" t="s">
        <v>397</v>
      </c>
      <c r="C730" s="119">
        <v>963</v>
      </c>
      <c r="D730" s="119">
        <v>994.8</v>
      </c>
      <c r="E730" s="119">
        <v>936.15</v>
      </c>
      <c r="F730" s="119">
        <v>942.9</v>
      </c>
      <c r="G730" s="119">
        <v>938.25</v>
      </c>
      <c r="H730" s="119">
        <v>954.35</v>
      </c>
      <c r="I730" s="119">
        <v>205905</v>
      </c>
      <c r="J730" s="119">
        <v>199920252.05000001</v>
      </c>
      <c r="K730" s="121">
        <v>43118</v>
      </c>
      <c r="L730" s="119">
        <v>7055</v>
      </c>
      <c r="M730" s="119" t="s">
        <v>1329</v>
      </c>
    </row>
    <row r="731" spans="1:13">
      <c r="A731" s="119" t="s">
        <v>1330</v>
      </c>
      <c r="B731" s="119" t="s">
        <v>397</v>
      </c>
      <c r="C731" s="119">
        <v>516.85</v>
      </c>
      <c r="D731" s="119">
        <v>525</v>
      </c>
      <c r="E731" s="119">
        <v>507</v>
      </c>
      <c r="F731" s="119">
        <v>514.1</v>
      </c>
      <c r="G731" s="119">
        <v>513</v>
      </c>
      <c r="H731" s="119">
        <v>513.54999999999995</v>
      </c>
      <c r="I731" s="119">
        <v>80252</v>
      </c>
      <c r="J731" s="119">
        <v>41385060</v>
      </c>
      <c r="K731" s="121">
        <v>43118</v>
      </c>
      <c r="L731" s="119">
        <v>2713</v>
      </c>
      <c r="M731" s="119" t="s">
        <v>1331</v>
      </c>
    </row>
    <row r="732" spans="1:13">
      <c r="A732" s="119" t="s">
        <v>2222</v>
      </c>
      <c r="B732" s="119" t="s">
        <v>397</v>
      </c>
      <c r="C732" s="119">
        <v>45.05</v>
      </c>
      <c r="D732" s="119">
        <v>47.4</v>
      </c>
      <c r="E732" s="119">
        <v>41.4</v>
      </c>
      <c r="F732" s="119">
        <v>43.45</v>
      </c>
      <c r="G732" s="119">
        <v>43.45</v>
      </c>
      <c r="H732" s="119">
        <v>45.45</v>
      </c>
      <c r="I732" s="119">
        <v>169829</v>
      </c>
      <c r="J732" s="119">
        <v>7794819.1500000004</v>
      </c>
      <c r="K732" s="121">
        <v>43118</v>
      </c>
      <c r="L732" s="119">
        <v>1350</v>
      </c>
      <c r="M732" s="119" t="s">
        <v>2223</v>
      </c>
    </row>
    <row r="733" spans="1:13">
      <c r="A733" s="119" t="s">
        <v>2697</v>
      </c>
      <c r="B733" s="119" t="s">
        <v>397</v>
      </c>
      <c r="C733" s="119">
        <v>18.25</v>
      </c>
      <c r="D733" s="119">
        <v>18.8</v>
      </c>
      <c r="E733" s="119">
        <v>17.350000000000001</v>
      </c>
      <c r="F733" s="119">
        <v>17.350000000000001</v>
      </c>
      <c r="G733" s="119">
        <v>17.350000000000001</v>
      </c>
      <c r="H733" s="119">
        <v>18.25</v>
      </c>
      <c r="I733" s="119">
        <v>42708</v>
      </c>
      <c r="J733" s="119">
        <v>757943.35</v>
      </c>
      <c r="K733" s="121">
        <v>43118</v>
      </c>
      <c r="L733" s="119">
        <v>132</v>
      </c>
      <c r="M733" s="119" t="s">
        <v>2698</v>
      </c>
    </row>
    <row r="734" spans="1:13">
      <c r="A734" s="119" t="s">
        <v>2364</v>
      </c>
      <c r="B734" s="119" t="s">
        <v>397</v>
      </c>
      <c r="C734" s="119">
        <v>22.5</v>
      </c>
      <c r="D734" s="119">
        <v>23.25</v>
      </c>
      <c r="E734" s="119">
        <v>20.85</v>
      </c>
      <c r="F734" s="119">
        <v>21.5</v>
      </c>
      <c r="G734" s="119">
        <v>21.75</v>
      </c>
      <c r="H734" s="119">
        <v>22.1</v>
      </c>
      <c r="I734" s="119">
        <v>71903</v>
      </c>
      <c r="J734" s="119">
        <v>1587156.75</v>
      </c>
      <c r="K734" s="121">
        <v>43118</v>
      </c>
      <c r="L734" s="119">
        <v>325</v>
      </c>
      <c r="M734" s="119" t="s">
        <v>2365</v>
      </c>
    </row>
    <row r="735" spans="1:13">
      <c r="A735" s="119" t="s">
        <v>1332</v>
      </c>
      <c r="B735" s="119" t="s">
        <v>397</v>
      </c>
      <c r="C735" s="119">
        <v>72.5</v>
      </c>
      <c r="D735" s="119">
        <v>73.900000000000006</v>
      </c>
      <c r="E735" s="119">
        <v>70.5</v>
      </c>
      <c r="F735" s="119">
        <v>71</v>
      </c>
      <c r="G735" s="119">
        <v>71.5</v>
      </c>
      <c r="H735" s="119">
        <v>72.150000000000006</v>
      </c>
      <c r="I735" s="119">
        <v>63038</v>
      </c>
      <c r="J735" s="119">
        <v>4552420.1500000004</v>
      </c>
      <c r="K735" s="121">
        <v>43118</v>
      </c>
      <c r="L735" s="119">
        <v>436</v>
      </c>
      <c r="M735" s="119" t="s">
        <v>1333</v>
      </c>
    </row>
    <row r="736" spans="1:13">
      <c r="A736" s="119" t="s">
        <v>1334</v>
      </c>
      <c r="B736" s="119" t="s">
        <v>397</v>
      </c>
      <c r="C736" s="119">
        <v>39.15</v>
      </c>
      <c r="D736" s="119">
        <v>39.65</v>
      </c>
      <c r="E736" s="119">
        <v>37</v>
      </c>
      <c r="F736" s="119">
        <v>37.5</v>
      </c>
      <c r="G736" s="119">
        <v>37.5</v>
      </c>
      <c r="H736" s="119">
        <v>38.9</v>
      </c>
      <c r="I736" s="119">
        <v>574009</v>
      </c>
      <c r="J736" s="119">
        <v>21967756.399999999</v>
      </c>
      <c r="K736" s="121">
        <v>43118</v>
      </c>
      <c r="L736" s="119">
        <v>2073</v>
      </c>
      <c r="M736" s="119" t="s">
        <v>1335</v>
      </c>
    </row>
    <row r="737" spans="1:13">
      <c r="A737" s="119" t="s">
        <v>1336</v>
      </c>
      <c r="B737" s="119" t="s">
        <v>397</v>
      </c>
      <c r="C737" s="119">
        <v>120.45</v>
      </c>
      <c r="D737" s="119">
        <v>121.15</v>
      </c>
      <c r="E737" s="119">
        <v>114.25</v>
      </c>
      <c r="F737" s="119">
        <v>115.6</v>
      </c>
      <c r="G737" s="119">
        <v>115.6</v>
      </c>
      <c r="H737" s="119">
        <v>119.5</v>
      </c>
      <c r="I737" s="119">
        <v>5399102</v>
      </c>
      <c r="J737" s="119">
        <v>634341161.79999995</v>
      </c>
      <c r="K737" s="121">
        <v>43118</v>
      </c>
      <c r="L737" s="119">
        <v>24597</v>
      </c>
      <c r="M737" s="119" t="s">
        <v>1337</v>
      </c>
    </row>
    <row r="738" spans="1:13">
      <c r="A738" s="119" t="s">
        <v>1338</v>
      </c>
      <c r="B738" s="119" t="s">
        <v>397</v>
      </c>
      <c r="C738" s="119">
        <v>202.1</v>
      </c>
      <c r="D738" s="119">
        <v>204.05</v>
      </c>
      <c r="E738" s="119">
        <v>188.25</v>
      </c>
      <c r="F738" s="119">
        <v>192.1</v>
      </c>
      <c r="G738" s="119">
        <v>191.65</v>
      </c>
      <c r="H738" s="119">
        <v>201.45</v>
      </c>
      <c r="I738" s="119">
        <v>89612</v>
      </c>
      <c r="J738" s="119">
        <v>17561605.350000001</v>
      </c>
      <c r="K738" s="121">
        <v>43118</v>
      </c>
      <c r="L738" s="119">
        <v>1939</v>
      </c>
      <c r="M738" s="119" t="s">
        <v>1339</v>
      </c>
    </row>
    <row r="739" spans="1:13">
      <c r="A739" s="119" t="s">
        <v>1340</v>
      </c>
      <c r="B739" s="119" t="s">
        <v>397</v>
      </c>
      <c r="C739" s="119">
        <v>78.95</v>
      </c>
      <c r="D739" s="119">
        <v>79</v>
      </c>
      <c r="E739" s="119">
        <v>75.099999999999994</v>
      </c>
      <c r="F739" s="119">
        <v>75.650000000000006</v>
      </c>
      <c r="G739" s="119">
        <v>75.7</v>
      </c>
      <c r="H739" s="119">
        <v>78.400000000000006</v>
      </c>
      <c r="I739" s="119">
        <v>99389</v>
      </c>
      <c r="J739" s="119">
        <v>7635707.5</v>
      </c>
      <c r="K739" s="121">
        <v>43118</v>
      </c>
      <c r="L739" s="119">
        <v>748</v>
      </c>
      <c r="M739" s="119" t="s">
        <v>1341</v>
      </c>
    </row>
    <row r="740" spans="1:13">
      <c r="A740" s="119" t="s">
        <v>1342</v>
      </c>
      <c r="B740" s="119" t="s">
        <v>397</v>
      </c>
      <c r="C740" s="119">
        <v>440</v>
      </c>
      <c r="D740" s="119">
        <v>453.55</v>
      </c>
      <c r="E740" s="119">
        <v>418.2</v>
      </c>
      <c r="F740" s="119">
        <v>419.8</v>
      </c>
      <c r="G740" s="119">
        <v>418.2</v>
      </c>
      <c r="H740" s="119">
        <v>442.7</v>
      </c>
      <c r="I740" s="119">
        <v>76641</v>
      </c>
      <c r="J740" s="119">
        <v>33234116.949999999</v>
      </c>
      <c r="K740" s="121">
        <v>43118</v>
      </c>
      <c r="L740" s="119">
        <v>1459</v>
      </c>
      <c r="M740" s="119" t="s">
        <v>1343</v>
      </c>
    </row>
    <row r="741" spans="1:13">
      <c r="A741" s="119" t="s">
        <v>1344</v>
      </c>
      <c r="B741" s="119" t="s">
        <v>397</v>
      </c>
      <c r="C741" s="119">
        <v>156.9</v>
      </c>
      <c r="D741" s="119">
        <v>158</v>
      </c>
      <c r="E741" s="119">
        <v>141.94999999999999</v>
      </c>
      <c r="F741" s="119">
        <v>143.75</v>
      </c>
      <c r="G741" s="119">
        <v>143.4</v>
      </c>
      <c r="H741" s="119">
        <v>155.65</v>
      </c>
      <c r="I741" s="119">
        <v>544042</v>
      </c>
      <c r="J741" s="119">
        <v>81390811.5</v>
      </c>
      <c r="K741" s="121">
        <v>43118</v>
      </c>
      <c r="L741" s="119">
        <v>4567</v>
      </c>
      <c r="M741" s="119" t="s">
        <v>1345</v>
      </c>
    </row>
    <row r="742" spans="1:13">
      <c r="A742" s="119" t="s">
        <v>1346</v>
      </c>
      <c r="B742" s="119" t="s">
        <v>397</v>
      </c>
      <c r="C742" s="119">
        <v>69.95</v>
      </c>
      <c r="D742" s="119">
        <v>70.400000000000006</v>
      </c>
      <c r="E742" s="119">
        <v>65.349999999999994</v>
      </c>
      <c r="F742" s="119">
        <v>66.45</v>
      </c>
      <c r="G742" s="119">
        <v>66.849999999999994</v>
      </c>
      <c r="H742" s="119">
        <v>69.349999999999994</v>
      </c>
      <c r="I742" s="119">
        <v>724221</v>
      </c>
      <c r="J742" s="119">
        <v>49206335.600000001</v>
      </c>
      <c r="K742" s="121">
        <v>43118</v>
      </c>
      <c r="L742" s="119">
        <v>3168</v>
      </c>
      <c r="M742" s="119" t="s">
        <v>1347</v>
      </c>
    </row>
    <row r="743" spans="1:13">
      <c r="A743" s="119" t="s">
        <v>1348</v>
      </c>
      <c r="B743" s="119" t="s">
        <v>397</v>
      </c>
      <c r="C743" s="119">
        <v>449.5</v>
      </c>
      <c r="D743" s="119">
        <v>454.95</v>
      </c>
      <c r="E743" s="119">
        <v>427.2</v>
      </c>
      <c r="F743" s="119">
        <v>430.35</v>
      </c>
      <c r="G743" s="119">
        <v>429</v>
      </c>
      <c r="H743" s="119">
        <v>447.8</v>
      </c>
      <c r="I743" s="119">
        <v>48469</v>
      </c>
      <c r="J743" s="119">
        <v>21427224.600000001</v>
      </c>
      <c r="K743" s="121">
        <v>43118</v>
      </c>
      <c r="L743" s="119">
        <v>2058</v>
      </c>
      <c r="M743" s="119" t="s">
        <v>1349</v>
      </c>
    </row>
    <row r="744" spans="1:13">
      <c r="A744" s="119" t="s">
        <v>1350</v>
      </c>
      <c r="B744" s="119" t="s">
        <v>397</v>
      </c>
      <c r="C744" s="119">
        <v>54.5</v>
      </c>
      <c r="D744" s="119">
        <v>62</v>
      </c>
      <c r="E744" s="119">
        <v>54.5</v>
      </c>
      <c r="F744" s="119">
        <v>56.15</v>
      </c>
      <c r="G744" s="119">
        <v>56.7</v>
      </c>
      <c r="H744" s="119">
        <v>56</v>
      </c>
      <c r="I744" s="119">
        <v>260917</v>
      </c>
      <c r="J744" s="119">
        <v>15490015.4</v>
      </c>
      <c r="K744" s="121">
        <v>43118</v>
      </c>
      <c r="L744" s="119">
        <v>1286</v>
      </c>
      <c r="M744" s="119" t="s">
        <v>1351</v>
      </c>
    </row>
    <row r="745" spans="1:13">
      <c r="A745" s="119" t="s">
        <v>1352</v>
      </c>
      <c r="B745" s="119" t="s">
        <v>397</v>
      </c>
      <c r="C745" s="119">
        <v>50</v>
      </c>
      <c r="D745" s="119">
        <v>50.55</v>
      </c>
      <c r="E745" s="119">
        <v>46.15</v>
      </c>
      <c r="F745" s="119">
        <v>46.6</v>
      </c>
      <c r="G745" s="119">
        <v>46.9</v>
      </c>
      <c r="H745" s="119">
        <v>48.95</v>
      </c>
      <c r="I745" s="119">
        <v>68200</v>
      </c>
      <c r="J745" s="119">
        <v>3310123.75</v>
      </c>
      <c r="K745" s="121">
        <v>43118</v>
      </c>
      <c r="L745" s="119">
        <v>335</v>
      </c>
      <c r="M745" s="119" t="s">
        <v>1353</v>
      </c>
    </row>
    <row r="746" spans="1:13">
      <c r="A746" s="119" t="s">
        <v>2292</v>
      </c>
      <c r="B746" s="119" t="s">
        <v>397</v>
      </c>
      <c r="C746" s="119">
        <v>621</v>
      </c>
      <c r="D746" s="119">
        <v>628.75</v>
      </c>
      <c r="E746" s="119">
        <v>581.6</v>
      </c>
      <c r="F746" s="119">
        <v>590.54999999999995</v>
      </c>
      <c r="G746" s="119">
        <v>594.9</v>
      </c>
      <c r="H746" s="119">
        <v>608.5</v>
      </c>
      <c r="I746" s="119">
        <v>7976</v>
      </c>
      <c r="J746" s="119">
        <v>4782272.25</v>
      </c>
      <c r="K746" s="121">
        <v>43118</v>
      </c>
      <c r="L746" s="119">
        <v>362</v>
      </c>
      <c r="M746" s="119" t="s">
        <v>2293</v>
      </c>
    </row>
    <row r="747" spans="1:13">
      <c r="A747" s="119" t="s">
        <v>242</v>
      </c>
      <c r="B747" s="119" t="s">
        <v>397</v>
      </c>
      <c r="C747" s="119">
        <v>315.60000000000002</v>
      </c>
      <c r="D747" s="119">
        <v>316.5</v>
      </c>
      <c r="E747" s="119">
        <v>307.55</v>
      </c>
      <c r="F747" s="119">
        <v>311</v>
      </c>
      <c r="G747" s="119">
        <v>311</v>
      </c>
      <c r="H747" s="119">
        <v>310.75</v>
      </c>
      <c r="I747" s="119">
        <v>953935</v>
      </c>
      <c r="J747" s="119">
        <v>297004003.19999999</v>
      </c>
      <c r="K747" s="121">
        <v>43118</v>
      </c>
      <c r="L747" s="119">
        <v>34067</v>
      </c>
      <c r="M747" s="119" t="s">
        <v>1354</v>
      </c>
    </row>
    <row r="748" spans="1:13">
      <c r="A748" s="119" t="s">
        <v>1355</v>
      </c>
      <c r="B748" s="119" t="s">
        <v>397</v>
      </c>
      <c r="C748" s="119">
        <v>46</v>
      </c>
      <c r="D748" s="119">
        <v>47.5</v>
      </c>
      <c r="E748" s="119">
        <v>43.45</v>
      </c>
      <c r="F748" s="119">
        <v>43.95</v>
      </c>
      <c r="G748" s="119">
        <v>43.9</v>
      </c>
      <c r="H748" s="119">
        <v>45.55</v>
      </c>
      <c r="I748" s="119">
        <v>6148395</v>
      </c>
      <c r="J748" s="119">
        <v>279431255.25</v>
      </c>
      <c r="K748" s="121">
        <v>43118</v>
      </c>
      <c r="L748" s="119">
        <v>12185</v>
      </c>
      <c r="M748" s="119" t="s">
        <v>1356</v>
      </c>
    </row>
    <row r="749" spans="1:13">
      <c r="A749" s="119" t="s">
        <v>115</v>
      </c>
      <c r="B749" s="119" t="s">
        <v>397</v>
      </c>
      <c r="C749" s="119">
        <v>9350</v>
      </c>
      <c r="D749" s="119">
        <v>9518.9</v>
      </c>
      <c r="E749" s="119">
        <v>9332</v>
      </c>
      <c r="F749" s="119">
        <v>9368.7000000000007</v>
      </c>
      <c r="G749" s="119">
        <v>9360</v>
      </c>
      <c r="H749" s="119">
        <v>9313.9</v>
      </c>
      <c r="I749" s="119">
        <v>686971</v>
      </c>
      <c r="J749" s="119">
        <v>6473564967.25</v>
      </c>
      <c r="K749" s="121">
        <v>43118</v>
      </c>
      <c r="L749" s="119">
        <v>77350</v>
      </c>
      <c r="M749" s="119" t="s">
        <v>1357</v>
      </c>
    </row>
    <row r="750" spans="1:13">
      <c r="A750" s="119" t="s">
        <v>2820</v>
      </c>
      <c r="B750" s="119" t="s">
        <v>397</v>
      </c>
      <c r="C750" s="119">
        <v>634</v>
      </c>
      <c r="D750" s="119">
        <v>634</v>
      </c>
      <c r="E750" s="119">
        <v>615.20000000000005</v>
      </c>
      <c r="F750" s="119">
        <v>623.29999999999995</v>
      </c>
      <c r="G750" s="119">
        <v>625</v>
      </c>
      <c r="H750" s="119">
        <v>624.65</v>
      </c>
      <c r="I750" s="119">
        <v>30033</v>
      </c>
      <c r="J750" s="119">
        <v>18726474.300000001</v>
      </c>
      <c r="K750" s="121">
        <v>43118</v>
      </c>
      <c r="L750" s="119">
        <v>3598</v>
      </c>
      <c r="M750" s="119" t="s">
        <v>2821</v>
      </c>
    </row>
    <row r="751" spans="1:13">
      <c r="A751" s="119" t="s">
        <v>1358</v>
      </c>
      <c r="B751" s="119" t="s">
        <v>397</v>
      </c>
      <c r="C751" s="119">
        <v>432</v>
      </c>
      <c r="D751" s="119">
        <v>446</v>
      </c>
      <c r="E751" s="119">
        <v>391.2</v>
      </c>
      <c r="F751" s="119">
        <v>397.7</v>
      </c>
      <c r="G751" s="119">
        <v>393.25</v>
      </c>
      <c r="H751" s="119">
        <v>427.5</v>
      </c>
      <c r="I751" s="119">
        <v>1722398</v>
      </c>
      <c r="J751" s="119">
        <v>720857060.45000005</v>
      </c>
      <c r="K751" s="121">
        <v>43118</v>
      </c>
      <c r="L751" s="119">
        <v>28597</v>
      </c>
      <c r="M751" s="119" t="s">
        <v>1359</v>
      </c>
    </row>
    <row r="752" spans="1:13">
      <c r="A752" s="119" t="s">
        <v>2748</v>
      </c>
      <c r="B752" s="119" t="s">
        <v>397</v>
      </c>
      <c r="C752" s="119">
        <v>936</v>
      </c>
      <c r="D752" s="119">
        <v>936.9</v>
      </c>
      <c r="E752" s="119">
        <v>901.5</v>
      </c>
      <c r="F752" s="119">
        <v>912.4</v>
      </c>
      <c r="G752" s="119">
        <v>914.8</v>
      </c>
      <c r="H752" s="119">
        <v>943.25</v>
      </c>
      <c r="I752" s="119">
        <v>1690</v>
      </c>
      <c r="J752" s="119">
        <v>1551270.85</v>
      </c>
      <c r="K752" s="121">
        <v>43118</v>
      </c>
      <c r="L752" s="119">
        <v>172</v>
      </c>
      <c r="M752" s="119" t="s">
        <v>2749</v>
      </c>
    </row>
    <row r="753" spans="1:13">
      <c r="A753" s="119" t="s">
        <v>1360</v>
      </c>
      <c r="B753" s="119" t="s">
        <v>397</v>
      </c>
      <c r="C753" s="119">
        <v>73</v>
      </c>
      <c r="D753" s="119">
        <v>74.05</v>
      </c>
      <c r="E753" s="119">
        <v>69</v>
      </c>
      <c r="F753" s="119">
        <v>69.599999999999994</v>
      </c>
      <c r="G753" s="119">
        <v>69.599999999999994</v>
      </c>
      <c r="H753" s="119">
        <v>72.75</v>
      </c>
      <c r="I753" s="119">
        <v>180477</v>
      </c>
      <c r="J753" s="119">
        <v>12910126</v>
      </c>
      <c r="K753" s="121">
        <v>43118</v>
      </c>
      <c r="L753" s="119">
        <v>2218</v>
      </c>
      <c r="M753" s="119" t="s">
        <v>1361</v>
      </c>
    </row>
    <row r="754" spans="1:13">
      <c r="A754" s="119" t="s">
        <v>2230</v>
      </c>
      <c r="B754" s="119" t="s">
        <v>397</v>
      </c>
      <c r="C754" s="119">
        <v>121.2</v>
      </c>
      <c r="D754" s="119">
        <v>122.2</v>
      </c>
      <c r="E754" s="119">
        <v>118.5</v>
      </c>
      <c r="F754" s="119">
        <v>119.15</v>
      </c>
      <c r="G754" s="119">
        <v>118.9</v>
      </c>
      <c r="H754" s="119">
        <v>121.2</v>
      </c>
      <c r="I754" s="119">
        <v>137716</v>
      </c>
      <c r="J754" s="119">
        <v>16576391.300000001</v>
      </c>
      <c r="K754" s="121">
        <v>43118</v>
      </c>
      <c r="L754" s="119">
        <v>1702</v>
      </c>
      <c r="M754" s="119" t="s">
        <v>2231</v>
      </c>
    </row>
    <row r="755" spans="1:13">
      <c r="A755" s="119" t="s">
        <v>2211</v>
      </c>
      <c r="B755" s="119" t="s">
        <v>397</v>
      </c>
      <c r="C755" s="119">
        <v>88.55</v>
      </c>
      <c r="D755" s="119">
        <v>89.2</v>
      </c>
      <c r="E755" s="119">
        <v>84.1</v>
      </c>
      <c r="F755" s="119">
        <v>84.7</v>
      </c>
      <c r="G755" s="119">
        <v>84.9</v>
      </c>
      <c r="H755" s="119">
        <v>87.7</v>
      </c>
      <c r="I755" s="119">
        <v>187846</v>
      </c>
      <c r="J755" s="119">
        <v>16242485</v>
      </c>
      <c r="K755" s="121">
        <v>43118</v>
      </c>
      <c r="L755" s="119">
        <v>1353</v>
      </c>
      <c r="M755" s="119" t="s">
        <v>2213</v>
      </c>
    </row>
    <row r="756" spans="1:13">
      <c r="A756" s="119" t="s">
        <v>1363</v>
      </c>
      <c r="B756" s="119" t="s">
        <v>397</v>
      </c>
      <c r="C756" s="119">
        <v>529.1</v>
      </c>
      <c r="D756" s="119">
        <v>535.25</v>
      </c>
      <c r="E756" s="119">
        <v>523</v>
      </c>
      <c r="F756" s="119">
        <v>525.20000000000005</v>
      </c>
      <c r="G756" s="119">
        <v>525</v>
      </c>
      <c r="H756" s="119">
        <v>527.85</v>
      </c>
      <c r="I756" s="119">
        <v>33810</v>
      </c>
      <c r="J756" s="119">
        <v>17887212.949999999</v>
      </c>
      <c r="K756" s="121">
        <v>43118</v>
      </c>
      <c r="L756" s="119">
        <v>1348</v>
      </c>
      <c r="M756" s="119" t="s">
        <v>1364</v>
      </c>
    </row>
    <row r="757" spans="1:13">
      <c r="A757" s="119" t="s">
        <v>2410</v>
      </c>
      <c r="B757" s="119" t="s">
        <v>397</v>
      </c>
      <c r="C757" s="119">
        <v>505.9</v>
      </c>
      <c r="D757" s="119">
        <v>520</v>
      </c>
      <c r="E757" s="119">
        <v>482</v>
      </c>
      <c r="F757" s="119">
        <v>489.05</v>
      </c>
      <c r="G757" s="119">
        <v>488.5</v>
      </c>
      <c r="H757" s="119">
        <v>507.1</v>
      </c>
      <c r="I757" s="119">
        <v>29374</v>
      </c>
      <c r="J757" s="119">
        <v>14821614.050000001</v>
      </c>
      <c r="K757" s="121">
        <v>43118</v>
      </c>
      <c r="L757" s="119">
        <v>1050</v>
      </c>
      <c r="M757" s="119" t="s">
        <v>2411</v>
      </c>
    </row>
    <row r="758" spans="1:13">
      <c r="A758" s="119" t="s">
        <v>1365</v>
      </c>
      <c r="B758" s="119" t="s">
        <v>397</v>
      </c>
      <c r="C758" s="119">
        <v>47.2</v>
      </c>
      <c r="D758" s="119">
        <v>49</v>
      </c>
      <c r="E758" s="119">
        <v>45.85</v>
      </c>
      <c r="F758" s="119">
        <v>46.35</v>
      </c>
      <c r="G758" s="119">
        <v>46.7</v>
      </c>
      <c r="H758" s="119">
        <v>47.7</v>
      </c>
      <c r="I758" s="119">
        <v>82138</v>
      </c>
      <c r="J758" s="119">
        <v>3923124.65</v>
      </c>
      <c r="K758" s="121">
        <v>43118</v>
      </c>
      <c r="L758" s="119">
        <v>690</v>
      </c>
      <c r="M758" s="119" t="s">
        <v>1366</v>
      </c>
    </row>
    <row r="759" spans="1:13">
      <c r="A759" s="119" t="s">
        <v>357</v>
      </c>
      <c r="B759" s="119" t="s">
        <v>397</v>
      </c>
      <c r="C759" s="119">
        <v>3717.8</v>
      </c>
      <c r="D759" s="119">
        <v>3767.2</v>
      </c>
      <c r="E759" s="119">
        <v>3616.05</v>
      </c>
      <c r="F759" s="119">
        <v>3683.5</v>
      </c>
      <c r="G759" s="119">
        <v>3693</v>
      </c>
      <c r="H759" s="119">
        <v>3684.6</v>
      </c>
      <c r="I759" s="119">
        <v>407106</v>
      </c>
      <c r="J759" s="119">
        <v>1511795199.1500001</v>
      </c>
      <c r="K759" s="121">
        <v>43118</v>
      </c>
      <c r="L759" s="119">
        <v>22243</v>
      </c>
      <c r="M759" s="119" t="s">
        <v>1367</v>
      </c>
    </row>
    <row r="760" spans="1:13">
      <c r="A760" s="119" t="s">
        <v>116</v>
      </c>
      <c r="B760" s="119" t="s">
        <v>397</v>
      </c>
      <c r="C760" s="119">
        <v>184.8</v>
      </c>
      <c r="D760" s="119">
        <v>189.95</v>
      </c>
      <c r="E760" s="119">
        <v>182</v>
      </c>
      <c r="F760" s="119">
        <v>183.2</v>
      </c>
      <c r="G760" s="119">
        <v>182.35</v>
      </c>
      <c r="H760" s="119">
        <v>183.4</v>
      </c>
      <c r="I760" s="119">
        <v>413975</v>
      </c>
      <c r="J760" s="119">
        <v>77019569.5</v>
      </c>
      <c r="K760" s="121">
        <v>43118</v>
      </c>
      <c r="L760" s="119">
        <v>4409</v>
      </c>
      <c r="M760" s="119" t="s">
        <v>1368</v>
      </c>
    </row>
    <row r="761" spans="1:13">
      <c r="A761" s="119" t="s">
        <v>1369</v>
      </c>
      <c r="B761" s="119" t="s">
        <v>397</v>
      </c>
      <c r="C761" s="119">
        <v>862.1</v>
      </c>
      <c r="D761" s="119">
        <v>864.85</v>
      </c>
      <c r="E761" s="119">
        <v>830.2</v>
      </c>
      <c r="F761" s="119">
        <v>842.95</v>
      </c>
      <c r="G761" s="119">
        <v>840.6</v>
      </c>
      <c r="H761" s="119">
        <v>851.9</v>
      </c>
      <c r="I761" s="119">
        <v>1273819</v>
      </c>
      <c r="J761" s="119">
        <v>1074729942.75</v>
      </c>
      <c r="K761" s="121">
        <v>43118</v>
      </c>
      <c r="L761" s="119">
        <v>35522</v>
      </c>
      <c r="M761" s="119" t="s">
        <v>1370</v>
      </c>
    </row>
    <row r="762" spans="1:13">
      <c r="A762" s="119" t="s">
        <v>1371</v>
      </c>
      <c r="B762" s="119" t="s">
        <v>397</v>
      </c>
      <c r="C762" s="119">
        <v>113.95</v>
      </c>
      <c r="D762" s="119">
        <v>115.5</v>
      </c>
      <c r="E762" s="119">
        <v>104.9</v>
      </c>
      <c r="F762" s="119">
        <v>106.05</v>
      </c>
      <c r="G762" s="119">
        <v>106.05</v>
      </c>
      <c r="H762" s="119">
        <v>113.05</v>
      </c>
      <c r="I762" s="119">
        <v>2768483</v>
      </c>
      <c r="J762" s="119">
        <v>304074988.05000001</v>
      </c>
      <c r="K762" s="121">
        <v>43118</v>
      </c>
      <c r="L762" s="119">
        <v>16873</v>
      </c>
      <c r="M762" s="119" t="s">
        <v>1372</v>
      </c>
    </row>
    <row r="763" spans="1:13">
      <c r="A763" s="119" t="s">
        <v>1373</v>
      </c>
      <c r="B763" s="119" t="s">
        <v>397</v>
      </c>
      <c r="C763" s="119">
        <v>115.8</v>
      </c>
      <c r="D763" s="119">
        <v>115.9</v>
      </c>
      <c r="E763" s="119">
        <v>106.55</v>
      </c>
      <c r="F763" s="119">
        <v>108.25</v>
      </c>
      <c r="G763" s="119">
        <v>111.75</v>
      </c>
      <c r="H763" s="119">
        <v>114.6</v>
      </c>
      <c r="I763" s="119">
        <v>169990</v>
      </c>
      <c r="J763" s="119">
        <v>19006035.100000001</v>
      </c>
      <c r="K763" s="121">
        <v>43118</v>
      </c>
      <c r="L763" s="119">
        <v>1592</v>
      </c>
      <c r="M763" s="119" t="s">
        <v>1374</v>
      </c>
    </row>
    <row r="764" spans="1:13">
      <c r="A764" s="119" t="s">
        <v>1375</v>
      </c>
      <c r="B764" s="119" t="s">
        <v>397</v>
      </c>
      <c r="C764" s="119">
        <v>96.5</v>
      </c>
      <c r="D764" s="119">
        <v>97.3</v>
      </c>
      <c r="E764" s="119">
        <v>91.75</v>
      </c>
      <c r="F764" s="119">
        <v>92.55</v>
      </c>
      <c r="G764" s="119">
        <v>92.3</v>
      </c>
      <c r="H764" s="119">
        <v>95.5</v>
      </c>
      <c r="I764" s="119">
        <v>645398</v>
      </c>
      <c r="J764" s="119">
        <v>61098843.899999999</v>
      </c>
      <c r="K764" s="121">
        <v>43118</v>
      </c>
      <c r="L764" s="119">
        <v>5614</v>
      </c>
      <c r="M764" s="119" t="s">
        <v>1376</v>
      </c>
    </row>
    <row r="765" spans="1:13">
      <c r="A765" s="119" t="s">
        <v>1377</v>
      </c>
      <c r="B765" s="119" t="s">
        <v>397</v>
      </c>
      <c r="C765" s="119">
        <v>45.15</v>
      </c>
      <c r="D765" s="119">
        <v>45.5</v>
      </c>
      <c r="E765" s="119">
        <v>41.4</v>
      </c>
      <c r="F765" s="119">
        <v>42.05</v>
      </c>
      <c r="G765" s="119">
        <v>42.05</v>
      </c>
      <c r="H765" s="119">
        <v>44.45</v>
      </c>
      <c r="I765" s="119">
        <v>4027391</v>
      </c>
      <c r="J765" s="119">
        <v>175828853.44999999</v>
      </c>
      <c r="K765" s="121">
        <v>43118</v>
      </c>
      <c r="L765" s="119">
        <v>11078</v>
      </c>
      <c r="M765" s="119" t="s">
        <v>1378</v>
      </c>
    </row>
    <row r="766" spans="1:13">
      <c r="A766" s="119" t="s">
        <v>1379</v>
      </c>
      <c r="B766" s="119" t="s">
        <v>397</v>
      </c>
      <c r="C766" s="119">
        <v>1549.8</v>
      </c>
      <c r="D766" s="119">
        <v>1549.8</v>
      </c>
      <c r="E766" s="119">
        <v>1470</v>
      </c>
      <c r="F766" s="119">
        <v>1483.65</v>
      </c>
      <c r="G766" s="119">
        <v>1482.7</v>
      </c>
      <c r="H766" s="119">
        <v>1534.55</v>
      </c>
      <c r="I766" s="119">
        <v>48323</v>
      </c>
      <c r="J766" s="119">
        <v>73008283.299999997</v>
      </c>
      <c r="K766" s="121">
        <v>43118</v>
      </c>
      <c r="L766" s="119">
        <v>7357</v>
      </c>
      <c r="M766" s="119" t="s">
        <v>1380</v>
      </c>
    </row>
    <row r="767" spans="1:13">
      <c r="A767" s="119" t="s">
        <v>2921</v>
      </c>
      <c r="B767" s="119" t="s">
        <v>397</v>
      </c>
      <c r="C767" s="119">
        <v>4</v>
      </c>
      <c r="D767" s="119">
        <v>4</v>
      </c>
      <c r="E767" s="119">
        <v>3.65</v>
      </c>
      <c r="F767" s="119">
        <v>3.85</v>
      </c>
      <c r="G767" s="119">
        <v>3.95</v>
      </c>
      <c r="H767" s="119">
        <v>3.85</v>
      </c>
      <c r="I767" s="119">
        <v>189234</v>
      </c>
      <c r="J767" s="119">
        <v>730154.6</v>
      </c>
      <c r="K767" s="121">
        <v>43118</v>
      </c>
      <c r="L767" s="119">
        <v>195</v>
      </c>
      <c r="M767" s="119" t="s">
        <v>2922</v>
      </c>
    </row>
    <row r="768" spans="1:13">
      <c r="A768" s="119" t="s">
        <v>361</v>
      </c>
      <c r="B768" s="119" t="s">
        <v>397</v>
      </c>
      <c r="C768" s="119">
        <v>559.9</v>
      </c>
      <c r="D768" s="119">
        <v>559.95000000000005</v>
      </c>
      <c r="E768" s="119">
        <v>542.1</v>
      </c>
      <c r="F768" s="119">
        <v>549.65</v>
      </c>
      <c r="G768" s="119">
        <v>548</v>
      </c>
      <c r="H768" s="119">
        <v>555.70000000000005</v>
      </c>
      <c r="I768" s="119">
        <v>504969</v>
      </c>
      <c r="J768" s="119">
        <v>278662124.60000002</v>
      </c>
      <c r="K768" s="121">
        <v>43118</v>
      </c>
      <c r="L768" s="119">
        <v>42990</v>
      </c>
      <c r="M768" s="119" t="s">
        <v>1381</v>
      </c>
    </row>
    <row r="769" spans="1:13">
      <c r="A769" s="119" t="s">
        <v>2202</v>
      </c>
      <c r="B769" s="119" t="s">
        <v>397</v>
      </c>
      <c r="C769" s="119">
        <v>1062.5</v>
      </c>
      <c r="D769" s="119">
        <v>1069.45</v>
      </c>
      <c r="E769" s="119">
        <v>1044</v>
      </c>
      <c r="F769" s="119">
        <v>1051.3</v>
      </c>
      <c r="G769" s="119">
        <v>1048</v>
      </c>
      <c r="H769" s="119">
        <v>1064.45</v>
      </c>
      <c r="I769" s="119">
        <v>219593</v>
      </c>
      <c r="J769" s="119">
        <v>231356201.15000001</v>
      </c>
      <c r="K769" s="121">
        <v>43118</v>
      </c>
      <c r="L769" s="119">
        <v>12492</v>
      </c>
      <c r="M769" s="119" t="s">
        <v>2203</v>
      </c>
    </row>
    <row r="770" spans="1:13">
      <c r="A770" s="119" t="s">
        <v>1382</v>
      </c>
      <c r="B770" s="119" t="s">
        <v>397</v>
      </c>
      <c r="C770" s="119">
        <v>374.55</v>
      </c>
      <c r="D770" s="119">
        <v>376.85</v>
      </c>
      <c r="E770" s="119">
        <v>361</v>
      </c>
      <c r="F770" s="119">
        <v>364.1</v>
      </c>
      <c r="G770" s="119">
        <v>365</v>
      </c>
      <c r="H770" s="119">
        <v>374.55</v>
      </c>
      <c r="I770" s="119">
        <v>48169</v>
      </c>
      <c r="J770" s="119">
        <v>17766191.949999999</v>
      </c>
      <c r="K770" s="121">
        <v>43118</v>
      </c>
      <c r="L770" s="119">
        <v>1748</v>
      </c>
      <c r="M770" s="119" t="s">
        <v>1383</v>
      </c>
    </row>
    <row r="771" spans="1:13">
      <c r="A771" s="119" t="s">
        <v>2590</v>
      </c>
      <c r="B771" s="119" t="s">
        <v>397</v>
      </c>
      <c r="C771" s="119">
        <v>78.319999999999993</v>
      </c>
      <c r="D771" s="119">
        <v>78.319999999999993</v>
      </c>
      <c r="E771" s="119">
        <v>76</v>
      </c>
      <c r="F771" s="119">
        <v>77.42</v>
      </c>
      <c r="G771" s="119">
        <v>77.5</v>
      </c>
      <c r="H771" s="119">
        <v>77.739999999999995</v>
      </c>
      <c r="I771" s="119">
        <v>3255</v>
      </c>
      <c r="J771" s="119">
        <v>252541.52</v>
      </c>
      <c r="K771" s="121">
        <v>43118</v>
      </c>
      <c r="L771" s="119">
        <v>52</v>
      </c>
      <c r="M771" s="119" t="s">
        <v>2591</v>
      </c>
    </row>
    <row r="772" spans="1:13">
      <c r="A772" s="119" t="s">
        <v>1384</v>
      </c>
      <c r="B772" s="119" t="s">
        <v>397</v>
      </c>
      <c r="C772" s="119">
        <v>214.8</v>
      </c>
      <c r="D772" s="119">
        <v>219</v>
      </c>
      <c r="E772" s="119">
        <v>205.3</v>
      </c>
      <c r="F772" s="119">
        <v>206.95</v>
      </c>
      <c r="G772" s="119">
        <v>208</v>
      </c>
      <c r="H772" s="119">
        <v>214.8</v>
      </c>
      <c r="I772" s="119">
        <v>464787</v>
      </c>
      <c r="J772" s="119">
        <v>98672572.450000003</v>
      </c>
      <c r="K772" s="121">
        <v>43118</v>
      </c>
      <c r="L772" s="119">
        <v>4966</v>
      </c>
      <c r="M772" s="119" t="s">
        <v>1385</v>
      </c>
    </row>
    <row r="773" spans="1:13">
      <c r="A773" s="119" t="s">
        <v>1386</v>
      </c>
      <c r="B773" s="119" t="s">
        <v>397</v>
      </c>
      <c r="C773" s="119">
        <v>1260</v>
      </c>
      <c r="D773" s="119">
        <v>1344</v>
      </c>
      <c r="E773" s="119">
        <v>1250.1500000000001</v>
      </c>
      <c r="F773" s="119">
        <v>1294.6500000000001</v>
      </c>
      <c r="G773" s="119">
        <v>1301.3</v>
      </c>
      <c r="H773" s="119">
        <v>1249.5999999999999</v>
      </c>
      <c r="I773" s="119">
        <v>255225</v>
      </c>
      <c r="J773" s="119">
        <v>334546529.5</v>
      </c>
      <c r="K773" s="121">
        <v>43118</v>
      </c>
      <c r="L773" s="119">
        <v>21454</v>
      </c>
      <c r="M773" s="119" t="s">
        <v>2276</v>
      </c>
    </row>
    <row r="774" spans="1:13">
      <c r="A774" s="119" t="s">
        <v>2236</v>
      </c>
      <c r="B774" s="119" t="s">
        <v>397</v>
      </c>
      <c r="C774" s="119">
        <v>82.8</v>
      </c>
      <c r="D774" s="119">
        <v>82.8</v>
      </c>
      <c r="E774" s="119">
        <v>77.099999999999994</v>
      </c>
      <c r="F774" s="119">
        <v>78.3</v>
      </c>
      <c r="G774" s="119">
        <v>78</v>
      </c>
      <c r="H774" s="119">
        <v>80.900000000000006</v>
      </c>
      <c r="I774" s="119">
        <v>45327</v>
      </c>
      <c r="J774" s="119">
        <v>3603903.25</v>
      </c>
      <c r="K774" s="121">
        <v>43118</v>
      </c>
      <c r="L774" s="119">
        <v>426</v>
      </c>
      <c r="M774" s="119" t="s">
        <v>2237</v>
      </c>
    </row>
    <row r="775" spans="1:13">
      <c r="A775" s="119" t="s">
        <v>117</v>
      </c>
      <c r="B775" s="119" t="s">
        <v>397</v>
      </c>
      <c r="C775" s="119">
        <v>665.2</v>
      </c>
      <c r="D775" s="119">
        <v>693.6</v>
      </c>
      <c r="E775" s="119">
        <v>663.2</v>
      </c>
      <c r="F775" s="119">
        <v>684.15</v>
      </c>
      <c r="G775" s="119">
        <v>681.15</v>
      </c>
      <c r="H775" s="119">
        <v>624.85</v>
      </c>
      <c r="I775" s="119">
        <v>6947714</v>
      </c>
      <c r="J775" s="119">
        <v>4720256501.1000004</v>
      </c>
      <c r="K775" s="121">
        <v>43118</v>
      </c>
      <c r="L775" s="119">
        <v>110058</v>
      </c>
      <c r="M775" s="119" t="s">
        <v>1387</v>
      </c>
    </row>
    <row r="776" spans="1:13">
      <c r="A776" s="119" t="s">
        <v>1388</v>
      </c>
      <c r="B776" s="119" t="s">
        <v>397</v>
      </c>
      <c r="C776" s="119">
        <v>51</v>
      </c>
      <c r="D776" s="119">
        <v>51.25</v>
      </c>
      <c r="E776" s="119">
        <v>47.6</v>
      </c>
      <c r="F776" s="119">
        <v>47.6</v>
      </c>
      <c r="G776" s="119">
        <v>47.6</v>
      </c>
      <c r="H776" s="119">
        <v>50.1</v>
      </c>
      <c r="I776" s="119">
        <v>711450</v>
      </c>
      <c r="J776" s="119">
        <v>35051862.799999997</v>
      </c>
      <c r="K776" s="121">
        <v>43118</v>
      </c>
      <c r="L776" s="119">
        <v>3175</v>
      </c>
      <c r="M776" s="119" t="s">
        <v>1389</v>
      </c>
    </row>
    <row r="777" spans="1:13">
      <c r="A777" s="119" t="s">
        <v>1390</v>
      </c>
      <c r="B777" s="119" t="s">
        <v>397</v>
      </c>
      <c r="C777" s="119">
        <v>155.94999999999999</v>
      </c>
      <c r="D777" s="119">
        <v>157.19999999999999</v>
      </c>
      <c r="E777" s="119">
        <v>151</v>
      </c>
      <c r="F777" s="119">
        <v>151.6</v>
      </c>
      <c r="G777" s="119">
        <v>151</v>
      </c>
      <c r="H777" s="119">
        <v>155.25</v>
      </c>
      <c r="I777" s="119">
        <v>188401</v>
      </c>
      <c r="J777" s="119">
        <v>28881073.899999999</v>
      </c>
      <c r="K777" s="121">
        <v>43118</v>
      </c>
      <c r="L777" s="119">
        <v>3189</v>
      </c>
      <c r="M777" s="119" t="s">
        <v>1391</v>
      </c>
    </row>
    <row r="778" spans="1:13">
      <c r="A778" s="119" t="s">
        <v>1392</v>
      </c>
      <c r="B778" s="119" t="s">
        <v>397</v>
      </c>
      <c r="C778" s="119">
        <v>1150</v>
      </c>
      <c r="D778" s="119">
        <v>1150</v>
      </c>
      <c r="E778" s="119">
        <v>1128</v>
      </c>
      <c r="F778" s="119">
        <v>1131.3499999999999</v>
      </c>
      <c r="G778" s="119">
        <v>1134</v>
      </c>
      <c r="H778" s="119">
        <v>1140.9000000000001</v>
      </c>
      <c r="I778" s="119">
        <v>6802</v>
      </c>
      <c r="J778" s="119">
        <v>7694188.9000000004</v>
      </c>
      <c r="K778" s="121">
        <v>43118</v>
      </c>
      <c r="L778" s="119">
        <v>665</v>
      </c>
      <c r="M778" s="119" t="s">
        <v>1393</v>
      </c>
    </row>
    <row r="779" spans="1:13">
      <c r="A779" s="119" t="s">
        <v>1394</v>
      </c>
      <c r="B779" s="119" t="s">
        <v>397</v>
      </c>
      <c r="C779" s="119">
        <v>66.75</v>
      </c>
      <c r="D779" s="119">
        <v>67.599999999999994</v>
      </c>
      <c r="E779" s="119">
        <v>64.099999999999994</v>
      </c>
      <c r="F779" s="119">
        <v>64.75</v>
      </c>
      <c r="G779" s="119">
        <v>64.8</v>
      </c>
      <c r="H779" s="119">
        <v>66.400000000000006</v>
      </c>
      <c r="I779" s="119">
        <v>1644131</v>
      </c>
      <c r="J779" s="119">
        <v>108734620.75</v>
      </c>
      <c r="K779" s="121">
        <v>43118</v>
      </c>
      <c r="L779" s="119">
        <v>7939</v>
      </c>
      <c r="M779" s="119" t="s">
        <v>1395</v>
      </c>
    </row>
    <row r="780" spans="1:13">
      <c r="A780" s="119" t="s">
        <v>1396</v>
      </c>
      <c r="B780" s="119" t="s">
        <v>397</v>
      </c>
      <c r="C780" s="119">
        <v>42.65</v>
      </c>
      <c r="D780" s="119">
        <v>43.5</v>
      </c>
      <c r="E780" s="119">
        <v>41</v>
      </c>
      <c r="F780" s="119">
        <v>41.35</v>
      </c>
      <c r="G780" s="119">
        <v>41.55</v>
      </c>
      <c r="H780" s="119">
        <v>41.9</v>
      </c>
      <c r="I780" s="119">
        <v>575317</v>
      </c>
      <c r="J780" s="119">
        <v>24152505.050000001</v>
      </c>
      <c r="K780" s="121">
        <v>43118</v>
      </c>
      <c r="L780" s="119">
        <v>3791</v>
      </c>
      <c r="M780" s="119" t="s">
        <v>1397</v>
      </c>
    </row>
    <row r="781" spans="1:13">
      <c r="A781" s="119" t="s">
        <v>3007</v>
      </c>
      <c r="B781" s="119" t="s">
        <v>397</v>
      </c>
      <c r="C781" s="119">
        <v>390.05</v>
      </c>
      <c r="D781" s="119">
        <v>396.7</v>
      </c>
      <c r="E781" s="119">
        <v>380</v>
      </c>
      <c r="F781" s="119">
        <v>383.35</v>
      </c>
      <c r="G781" s="119">
        <v>383</v>
      </c>
      <c r="H781" s="119">
        <v>395.7</v>
      </c>
      <c r="I781" s="119">
        <v>14634</v>
      </c>
      <c r="J781" s="119">
        <v>5665391.4000000004</v>
      </c>
      <c r="K781" s="121">
        <v>43118</v>
      </c>
      <c r="L781" s="119">
        <v>270</v>
      </c>
      <c r="M781" s="119" t="s">
        <v>1653</v>
      </c>
    </row>
    <row r="782" spans="1:13">
      <c r="A782" s="119" t="s">
        <v>1398</v>
      </c>
      <c r="B782" s="119" t="s">
        <v>397</v>
      </c>
      <c r="C782" s="119">
        <v>253.4</v>
      </c>
      <c r="D782" s="119">
        <v>253.9</v>
      </c>
      <c r="E782" s="119">
        <v>239.1</v>
      </c>
      <c r="F782" s="119">
        <v>241.25</v>
      </c>
      <c r="G782" s="119">
        <v>242</v>
      </c>
      <c r="H782" s="119">
        <v>252.6</v>
      </c>
      <c r="I782" s="119">
        <v>797672</v>
      </c>
      <c r="J782" s="119">
        <v>194781898.44999999</v>
      </c>
      <c r="K782" s="121">
        <v>43118</v>
      </c>
      <c r="L782" s="119">
        <v>15305</v>
      </c>
      <c r="M782" s="119" t="s">
        <v>1399</v>
      </c>
    </row>
    <row r="783" spans="1:13">
      <c r="A783" s="119" t="s">
        <v>1400</v>
      </c>
      <c r="B783" s="119" t="s">
        <v>397</v>
      </c>
      <c r="C783" s="119">
        <v>340.65</v>
      </c>
      <c r="D783" s="119">
        <v>345.8</v>
      </c>
      <c r="E783" s="119">
        <v>335</v>
      </c>
      <c r="F783" s="119">
        <v>337.5</v>
      </c>
      <c r="G783" s="119">
        <v>338.5</v>
      </c>
      <c r="H783" s="119">
        <v>340.7</v>
      </c>
      <c r="I783" s="119">
        <v>35832</v>
      </c>
      <c r="J783" s="119">
        <v>12162251.25</v>
      </c>
      <c r="K783" s="121">
        <v>43118</v>
      </c>
      <c r="L783" s="119">
        <v>816</v>
      </c>
      <c r="M783" s="119" t="s">
        <v>1401</v>
      </c>
    </row>
    <row r="784" spans="1:13">
      <c r="A784" s="119" t="s">
        <v>1402</v>
      </c>
      <c r="B784" s="119" t="s">
        <v>397</v>
      </c>
      <c r="C784" s="119">
        <v>30.3</v>
      </c>
      <c r="D784" s="119">
        <v>30.55</v>
      </c>
      <c r="E784" s="119">
        <v>28.5</v>
      </c>
      <c r="F784" s="119">
        <v>29.3</v>
      </c>
      <c r="G784" s="119">
        <v>29.6</v>
      </c>
      <c r="H784" s="119">
        <v>30.1</v>
      </c>
      <c r="I784" s="119">
        <v>1876528</v>
      </c>
      <c r="J784" s="119">
        <v>55825184.850000001</v>
      </c>
      <c r="K784" s="121">
        <v>43118</v>
      </c>
      <c r="L784" s="119">
        <v>3278</v>
      </c>
      <c r="M784" s="119" t="s">
        <v>1403</v>
      </c>
    </row>
    <row r="785" spans="1:13">
      <c r="A785" s="119" t="s">
        <v>1404</v>
      </c>
      <c r="B785" s="119" t="s">
        <v>397</v>
      </c>
      <c r="C785" s="119">
        <v>2581.5</v>
      </c>
      <c r="D785" s="119">
        <v>2592</v>
      </c>
      <c r="E785" s="119">
        <v>2512.5500000000002</v>
      </c>
      <c r="F785" s="119">
        <v>2540.4499999999998</v>
      </c>
      <c r="G785" s="119">
        <v>2554.9499999999998</v>
      </c>
      <c r="H785" s="119">
        <v>2569.75</v>
      </c>
      <c r="I785" s="119">
        <v>10633</v>
      </c>
      <c r="J785" s="119">
        <v>27216818.350000001</v>
      </c>
      <c r="K785" s="121">
        <v>43118</v>
      </c>
      <c r="L785" s="119">
        <v>1082</v>
      </c>
      <c r="M785" s="119" t="s">
        <v>1405</v>
      </c>
    </row>
    <row r="786" spans="1:13">
      <c r="A786" s="119" t="s">
        <v>1406</v>
      </c>
      <c r="B786" s="119" t="s">
        <v>397</v>
      </c>
      <c r="C786" s="119">
        <v>592.75</v>
      </c>
      <c r="D786" s="119">
        <v>592.85</v>
      </c>
      <c r="E786" s="119">
        <v>560.15</v>
      </c>
      <c r="F786" s="119">
        <v>564.6</v>
      </c>
      <c r="G786" s="119">
        <v>565.5</v>
      </c>
      <c r="H786" s="119">
        <v>588.15</v>
      </c>
      <c r="I786" s="119">
        <v>30908</v>
      </c>
      <c r="J786" s="119">
        <v>17772133.600000001</v>
      </c>
      <c r="K786" s="121">
        <v>43118</v>
      </c>
      <c r="L786" s="119">
        <v>1503</v>
      </c>
      <c r="M786" s="119" t="s">
        <v>1407</v>
      </c>
    </row>
    <row r="787" spans="1:13">
      <c r="A787" s="119" t="s">
        <v>1408</v>
      </c>
      <c r="B787" s="119" t="s">
        <v>397</v>
      </c>
      <c r="C787" s="119">
        <v>55.95</v>
      </c>
      <c r="D787" s="119">
        <v>59.8</v>
      </c>
      <c r="E787" s="119">
        <v>55</v>
      </c>
      <c r="F787" s="119">
        <v>55.4</v>
      </c>
      <c r="G787" s="119">
        <v>55.3</v>
      </c>
      <c r="H787" s="119">
        <v>55.1</v>
      </c>
      <c r="I787" s="119">
        <v>238684</v>
      </c>
      <c r="J787" s="119">
        <v>13784582.800000001</v>
      </c>
      <c r="K787" s="121">
        <v>43118</v>
      </c>
      <c r="L787" s="119">
        <v>2138</v>
      </c>
      <c r="M787" s="119" t="s">
        <v>1409</v>
      </c>
    </row>
    <row r="788" spans="1:13">
      <c r="A788" s="119" t="s">
        <v>1410</v>
      </c>
      <c r="B788" s="119" t="s">
        <v>397</v>
      </c>
      <c r="C788" s="119">
        <v>41.8</v>
      </c>
      <c r="D788" s="119">
        <v>42.5</v>
      </c>
      <c r="E788" s="119">
        <v>39</v>
      </c>
      <c r="F788" s="119">
        <v>39.450000000000003</v>
      </c>
      <c r="G788" s="119">
        <v>39.4</v>
      </c>
      <c r="H788" s="119">
        <v>41.1</v>
      </c>
      <c r="I788" s="119">
        <v>3213945</v>
      </c>
      <c r="J788" s="119">
        <v>131240637.55</v>
      </c>
      <c r="K788" s="121">
        <v>43118</v>
      </c>
      <c r="L788" s="119">
        <v>8538</v>
      </c>
      <c r="M788" s="119" t="s">
        <v>1411</v>
      </c>
    </row>
    <row r="789" spans="1:13">
      <c r="A789" s="119" t="s">
        <v>118</v>
      </c>
      <c r="B789" s="119" t="s">
        <v>397</v>
      </c>
      <c r="C789" s="119">
        <v>385.05</v>
      </c>
      <c r="D789" s="119">
        <v>388.5</v>
      </c>
      <c r="E789" s="119">
        <v>376.4</v>
      </c>
      <c r="F789" s="119">
        <v>378.8</v>
      </c>
      <c r="G789" s="119">
        <v>377.4</v>
      </c>
      <c r="H789" s="119">
        <v>384.1</v>
      </c>
      <c r="I789" s="119">
        <v>1941064</v>
      </c>
      <c r="J789" s="119">
        <v>745280414.75</v>
      </c>
      <c r="K789" s="121">
        <v>43118</v>
      </c>
      <c r="L789" s="119">
        <v>33249</v>
      </c>
      <c r="M789" s="119" t="s">
        <v>1412</v>
      </c>
    </row>
    <row r="790" spans="1:13">
      <c r="A790" s="119" t="s">
        <v>1413</v>
      </c>
      <c r="B790" s="119" t="s">
        <v>397</v>
      </c>
      <c r="C790" s="119">
        <v>1478</v>
      </c>
      <c r="D790" s="119">
        <v>1503.7</v>
      </c>
      <c r="E790" s="119">
        <v>1390</v>
      </c>
      <c r="F790" s="119">
        <v>1398.3</v>
      </c>
      <c r="G790" s="119">
        <v>1397.95</v>
      </c>
      <c r="H790" s="119">
        <v>1468.55</v>
      </c>
      <c r="I790" s="119">
        <v>216307</v>
      </c>
      <c r="J790" s="119">
        <v>316698612</v>
      </c>
      <c r="K790" s="121">
        <v>43118</v>
      </c>
      <c r="L790" s="119">
        <v>9268</v>
      </c>
      <c r="M790" s="119" t="s">
        <v>1414</v>
      </c>
    </row>
    <row r="791" spans="1:13">
      <c r="A791" s="119" t="s">
        <v>2700</v>
      </c>
      <c r="B791" s="119" t="s">
        <v>397</v>
      </c>
      <c r="C791" s="119">
        <v>42.45</v>
      </c>
      <c r="D791" s="119">
        <v>43</v>
      </c>
      <c r="E791" s="119">
        <v>40.15</v>
      </c>
      <c r="F791" s="119">
        <v>41.15</v>
      </c>
      <c r="G791" s="119">
        <v>42</v>
      </c>
      <c r="H791" s="119">
        <v>42.25</v>
      </c>
      <c r="I791" s="119">
        <v>5521</v>
      </c>
      <c r="J791" s="119">
        <v>228080.75</v>
      </c>
      <c r="K791" s="121">
        <v>43118</v>
      </c>
      <c r="L791" s="119">
        <v>71</v>
      </c>
      <c r="M791" s="119" t="s">
        <v>2701</v>
      </c>
    </row>
    <row r="792" spans="1:13">
      <c r="A792" s="119" t="s">
        <v>206</v>
      </c>
      <c r="B792" s="119" t="s">
        <v>397</v>
      </c>
      <c r="C792" s="119">
        <v>766.95</v>
      </c>
      <c r="D792" s="119">
        <v>812</v>
      </c>
      <c r="E792" s="119">
        <v>763.55</v>
      </c>
      <c r="F792" s="119">
        <v>794.35</v>
      </c>
      <c r="G792" s="119">
        <v>794.25</v>
      </c>
      <c r="H792" s="119">
        <v>762.1</v>
      </c>
      <c r="I792" s="119">
        <v>494354</v>
      </c>
      <c r="J792" s="119">
        <v>393883793.94999999</v>
      </c>
      <c r="K792" s="121">
        <v>43118</v>
      </c>
      <c r="L792" s="119">
        <v>17875</v>
      </c>
      <c r="M792" s="119" t="s">
        <v>1415</v>
      </c>
    </row>
    <row r="793" spans="1:13">
      <c r="A793" s="119" t="s">
        <v>1416</v>
      </c>
      <c r="B793" s="119" t="s">
        <v>397</v>
      </c>
      <c r="C793" s="119">
        <v>661.95</v>
      </c>
      <c r="D793" s="119">
        <v>661.95</v>
      </c>
      <c r="E793" s="119">
        <v>642</v>
      </c>
      <c r="F793" s="119">
        <v>646.35</v>
      </c>
      <c r="G793" s="119">
        <v>644</v>
      </c>
      <c r="H793" s="119">
        <v>656.4</v>
      </c>
      <c r="I793" s="119">
        <v>11232</v>
      </c>
      <c r="J793" s="119">
        <v>7273731.3499999996</v>
      </c>
      <c r="K793" s="121">
        <v>43118</v>
      </c>
      <c r="L793" s="119">
        <v>982</v>
      </c>
      <c r="M793" s="119" t="s">
        <v>1417</v>
      </c>
    </row>
    <row r="794" spans="1:13">
      <c r="A794" s="119" t="s">
        <v>119</v>
      </c>
      <c r="B794" s="119" t="s">
        <v>397</v>
      </c>
      <c r="C794" s="119">
        <v>70800</v>
      </c>
      <c r="D794" s="119">
        <v>70848.95</v>
      </c>
      <c r="E794" s="119">
        <v>68601.45</v>
      </c>
      <c r="F794" s="119">
        <v>68804.45</v>
      </c>
      <c r="G794" s="119">
        <v>68850</v>
      </c>
      <c r="H794" s="119">
        <v>70420.800000000003</v>
      </c>
      <c r="I794" s="119">
        <v>7680</v>
      </c>
      <c r="J794" s="119">
        <v>533747851.25</v>
      </c>
      <c r="K794" s="121">
        <v>43118</v>
      </c>
      <c r="L794" s="119">
        <v>4419</v>
      </c>
      <c r="M794" s="119" t="s">
        <v>1418</v>
      </c>
    </row>
    <row r="795" spans="1:13">
      <c r="A795" s="119" t="s">
        <v>1419</v>
      </c>
      <c r="B795" s="119" t="s">
        <v>397</v>
      </c>
      <c r="C795" s="119">
        <v>128.5</v>
      </c>
      <c r="D795" s="119">
        <v>129.75</v>
      </c>
      <c r="E795" s="119">
        <v>124.7</v>
      </c>
      <c r="F795" s="119">
        <v>126</v>
      </c>
      <c r="G795" s="119">
        <v>125.6</v>
      </c>
      <c r="H795" s="119">
        <v>128.55000000000001</v>
      </c>
      <c r="I795" s="119">
        <v>1329628</v>
      </c>
      <c r="J795" s="119">
        <v>169317165.55000001</v>
      </c>
      <c r="K795" s="121">
        <v>43118</v>
      </c>
      <c r="L795" s="119">
        <v>9540</v>
      </c>
      <c r="M795" s="119" t="s">
        <v>1420</v>
      </c>
    </row>
    <row r="796" spans="1:13">
      <c r="A796" s="119" t="s">
        <v>1421</v>
      </c>
      <c r="B796" s="119" t="s">
        <v>397</v>
      </c>
      <c r="C796" s="119">
        <v>27.9</v>
      </c>
      <c r="D796" s="119">
        <v>28.5</v>
      </c>
      <c r="E796" s="119">
        <v>26.05</v>
      </c>
      <c r="F796" s="119">
        <v>26.25</v>
      </c>
      <c r="G796" s="119">
        <v>26.2</v>
      </c>
      <c r="H796" s="119">
        <v>27.75</v>
      </c>
      <c r="I796" s="119">
        <v>2554069</v>
      </c>
      <c r="J796" s="119">
        <v>69038870.200000003</v>
      </c>
      <c r="K796" s="121">
        <v>43118</v>
      </c>
      <c r="L796" s="119">
        <v>6217</v>
      </c>
      <c r="M796" s="119" t="s">
        <v>1422</v>
      </c>
    </row>
    <row r="797" spans="1:13">
      <c r="A797" s="119" t="s">
        <v>1423</v>
      </c>
      <c r="B797" s="119" t="s">
        <v>397</v>
      </c>
      <c r="C797" s="119">
        <v>53.4</v>
      </c>
      <c r="D797" s="119">
        <v>55.5</v>
      </c>
      <c r="E797" s="119">
        <v>51.25</v>
      </c>
      <c r="F797" s="119">
        <v>51.75</v>
      </c>
      <c r="G797" s="119">
        <v>51.35</v>
      </c>
      <c r="H797" s="119">
        <v>53.95</v>
      </c>
      <c r="I797" s="119">
        <v>35174</v>
      </c>
      <c r="J797" s="119">
        <v>1884485.15</v>
      </c>
      <c r="K797" s="121">
        <v>43118</v>
      </c>
      <c r="L797" s="119">
        <v>444</v>
      </c>
      <c r="M797" s="119" t="s">
        <v>1424</v>
      </c>
    </row>
    <row r="798" spans="1:13">
      <c r="A798" s="119" t="s">
        <v>1425</v>
      </c>
      <c r="B798" s="119" t="s">
        <v>397</v>
      </c>
      <c r="C798" s="119">
        <v>93</v>
      </c>
      <c r="D798" s="119">
        <v>94.5</v>
      </c>
      <c r="E798" s="119">
        <v>89</v>
      </c>
      <c r="F798" s="119">
        <v>89.75</v>
      </c>
      <c r="G798" s="119">
        <v>89.9</v>
      </c>
      <c r="H798" s="119">
        <v>93.05</v>
      </c>
      <c r="I798" s="119">
        <v>222233</v>
      </c>
      <c r="J798" s="119">
        <v>20294281.899999999</v>
      </c>
      <c r="K798" s="121">
        <v>43118</v>
      </c>
      <c r="L798" s="119">
        <v>1089</v>
      </c>
      <c r="M798" s="119" t="s">
        <v>1426</v>
      </c>
    </row>
    <row r="799" spans="1:13">
      <c r="A799" s="119" t="s">
        <v>1427</v>
      </c>
      <c r="B799" s="119" t="s">
        <v>397</v>
      </c>
      <c r="C799" s="119">
        <v>96.5</v>
      </c>
      <c r="D799" s="119">
        <v>101.75</v>
      </c>
      <c r="E799" s="119">
        <v>92.6</v>
      </c>
      <c r="F799" s="119">
        <v>93.7</v>
      </c>
      <c r="G799" s="119">
        <v>94.2</v>
      </c>
      <c r="H799" s="119">
        <v>95.95</v>
      </c>
      <c r="I799" s="119">
        <v>190908</v>
      </c>
      <c r="J799" s="119">
        <v>18602027.350000001</v>
      </c>
      <c r="K799" s="121">
        <v>43118</v>
      </c>
      <c r="L799" s="119">
        <v>1825</v>
      </c>
      <c r="M799" s="119" t="s">
        <v>1428</v>
      </c>
    </row>
    <row r="800" spans="1:13">
      <c r="A800" s="119" t="s">
        <v>1429</v>
      </c>
      <c r="B800" s="119" t="s">
        <v>397</v>
      </c>
      <c r="C800" s="119">
        <v>88</v>
      </c>
      <c r="D800" s="119">
        <v>88.35</v>
      </c>
      <c r="E800" s="119">
        <v>83</v>
      </c>
      <c r="F800" s="119">
        <v>84</v>
      </c>
      <c r="G800" s="119">
        <v>84.05</v>
      </c>
      <c r="H800" s="119">
        <v>86.85</v>
      </c>
      <c r="I800" s="119">
        <v>82224</v>
      </c>
      <c r="J800" s="119">
        <v>7051792.1500000004</v>
      </c>
      <c r="K800" s="121">
        <v>43118</v>
      </c>
      <c r="L800" s="119">
        <v>952</v>
      </c>
      <c r="M800" s="119" t="s">
        <v>1430</v>
      </c>
    </row>
    <row r="801" spans="1:13">
      <c r="A801" s="119" t="s">
        <v>1431</v>
      </c>
      <c r="B801" s="119" t="s">
        <v>397</v>
      </c>
      <c r="C801" s="119">
        <v>297.60000000000002</v>
      </c>
      <c r="D801" s="119">
        <v>301</v>
      </c>
      <c r="E801" s="119">
        <v>275</v>
      </c>
      <c r="F801" s="119">
        <v>281.2</v>
      </c>
      <c r="G801" s="119">
        <v>282</v>
      </c>
      <c r="H801" s="119">
        <v>292.5</v>
      </c>
      <c r="I801" s="119">
        <v>82953</v>
      </c>
      <c r="J801" s="119">
        <v>24009215.350000001</v>
      </c>
      <c r="K801" s="121">
        <v>43118</v>
      </c>
      <c r="L801" s="119">
        <v>1493</v>
      </c>
      <c r="M801" s="119" t="s">
        <v>1432</v>
      </c>
    </row>
    <row r="802" spans="1:13">
      <c r="A802" s="119" t="s">
        <v>2923</v>
      </c>
      <c r="B802" s="119" t="s">
        <v>397</v>
      </c>
      <c r="C802" s="119">
        <v>50</v>
      </c>
      <c r="D802" s="119">
        <v>51.2</v>
      </c>
      <c r="E802" s="119">
        <v>47.15</v>
      </c>
      <c r="F802" s="119">
        <v>47.5</v>
      </c>
      <c r="G802" s="119">
        <v>47.5</v>
      </c>
      <c r="H802" s="119">
        <v>49.65</v>
      </c>
      <c r="I802" s="119">
        <v>110319</v>
      </c>
      <c r="J802" s="119">
        <v>5392114</v>
      </c>
      <c r="K802" s="121">
        <v>43118</v>
      </c>
      <c r="L802" s="119">
        <v>748</v>
      </c>
      <c r="M802" s="119" t="s">
        <v>2924</v>
      </c>
    </row>
    <row r="803" spans="1:13">
      <c r="A803" s="119" t="s">
        <v>1433</v>
      </c>
      <c r="B803" s="119" t="s">
        <v>397</v>
      </c>
      <c r="C803" s="119">
        <v>845.05</v>
      </c>
      <c r="D803" s="119">
        <v>855</v>
      </c>
      <c r="E803" s="119">
        <v>801.25</v>
      </c>
      <c r="F803" s="119">
        <v>812.15</v>
      </c>
      <c r="G803" s="119">
        <v>812</v>
      </c>
      <c r="H803" s="119">
        <v>846.45</v>
      </c>
      <c r="I803" s="119">
        <v>49964</v>
      </c>
      <c r="J803" s="119">
        <v>41305683.649999999</v>
      </c>
      <c r="K803" s="121">
        <v>43118</v>
      </c>
      <c r="L803" s="119">
        <v>2334</v>
      </c>
      <c r="M803" s="119" t="s">
        <v>1434</v>
      </c>
    </row>
    <row r="804" spans="1:13">
      <c r="A804" s="119" t="s">
        <v>1435</v>
      </c>
      <c r="B804" s="119" t="s">
        <v>397</v>
      </c>
      <c r="C804" s="119">
        <v>436</v>
      </c>
      <c r="D804" s="119">
        <v>444.95</v>
      </c>
      <c r="E804" s="119">
        <v>425.85</v>
      </c>
      <c r="F804" s="119">
        <v>431.2</v>
      </c>
      <c r="G804" s="119">
        <v>430.2</v>
      </c>
      <c r="H804" s="119">
        <v>432.25</v>
      </c>
      <c r="I804" s="119">
        <v>468250</v>
      </c>
      <c r="J804" s="119">
        <v>204554072.44999999</v>
      </c>
      <c r="K804" s="121">
        <v>43118</v>
      </c>
      <c r="L804" s="119">
        <v>8370</v>
      </c>
      <c r="M804" s="119" t="s">
        <v>1436</v>
      </c>
    </row>
    <row r="805" spans="1:13">
      <c r="A805" s="119" t="s">
        <v>1437</v>
      </c>
      <c r="B805" s="119" t="s">
        <v>397</v>
      </c>
      <c r="C805" s="119">
        <v>487</v>
      </c>
      <c r="D805" s="119">
        <v>491</v>
      </c>
      <c r="E805" s="119">
        <v>480</v>
      </c>
      <c r="F805" s="119">
        <v>482.03</v>
      </c>
      <c r="G805" s="119">
        <v>482</v>
      </c>
      <c r="H805" s="119">
        <v>482.89</v>
      </c>
      <c r="I805" s="119">
        <v>775</v>
      </c>
      <c r="J805" s="119">
        <v>374519.27</v>
      </c>
      <c r="K805" s="121">
        <v>43118</v>
      </c>
      <c r="L805" s="119">
        <v>94</v>
      </c>
      <c r="M805" s="119" t="s">
        <v>1438</v>
      </c>
    </row>
    <row r="806" spans="1:13">
      <c r="A806" s="119" t="s">
        <v>2767</v>
      </c>
      <c r="B806" s="119" t="s">
        <v>397</v>
      </c>
      <c r="C806" s="119">
        <v>59.55</v>
      </c>
      <c r="D806" s="119">
        <v>61.75</v>
      </c>
      <c r="E806" s="119">
        <v>57</v>
      </c>
      <c r="F806" s="119">
        <v>57.2</v>
      </c>
      <c r="G806" s="119">
        <v>57.2</v>
      </c>
      <c r="H806" s="119">
        <v>59.65</v>
      </c>
      <c r="I806" s="119">
        <v>195663</v>
      </c>
      <c r="J806" s="119">
        <v>11497986.9</v>
      </c>
      <c r="K806" s="121">
        <v>43118</v>
      </c>
      <c r="L806" s="119">
        <v>1258</v>
      </c>
      <c r="M806" s="119" t="s">
        <v>2485</v>
      </c>
    </row>
    <row r="807" spans="1:13">
      <c r="A807" s="119" t="s">
        <v>2435</v>
      </c>
      <c r="B807" s="119" t="s">
        <v>397</v>
      </c>
      <c r="C807" s="119">
        <v>24.85</v>
      </c>
      <c r="D807" s="119">
        <v>25.05</v>
      </c>
      <c r="E807" s="119">
        <v>22.4</v>
      </c>
      <c r="F807" s="119">
        <v>23</v>
      </c>
      <c r="G807" s="119">
        <v>23.3</v>
      </c>
      <c r="H807" s="119">
        <v>24.55</v>
      </c>
      <c r="I807" s="119">
        <v>1247828</v>
      </c>
      <c r="J807" s="119">
        <v>29707370.399999999</v>
      </c>
      <c r="K807" s="121">
        <v>43118</v>
      </c>
      <c r="L807" s="119">
        <v>3038</v>
      </c>
      <c r="M807" s="119" t="s">
        <v>2436</v>
      </c>
    </row>
    <row r="808" spans="1:13">
      <c r="A808" s="119" t="s">
        <v>1439</v>
      </c>
      <c r="B808" s="119" t="s">
        <v>397</v>
      </c>
      <c r="C808" s="119">
        <v>4.7</v>
      </c>
      <c r="D808" s="119">
        <v>4.7</v>
      </c>
      <c r="E808" s="119">
        <v>4.25</v>
      </c>
      <c r="F808" s="119">
        <v>4.3</v>
      </c>
      <c r="G808" s="119">
        <v>4.3499999999999996</v>
      </c>
      <c r="H808" s="119">
        <v>4.6500000000000004</v>
      </c>
      <c r="I808" s="119">
        <v>1291622</v>
      </c>
      <c r="J808" s="119">
        <v>5747896.2000000002</v>
      </c>
      <c r="K808" s="121">
        <v>43118</v>
      </c>
      <c r="L808" s="119">
        <v>1090</v>
      </c>
      <c r="M808" s="119" t="s">
        <v>1440</v>
      </c>
    </row>
    <row r="809" spans="1:13">
      <c r="A809" s="119" t="s">
        <v>2416</v>
      </c>
      <c r="B809" s="119" t="s">
        <v>397</v>
      </c>
      <c r="C809" s="119">
        <v>51</v>
      </c>
      <c r="D809" s="119">
        <v>52.5</v>
      </c>
      <c r="E809" s="119">
        <v>48.75</v>
      </c>
      <c r="F809" s="119">
        <v>49.6</v>
      </c>
      <c r="G809" s="119">
        <v>49.75</v>
      </c>
      <c r="H809" s="119">
        <v>51.2</v>
      </c>
      <c r="I809" s="119">
        <v>35629</v>
      </c>
      <c r="J809" s="119">
        <v>1782827.35</v>
      </c>
      <c r="K809" s="121">
        <v>43118</v>
      </c>
      <c r="L809" s="119">
        <v>295</v>
      </c>
      <c r="M809" s="119" t="s">
        <v>2417</v>
      </c>
    </row>
    <row r="810" spans="1:13">
      <c r="A810" s="119" t="s">
        <v>1441</v>
      </c>
      <c r="B810" s="119" t="s">
        <v>397</v>
      </c>
      <c r="C810" s="119">
        <v>199.5</v>
      </c>
      <c r="D810" s="119">
        <v>204</v>
      </c>
      <c r="E810" s="119">
        <v>192</v>
      </c>
      <c r="F810" s="119">
        <v>193.75</v>
      </c>
      <c r="G810" s="119">
        <v>192.1</v>
      </c>
      <c r="H810" s="119">
        <v>198.3</v>
      </c>
      <c r="I810" s="119">
        <v>25958</v>
      </c>
      <c r="J810" s="119">
        <v>5167029.3</v>
      </c>
      <c r="K810" s="121">
        <v>43118</v>
      </c>
      <c r="L810" s="119">
        <v>575</v>
      </c>
      <c r="M810" s="119" t="s">
        <v>1442</v>
      </c>
    </row>
    <row r="811" spans="1:13">
      <c r="A811" s="119" t="s">
        <v>1443</v>
      </c>
      <c r="B811" s="119" t="s">
        <v>397</v>
      </c>
      <c r="C811" s="119">
        <v>111.9</v>
      </c>
      <c r="D811" s="119">
        <v>112.5</v>
      </c>
      <c r="E811" s="119">
        <v>105.55</v>
      </c>
      <c r="F811" s="119">
        <v>106.75</v>
      </c>
      <c r="G811" s="119">
        <v>106.5</v>
      </c>
      <c r="H811" s="119">
        <v>108.7</v>
      </c>
      <c r="I811" s="119">
        <v>42959</v>
      </c>
      <c r="J811" s="119">
        <v>4710330.95</v>
      </c>
      <c r="K811" s="121">
        <v>43118</v>
      </c>
      <c r="L811" s="119">
        <v>686</v>
      </c>
      <c r="M811" s="119" t="s">
        <v>1444</v>
      </c>
    </row>
    <row r="812" spans="1:13">
      <c r="A812" s="119" t="s">
        <v>1445</v>
      </c>
      <c r="B812" s="119" t="s">
        <v>397</v>
      </c>
      <c r="C812" s="119">
        <v>75.45</v>
      </c>
      <c r="D812" s="119">
        <v>85</v>
      </c>
      <c r="E812" s="119">
        <v>73.150000000000006</v>
      </c>
      <c r="F812" s="119">
        <v>75.599999999999994</v>
      </c>
      <c r="G812" s="119">
        <v>75.2</v>
      </c>
      <c r="H812" s="119">
        <v>74.95</v>
      </c>
      <c r="I812" s="119">
        <v>1065908</v>
      </c>
      <c r="J812" s="119">
        <v>86334484.200000003</v>
      </c>
      <c r="K812" s="121">
        <v>43118</v>
      </c>
      <c r="L812" s="119">
        <v>10815</v>
      </c>
      <c r="M812" s="119" t="s">
        <v>1446</v>
      </c>
    </row>
    <row r="813" spans="1:13">
      <c r="A813" s="119" t="s">
        <v>1447</v>
      </c>
      <c r="B813" s="119" t="s">
        <v>397</v>
      </c>
      <c r="C813" s="119">
        <v>126.8</v>
      </c>
      <c r="D813" s="119">
        <v>130.5</v>
      </c>
      <c r="E813" s="119">
        <v>120</v>
      </c>
      <c r="F813" s="119">
        <v>121.95</v>
      </c>
      <c r="G813" s="119">
        <v>123</v>
      </c>
      <c r="H813" s="119">
        <v>125.55</v>
      </c>
      <c r="I813" s="119">
        <v>97075</v>
      </c>
      <c r="J813" s="119">
        <v>12191892.300000001</v>
      </c>
      <c r="K813" s="121">
        <v>43118</v>
      </c>
      <c r="L813" s="119">
        <v>1086</v>
      </c>
      <c r="M813" s="119" t="s">
        <v>1448</v>
      </c>
    </row>
    <row r="814" spans="1:13">
      <c r="A814" s="119" t="s">
        <v>386</v>
      </c>
      <c r="B814" s="119" t="s">
        <v>397</v>
      </c>
      <c r="C814" s="119">
        <v>1016.05</v>
      </c>
      <c r="D814" s="119">
        <v>1029</v>
      </c>
      <c r="E814" s="119">
        <v>1000</v>
      </c>
      <c r="F814" s="119">
        <v>1010.25</v>
      </c>
      <c r="G814" s="119">
        <v>1010</v>
      </c>
      <c r="H814" s="119">
        <v>1023.05</v>
      </c>
      <c r="I814" s="119">
        <v>174920</v>
      </c>
      <c r="J814" s="119">
        <v>177884498.65000001</v>
      </c>
      <c r="K814" s="121">
        <v>43118</v>
      </c>
      <c r="L814" s="119">
        <v>8944</v>
      </c>
      <c r="M814" s="119" t="s">
        <v>1449</v>
      </c>
    </row>
    <row r="815" spans="1:13">
      <c r="A815" s="119" t="s">
        <v>1450</v>
      </c>
      <c r="B815" s="119" t="s">
        <v>397</v>
      </c>
      <c r="C815" s="119">
        <v>550</v>
      </c>
      <c r="D815" s="119">
        <v>551.95000000000005</v>
      </c>
      <c r="E815" s="119">
        <v>531.1</v>
      </c>
      <c r="F815" s="119">
        <v>539.5</v>
      </c>
      <c r="G815" s="119">
        <v>543</v>
      </c>
      <c r="H815" s="119">
        <v>547.9</v>
      </c>
      <c r="I815" s="119">
        <v>218960</v>
      </c>
      <c r="J815" s="119">
        <v>118227484.3</v>
      </c>
      <c r="K815" s="121">
        <v>43118</v>
      </c>
      <c r="L815" s="119">
        <v>7625</v>
      </c>
      <c r="M815" s="119" t="s">
        <v>1451</v>
      </c>
    </row>
    <row r="816" spans="1:13">
      <c r="A816" s="119" t="s">
        <v>1452</v>
      </c>
      <c r="B816" s="119" t="s">
        <v>397</v>
      </c>
      <c r="C816" s="119">
        <v>80.599999999999994</v>
      </c>
      <c r="D816" s="119">
        <v>80.95</v>
      </c>
      <c r="E816" s="119">
        <v>74.55</v>
      </c>
      <c r="F816" s="119">
        <v>75.3</v>
      </c>
      <c r="G816" s="119">
        <v>75</v>
      </c>
      <c r="H816" s="119">
        <v>80.2</v>
      </c>
      <c r="I816" s="119">
        <v>14371641</v>
      </c>
      <c r="J816" s="119">
        <v>1105726601.8499999</v>
      </c>
      <c r="K816" s="121">
        <v>43118</v>
      </c>
      <c r="L816" s="119">
        <v>96186</v>
      </c>
      <c r="M816" s="119" t="s">
        <v>1453</v>
      </c>
    </row>
    <row r="817" spans="1:13">
      <c r="A817" s="119" t="s">
        <v>2702</v>
      </c>
      <c r="B817" s="119" t="s">
        <v>397</v>
      </c>
      <c r="C817" s="119">
        <v>42.55</v>
      </c>
      <c r="D817" s="119">
        <v>44</v>
      </c>
      <c r="E817" s="119">
        <v>40.5</v>
      </c>
      <c r="F817" s="119">
        <v>40.9</v>
      </c>
      <c r="G817" s="119">
        <v>40.700000000000003</v>
      </c>
      <c r="H817" s="119">
        <v>43.15</v>
      </c>
      <c r="I817" s="119">
        <v>121034</v>
      </c>
      <c r="J817" s="119">
        <v>5098021.45</v>
      </c>
      <c r="K817" s="121">
        <v>43118</v>
      </c>
      <c r="L817" s="119">
        <v>429</v>
      </c>
      <c r="M817" s="119" t="s">
        <v>2703</v>
      </c>
    </row>
    <row r="818" spans="1:13">
      <c r="A818" s="119" t="s">
        <v>1454</v>
      </c>
      <c r="B818" s="119" t="s">
        <v>397</v>
      </c>
      <c r="C818" s="119">
        <v>1402.4</v>
      </c>
      <c r="D818" s="119">
        <v>1402.4</v>
      </c>
      <c r="E818" s="119">
        <v>1355.05</v>
      </c>
      <c r="F818" s="119">
        <v>1364.9</v>
      </c>
      <c r="G818" s="119">
        <v>1364.9</v>
      </c>
      <c r="H818" s="119">
        <v>1381.55</v>
      </c>
      <c r="I818" s="119">
        <v>37708</v>
      </c>
      <c r="J818" s="119">
        <v>51956041.700000003</v>
      </c>
      <c r="K818" s="121">
        <v>43118</v>
      </c>
      <c r="L818" s="119">
        <v>3917</v>
      </c>
      <c r="M818" s="119" t="s">
        <v>1455</v>
      </c>
    </row>
    <row r="819" spans="1:13">
      <c r="A819" s="119" t="s">
        <v>1456</v>
      </c>
      <c r="B819" s="119" t="s">
        <v>397</v>
      </c>
      <c r="C819" s="119">
        <v>830</v>
      </c>
      <c r="D819" s="119">
        <v>830</v>
      </c>
      <c r="E819" s="119">
        <v>775</v>
      </c>
      <c r="F819" s="119">
        <v>788.15</v>
      </c>
      <c r="G819" s="119">
        <v>799.95</v>
      </c>
      <c r="H819" s="119">
        <v>813.85</v>
      </c>
      <c r="I819" s="119">
        <v>35467</v>
      </c>
      <c r="J819" s="119">
        <v>28543977.699999999</v>
      </c>
      <c r="K819" s="121">
        <v>43118</v>
      </c>
      <c r="L819" s="119">
        <v>1951</v>
      </c>
      <c r="M819" s="119" t="s">
        <v>2604</v>
      </c>
    </row>
    <row r="820" spans="1:13">
      <c r="A820" s="119" t="s">
        <v>1457</v>
      </c>
      <c r="B820" s="119" t="s">
        <v>397</v>
      </c>
      <c r="C820" s="119">
        <v>206.95</v>
      </c>
      <c r="D820" s="119">
        <v>207.85</v>
      </c>
      <c r="E820" s="119">
        <v>193</v>
      </c>
      <c r="F820" s="119">
        <v>195.5</v>
      </c>
      <c r="G820" s="119">
        <v>195.9</v>
      </c>
      <c r="H820" s="119">
        <v>201.15</v>
      </c>
      <c r="I820" s="119">
        <v>742506</v>
      </c>
      <c r="J820" s="119">
        <v>149893197.55000001</v>
      </c>
      <c r="K820" s="121">
        <v>43118</v>
      </c>
      <c r="L820" s="119">
        <v>11181</v>
      </c>
      <c r="M820" s="119" t="s">
        <v>1458</v>
      </c>
    </row>
    <row r="821" spans="1:13">
      <c r="A821" s="119" t="s">
        <v>1459</v>
      </c>
      <c r="B821" s="119" t="s">
        <v>397</v>
      </c>
      <c r="C821" s="119">
        <v>159.1</v>
      </c>
      <c r="D821" s="119">
        <v>160</v>
      </c>
      <c r="E821" s="119">
        <v>155.25</v>
      </c>
      <c r="F821" s="119">
        <v>156.65</v>
      </c>
      <c r="G821" s="119">
        <v>156</v>
      </c>
      <c r="H821" s="119">
        <v>157.15</v>
      </c>
      <c r="I821" s="119">
        <v>112316</v>
      </c>
      <c r="J821" s="119">
        <v>17845655.899999999</v>
      </c>
      <c r="K821" s="121">
        <v>43118</v>
      </c>
      <c r="L821" s="119">
        <v>2385</v>
      </c>
      <c r="M821" s="119" t="s">
        <v>1460</v>
      </c>
    </row>
    <row r="822" spans="1:13">
      <c r="A822" s="119" t="s">
        <v>379</v>
      </c>
      <c r="B822" s="119" t="s">
        <v>397</v>
      </c>
      <c r="C822" s="119">
        <v>246</v>
      </c>
      <c r="D822" s="119">
        <v>246</v>
      </c>
      <c r="E822" s="119">
        <v>235.95</v>
      </c>
      <c r="F822" s="119">
        <v>237.75</v>
      </c>
      <c r="G822" s="119">
        <v>238.45</v>
      </c>
      <c r="H822" s="119">
        <v>244.75</v>
      </c>
      <c r="I822" s="119">
        <v>1215178</v>
      </c>
      <c r="J822" s="119">
        <v>292486313</v>
      </c>
      <c r="K822" s="121">
        <v>43118</v>
      </c>
      <c r="L822" s="119">
        <v>21288</v>
      </c>
      <c r="M822" s="119" t="s">
        <v>1461</v>
      </c>
    </row>
    <row r="823" spans="1:13">
      <c r="A823" s="119" t="s">
        <v>2539</v>
      </c>
      <c r="B823" s="119" t="s">
        <v>397</v>
      </c>
      <c r="C823" s="119">
        <v>1939</v>
      </c>
      <c r="D823" s="119">
        <v>1939</v>
      </c>
      <c r="E823" s="119">
        <v>1818</v>
      </c>
      <c r="F823" s="119">
        <v>1822.55</v>
      </c>
      <c r="G823" s="119">
        <v>1830</v>
      </c>
      <c r="H823" s="119">
        <v>1864.55</v>
      </c>
      <c r="I823" s="119">
        <v>536</v>
      </c>
      <c r="J823" s="119">
        <v>979441.35</v>
      </c>
      <c r="K823" s="121">
        <v>43118</v>
      </c>
      <c r="L823" s="119">
        <v>59</v>
      </c>
      <c r="M823" s="119" t="s">
        <v>2974</v>
      </c>
    </row>
    <row r="824" spans="1:13">
      <c r="A824" s="119" t="s">
        <v>1462</v>
      </c>
      <c r="B824" s="119" t="s">
        <v>397</v>
      </c>
      <c r="C824" s="119">
        <v>172.8</v>
      </c>
      <c r="D824" s="119">
        <v>174.55</v>
      </c>
      <c r="E824" s="119">
        <v>164.2</v>
      </c>
      <c r="F824" s="119">
        <v>167.65</v>
      </c>
      <c r="G824" s="119">
        <v>168.2</v>
      </c>
      <c r="H824" s="119">
        <v>171.1</v>
      </c>
      <c r="I824" s="119">
        <v>697474</v>
      </c>
      <c r="J824" s="119">
        <v>117995502.3</v>
      </c>
      <c r="K824" s="121">
        <v>43118</v>
      </c>
      <c r="L824" s="119">
        <v>5246</v>
      </c>
      <c r="M824" s="119" t="s">
        <v>1463</v>
      </c>
    </row>
    <row r="825" spans="1:13">
      <c r="A825" s="119" t="s">
        <v>243</v>
      </c>
      <c r="B825" s="119" t="s">
        <v>397</v>
      </c>
      <c r="C825" s="119">
        <v>130.4</v>
      </c>
      <c r="D825" s="119">
        <v>130.80000000000001</v>
      </c>
      <c r="E825" s="119">
        <v>121.1</v>
      </c>
      <c r="F825" s="119">
        <v>123.25</v>
      </c>
      <c r="G825" s="119">
        <v>122.95</v>
      </c>
      <c r="H825" s="119">
        <v>129.75</v>
      </c>
      <c r="I825" s="119">
        <v>6826395</v>
      </c>
      <c r="J825" s="119">
        <v>859723577.89999998</v>
      </c>
      <c r="K825" s="121">
        <v>43118</v>
      </c>
      <c r="L825" s="119">
        <v>27102</v>
      </c>
      <c r="M825" s="119" t="s">
        <v>1464</v>
      </c>
    </row>
    <row r="826" spans="1:13">
      <c r="A826" s="119" t="s">
        <v>1465</v>
      </c>
      <c r="B826" s="119" t="s">
        <v>397</v>
      </c>
      <c r="C826" s="119">
        <v>300</v>
      </c>
      <c r="D826" s="119">
        <v>303</v>
      </c>
      <c r="E826" s="119">
        <v>278</v>
      </c>
      <c r="F826" s="119">
        <v>279.2</v>
      </c>
      <c r="G826" s="119">
        <v>279.85000000000002</v>
      </c>
      <c r="H826" s="119">
        <v>272.8</v>
      </c>
      <c r="I826" s="119">
        <v>555323</v>
      </c>
      <c r="J826" s="119">
        <v>159817640.59999999</v>
      </c>
      <c r="K826" s="121">
        <v>43118</v>
      </c>
      <c r="L826" s="119">
        <v>8997</v>
      </c>
      <c r="M826" s="119" t="s">
        <v>1466</v>
      </c>
    </row>
    <row r="827" spans="1:13">
      <c r="A827" s="119" t="s">
        <v>2492</v>
      </c>
      <c r="B827" s="119" t="s">
        <v>397</v>
      </c>
      <c r="C827" s="119">
        <v>2099.9</v>
      </c>
      <c r="D827" s="119">
        <v>2149</v>
      </c>
      <c r="E827" s="119">
        <v>1951</v>
      </c>
      <c r="F827" s="119">
        <v>1953.55</v>
      </c>
      <c r="G827" s="119">
        <v>1951</v>
      </c>
      <c r="H827" s="119">
        <v>2053.6</v>
      </c>
      <c r="I827" s="119">
        <v>1559</v>
      </c>
      <c r="J827" s="119">
        <v>3075609.7</v>
      </c>
      <c r="K827" s="121">
        <v>43118</v>
      </c>
      <c r="L827" s="119">
        <v>249</v>
      </c>
      <c r="M827" s="119" t="s">
        <v>2493</v>
      </c>
    </row>
    <row r="828" spans="1:13">
      <c r="A828" s="119" t="s">
        <v>388</v>
      </c>
      <c r="B828" s="119" t="s">
        <v>397</v>
      </c>
      <c r="C828" s="119">
        <v>158.85</v>
      </c>
      <c r="D828" s="119">
        <v>158.85</v>
      </c>
      <c r="E828" s="119">
        <v>151.25</v>
      </c>
      <c r="F828" s="119">
        <v>152.80000000000001</v>
      </c>
      <c r="G828" s="119">
        <v>153</v>
      </c>
      <c r="H828" s="119">
        <v>155.80000000000001</v>
      </c>
      <c r="I828" s="119">
        <v>83069</v>
      </c>
      <c r="J828" s="119">
        <v>12909472.75</v>
      </c>
      <c r="K828" s="121">
        <v>43118</v>
      </c>
      <c r="L828" s="119">
        <v>2120</v>
      </c>
      <c r="M828" s="119" t="s">
        <v>1467</v>
      </c>
    </row>
    <row r="829" spans="1:13">
      <c r="A829" s="119" t="s">
        <v>2925</v>
      </c>
      <c r="B829" s="119" t="s">
        <v>397</v>
      </c>
      <c r="C829" s="119">
        <v>47.05</v>
      </c>
      <c r="D829" s="119">
        <v>48.6</v>
      </c>
      <c r="E829" s="119">
        <v>45.5</v>
      </c>
      <c r="F829" s="119">
        <v>46</v>
      </c>
      <c r="G829" s="119">
        <v>46</v>
      </c>
      <c r="H829" s="119">
        <v>47.1</v>
      </c>
      <c r="I829" s="119">
        <v>104115</v>
      </c>
      <c r="J829" s="119">
        <v>4915524.5999999996</v>
      </c>
      <c r="K829" s="121">
        <v>43118</v>
      </c>
      <c r="L829" s="119">
        <v>561</v>
      </c>
      <c r="M829" s="119" t="s">
        <v>2926</v>
      </c>
    </row>
    <row r="830" spans="1:13">
      <c r="A830" s="119" t="s">
        <v>2455</v>
      </c>
      <c r="B830" s="119" t="s">
        <v>397</v>
      </c>
      <c r="C830" s="119">
        <v>31.65</v>
      </c>
      <c r="D830" s="119">
        <v>32.6</v>
      </c>
      <c r="E830" s="119">
        <v>30.8</v>
      </c>
      <c r="F830" s="119">
        <v>31.1</v>
      </c>
      <c r="G830" s="119">
        <v>31.35</v>
      </c>
      <c r="H830" s="119">
        <v>31.55</v>
      </c>
      <c r="I830" s="119">
        <v>414772</v>
      </c>
      <c r="J830" s="119">
        <v>13106437</v>
      </c>
      <c r="K830" s="121">
        <v>43118</v>
      </c>
      <c r="L830" s="119">
        <v>616</v>
      </c>
      <c r="M830" s="119" t="s">
        <v>2456</v>
      </c>
    </row>
    <row r="831" spans="1:13">
      <c r="A831" s="119" t="s">
        <v>1468</v>
      </c>
      <c r="B831" s="119" t="s">
        <v>397</v>
      </c>
      <c r="C831" s="119">
        <v>36.1</v>
      </c>
      <c r="D831" s="119">
        <v>36.700000000000003</v>
      </c>
      <c r="E831" s="119">
        <v>33.799999999999997</v>
      </c>
      <c r="F831" s="119">
        <v>34.35</v>
      </c>
      <c r="G831" s="119">
        <v>34.450000000000003</v>
      </c>
      <c r="H831" s="119">
        <v>36</v>
      </c>
      <c r="I831" s="119">
        <v>573244</v>
      </c>
      <c r="J831" s="119">
        <v>20204648.149999999</v>
      </c>
      <c r="K831" s="121">
        <v>43118</v>
      </c>
      <c r="L831" s="119">
        <v>2076</v>
      </c>
      <c r="M831" s="119" t="s">
        <v>1469</v>
      </c>
    </row>
    <row r="832" spans="1:13">
      <c r="A832" s="119" t="s">
        <v>1470</v>
      </c>
      <c r="B832" s="119" t="s">
        <v>397</v>
      </c>
      <c r="C832" s="119">
        <v>96</v>
      </c>
      <c r="D832" s="119">
        <v>97.95</v>
      </c>
      <c r="E832" s="119">
        <v>95.45</v>
      </c>
      <c r="F832" s="119">
        <v>96.2</v>
      </c>
      <c r="G832" s="119">
        <v>97</v>
      </c>
      <c r="H832" s="119">
        <v>95.7</v>
      </c>
      <c r="I832" s="119">
        <v>220560</v>
      </c>
      <c r="J832" s="119">
        <v>21254361.100000001</v>
      </c>
      <c r="K832" s="121">
        <v>43118</v>
      </c>
      <c r="L832" s="119">
        <v>3886</v>
      </c>
      <c r="M832" s="119" t="s">
        <v>1471</v>
      </c>
    </row>
    <row r="833" spans="1:13">
      <c r="A833" s="119" t="s">
        <v>2927</v>
      </c>
      <c r="B833" s="119" t="s">
        <v>397</v>
      </c>
      <c r="C833" s="119">
        <v>131</v>
      </c>
      <c r="D833" s="119">
        <v>134</v>
      </c>
      <c r="E833" s="119">
        <v>123</v>
      </c>
      <c r="F833" s="119">
        <v>124</v>
      </c>
      <c r="G833" s="119">
        <v>123.75</v>
      </c>
      <c r="H833" s="119">
        <v>129.6</v>
      </c>
      <c r="I833" s="119">
        <v>171375</v>
      </c>
      <c r="J833" s="119">
        <v>21900720.850000001</v>
      </c>
      <c r="K833" s="121">
        <v>43118</v>
      </c>
      <c r="L833" s="119">
        <v>1912</v>
      </c>
      <c r="M833" s="119" t="s">
        <v>2928</v>
      </c>
    </row>
    <row r="834" spans="1:13">
      <c r="A834" s="119" t="s">
        <v>1472</v>
      </c>
      <c r="B834" s="119" t="s">
        <v>397</v>
      </c>
      <c r="C834" s="119">
        <v>634.79999999999995</v>
      </c>
      <c r="D834" s="119">
        <v>634.79999999999995</v>
      </c>
      <c r="E834" s="119">
        <v>599.45000000000005</v>
      </c>
      <c r="F834" s="119">
        <v>606.29999999999995</v>
      </c>
      <c r="G834" s="119">
        <v>616</v>
      </c>
      <c r="H834" s="119">
        <v>629.25</v>
      </c>
      <c r="I834" s="119">
        <v>84423</v>
      </c>
      <c r="J834" s="119">
        <v>52279582.700000003</v>
      </c>
      <c r="K834" s="121">
        <v>43118</v>
      </c>
      <c r="L834" s="119">
        <v>2676</v>
      </c>
      <c r="M834" s="119" t="s">
        <v>2747</v>
      </c>
    </row>
    <row r="835" spans="1:13">
      <c r="A835" s="119" t="s">
        <v>1473</v>
      </c>
      <c r="B835" s="119" t="s">
        <v>397</v>
      </c>
      <c r="C835" s="119">
        <v>7830</v>
      </c>
      <c r="D835" s="119">
        <v>7830</v>
      </c>
      <c r="E835" s="119">
        <v>7686.6</v>
      </c>
      <c r="F835" s="119">
        <v>7736.2</v>
      </c>
      <c r="G835" s="119">
        <v>7760</v>
      </c>
      <c r="H835" s="119">
        <v>7761.9</v>
      </c>
      <c r="I835" s="119">
        <v>30001</v>
      </c>
      <c r="J835" s="119">
        <v>233359957.94999999</v>
      </c>
      <c r="K835" s="121">
        <v>43118</v>
      </c>
      <c r="L835" s="119">
        <v>3569</v>
      </c>
      <c r="M835" s="119" t="s">
        <v>1474</v>
      </c>
    </row>
    <row r="836" spans="1:13">
      <c r="A836" s="119" t="s">
        <v>1475</v>
      </c>
      <c r="B836" s="119" t="s">
        <v>397</v>
      </c>
      <c r="C836" s="119">
        <v>57.95</v>
      </c>
      <c r="D836" s="119">
        <v>58.5</v>
      </c>
      <c r="E836" s="119">
        <v>54.25</v>
      </c>
      <c r="F836" s="119">
        <v>54.55</v>
      </c>
      <c r="G836" s="119">
        <v>54.85</v>
      </c>
      <c r="H836" s="119">
        <v>57.5</v>
      </c>
      <c r="I836" s="119">
        <v>1835627</v>
      </c>
      <c r="J836" s="119">
        <v>102541416.25</v>
      </c>
      <c r="K836" s="121">
        <v>43118</v>
      </c>
      <c r="L836" s="119">
        <v>5374</v>
      </c>
      <c r="M836" s="119" t="s">
        <v>1476</v>
      </c>
    </row>
    <row r="837" spans="1:13">
      <c r="A837" s="119" t="s">
        <v>1477</v>
      </c>
      <c r="B837" s="119" t="s">
        <v>397</v>
      </c>
      <c r="C837" s="119">
        <v>900</v>
      </c>
      <c r="D837" s="119">
        <v>900</v>
      </c>
      <c r="E837" s="119">
        <v>866.1</v>
      </c>
      <c r="F837" s="119">
        <v>876.8</v>
      </c>
      <c r="G837" s="119">
        <v>883.75</v>
      </c>
      <c r="H837" s="119">
        <v>888.7</v>
      </c>
      <c r="I837" s="119">
        <v>22681</v>
      </c>
      <c r="J837" s="119">
        <v>20108165.100000001</v>
      </c>
      <c r="K837" s="121">
        <v>43118</v>
      </c>
      <c r="L837" s="119">
        <v>1166</v>
      </c>
      <c r="M837" s="119" t="s">
        <v>1478</v>
      </c>
    </row>
    <row r="838" spans="1:13">
      <c r="A838" s="119" t="s">
        <v>1480</v>
      </c>
      <c r="B838" s="119" t="s">
        <v>397</v>
      </c>
      <c r="C838" s="119">
        <v>72.650000000000006</v>
      </c>
      <c r="D838" s="119">
        <v>73.45</v>
      </c>
      <c r="E838" s="119">
        <v>68.099999999999994</v>
      </c>
      <c r="F838" s="119">
        <v>68.95</v>
      </c>
      <c r="G838" s="119">
        <v>69</v>
      </c>
      <c r="H838" s="119">
        <v>72.400000000000006</v>
      </c>
      <c r="I838" s="119">
        <v>1252232</v>
      </c>
      <c r="J838" s="119">
        <v>88720354.200000003</v>
      </c>
      <c r="K838" s="121">
        <v>43118</v>
      </c>
      <c r="L838" s="119">
        <v>5466</v>
      </c>
      <c r="M838" s="119" t="s">
        <v>1481</v>
      </c>
    </row>
    <row r="839" spans="1:13">
      <c r="A839" s="119" t="s">
        <v>1482</v>
      </c>
      <c r="B839" s="119" t="s">
        <v>397</v>
      </c>
      <c r="C839" s="119">
        <v>290.14999999999998</v>
      </c>
      <c r="D839" s="119">
        <v>291.10000000000002</v>
      </c>
      <c r="E839" s="119">
        <v>288</v>
      </c>
      <c r="F839" s="119">
        <v>289.35000000000002</v>
      </c>
      <c r="G839" s="119">
        <v>288</v>
      </c>
      <c r="H839" s="119">
        <v>289.95</v>
      </c>
      <c r="I839" s="119">
        <v>57744</v>
      </c>
      <c r="J839" s="119">
        <v>16738402.65</v>
      </c>
      <c r="K839" s="121">
        <v>43118</v>
      </c>
      <c r="L839" s="119">
        <v>904</v>
      </c>
      <c r="M839" s="119" t="s">
        <v>1483</v>
      </c>
    </row>
    <row r="840" spans="1:13">
      <c r="A840" s="119" t="s">
        <v>120</v>
      </c>
      <c r="B840" s="119" t="s">
        <v>397</v>
      </c>
      <c r="C840" s="119">
        <v>30.95</v>
      </c>
      <c r="D840" s="119">
        <v>31</v>
      </c>
      <c r="E840" s="119">
        <v>29.2</v>
      </c>
      <c r="F840" s="119">
        <v>29.45</v>
      </c>
      <c r="G840" s="119">
        <v>29.45</v>
      </c>
      <c r="H840" s="119">
        <v>30.85</v>
      </c>
      <c r="I840" s="119">
        <v>10176555</v>
      </c>
      <c r="J840" s="119">
        <v>305014275.35000002</v>
      </c>
      <c r="K840" s="121">
        <v>43118</v>
      </c>
      <c r="L840" s="119">
        <v>18728</v>
      </c>
      <c r="M840" s="119" t="s">
        <v>1484</v>
      </c>
    </row>
    <row r="841" spans="1:13">
      <c r="A841" s="119" t="s">
        <v>2875</v>
      </c>
      <c r="B841" s="119" t="s">
        <v>397</v>
      </c>
      <c r="C841" s="119">
        <v>617.79999999999995</v>
      </c>
      <c r="D841" s="119">
        <v>620.85</v>
      </c>
      <c r="E841" s="119">
        <v>606.25</v>
      </c>
      <c r="F841" s="119">
        <v>609.1</v>
      </c>
      <c r="G841" s="119">
        <v>608.9</v>
      </c>
      <c r="H841" s="119">
        <v>613.95000000000005</v>
      </c>
      <c r="I841" s="119">
        <v>32435</v>
      </c>
      <c r="J841" s="119">
        <v>19944796.850000001</v>
      </c>
      <c r="K841" s="121">
        <v>43118</v>
      </c>
      <c r="L841" s="119">
        <v>1202</v>
      </c>
      <c r="M841" s="119" t="s">
        <v>2876</v>
      </c>
    </row>
    <row r="842" spans="1:13">
      <c r="A842" s="119" t="s">
        <v>1485</v>
      </c>
      <c r="B842" s="119" t="s">
        <v>397</v>
      </c>
      <c r="C842" s="119">
        <v>30</v>
      </c>
      <c r="D842" s="119">
        <v>30</v>
      </c>
      <c r="E842" s="119">
        <v>28.5</v>
      </c>
      <c r="F842" s="119">
        <v>28.5</v>
      </c>
      <c r="G842" s="119">
        <v>28.5</v>
      </c>
      <c r="H842" s="119">
        <v>29.3</v>
      </c>
      <c r="I842" s="119">
        <v>23224</v>
      </c>
      <c r="J842" s="119">
        <v>677679.85</v>
      </c>
      <c r="K842" s="121">
        <v>43118</v>
      </c>
      <c r="L842" s="119">
        <v>117</v>
      </c>
      <c r="M842" s="119" t="s">
        <v>1486</v>
      </c>
    </row>
    <row r="843" spans="1:13">
      <c r="A843" s="119" t="s">
        <v>2228</v>
      </c>
      <c r="B843" s="119" t="s">
        <v>397</v>
      </c>
      <c r="C843" s="119">
        <v>119</v>
      </c>
      <c r="D843" s="119">
        <v>120</v>
      </c>
      <c r="E843" s="119">
        <v>110</v>
      </c>
      <c r="F843" s="119">
        <v>113.15</v>
      </c>
      <c r="G843" s="119">
        <v>110.03</v>
      </c>
      <c r="H843" s="119">
        <v>117.92</v>
      </c>
      <c r="I843" s="119">
        <v>702</v>
      </c>
      <c r="J843" s="119">
        <v>82515.240000000005</v>
      </c>
      <c r="K843" s="121">
        <v>43118</v>
      </c>
      <c r="L843" s="119">
        <v>32</v>
      </c>
      <c r="M843" s="119" t="s">
        <v>1042</v>
      </c>
    </row>
    <row r="844" spans="1:13">
      <c r="A844" s="119" t="s">
        <v>1487</v>
      </c>
      <c r="B844" s="119" t="s">
        <v>397</v>
      </c>
      <c r="C844" s="119">
        <v>1117.6500000000001</v>
      </c>
      <c r="D844" s="119">
        <v>1120.5</v>
      </c>
      <c r="E844" s="119">
        <v>1110.8499999999999</v>
      </c>
      <c r="F844" s="119">
        <v>1115.3800000000001</v>
      </c>
      <c r="G844" s="119">
        <v>1114.25</v>
      </c>
      <c r="H844" s="119">
        <v>1110.49</v>
      </c>
      <c r="I844" s="119">
        <v>19453</v>
      </c>
      <c r="J844" s="119">
        <v>21743792.559999999</v>
      </c>
      <c r="K844" s="121">
        <v>43118</v>
      </c>
      <c r="L844" s="119">
        <v>664</v>
      </c>
      <c r="M844" s="119" t="s">
        <v>1488</v>
      </c>
    </row>
    <row r="845" spans="1:13">
      <c r="A845" s="119" t="s">
        <v>2229</v>
      </c>
      <c r="B845" s="119" t="s">
        <v>397</v>
      </c>
      <c r="C845" s="119">
        <v>111</v>
      </c>
      <c r="D845" s="119">
        <v>111.69</v>
      </c>
      <c r="E845" s="119">
        <v>109</v>
      </c>
      <c r="F845" s="119">
        <v>110.95</v>
      </c>
      <c r="G845" s="119">
        <v>110.94</v>
      </c>
      <c r="H845" s="119">
        <v>110.6</v>
      </c>
      <c r="I845" s="119">
        <v>40593</v>
      </c>
      <c r="J845" s="119">
        <v>4524933.0999999996</v>
      </c>
      <c r="K845" s="121">
        <v>43118</v>
      </c>
      <c r="L845" s="119">
        <v>2064</v>
      </c>
      <c r="M845" s="119" t="s">
        <v>1097</v>
      </c>
    </row>
    <row r="846" spans="1:13">
      <c r="A846" s="119" t="s">
        <v>1489</v>
      </c>
      <c r="B846" s="119" t="s">
        <v>397</v>
      </c>
      <c r="C846" s="119">
        <v>110.95</v>
      </c>
      <c r="D846" s="119">
        <v>112.4</v>
      </c>
      <c r="E846" s="119">
        <v>104.4</v>
      </c>
      <c r="F846" s="119">
        <v>106.15</v>
      </c>
      <c r="G846" s="119">
        <v>106.8</v>
      </c>
      <c r="H846" s="119">
        <v>110</v>
      </c>
      <c r="I846" s="119">
        <v>728959</v>
      </c>
      <c r="J846" s="119">
        <v>78871072.799999997</v>
      </c>
      <c r="K846" s="121">
        <v>43118</v>
      </c>
      <c r="L846" s="119">
        <v>6521</v>
      </c>
      <c r="M846" s="119" t="s">
        <v>1490</v>
      </c>
    </row>
    <row r="847" spans="1:13">
      <c r="A847" s="119" t="s">
        <v>1491</v>
      </c>
      <c r="B847" s="119" t="s">
        <v>397</v>
      </c>
      <c r="C847" s="119">
        <v>706.85</v>
      </c>
      <c r="D847" s="119">
        <v>719.95</v>
      </c>
      <c r="E847" s="119">
        <v>685.65</v>
      </c>
      <c r="F847" s="119">
        <v>693.2</v>
      </c>
      <c r="G847" s="119">
        <v>693.6</v>
      </c>
      <c r="H847" s="119">
        <v>706.05</v>
      </c>
      <c r="I847" s="119">
        <v>509696</v>
      </c>
      <c r="J847" s="119">
        <v>358539857</v>
      </c>
      <c r="K847" s="121">
        <v>43118</v>
      </c>
      <c r="L847" s="119">
        <v>19642</v>
      </c>
      <c r="M847" s="119" t="s">
        <v>1492</v>
      </c>
    </row>
    <row r="848" spans="1:13">
      <c r="A848" s="119" t="s">
        <v>1493</v>
      </c>
      <c r="B848" s="119" t="s">
        <v>397</v>
      </c>
      <c r="C848" s="119">
        <v>24.9</v>
      </c>
      <c r="D848" s="119">
        <v>26.35</v>
      </c>
      <c r="E848" s="119">
        <v>23.25</v>
      </c>
      <c r="F848" s="119">
        <v>23.95</v>
      </c>
      <c r="G848" s="119">
        <v>24.05</v>
      </c>
      <c r="H848" s="119">
        <v>24.6</v>
      </c>
      <c r="I848" s="119">
        <v>3283147</v>
      </c>
      <c r="J848" s="119">
        <v>81278225.400000006</v>
      </c>
      <c r="K848" s="121">
        <v>43118</v>
      </c>
      <c r="L848" s="119">
        <v>5009</v>
      </c>
      <c r="M848" s="119" t="s">
        <v>1494</v>
      </c>
    </row>
    <row r="849" spans="1:13">
      <c r="A849" s="119" t="s">
        <v>1495</v>
      </c>
      <c r="B849" s="119" t="s">
        <v>397</v>
      </c>
      <c r="C849" s="119">
        <v>1924</v>
      </c>
      <c r="D849" s="119">
        <v>1931.8</v>
      </c>
      <c r="E849" s="119">
        <v>1886</v>
      </c>
      <c r="F849" s="119">
        <v>1902.05</v>
      </c>
      <c r="G849" s="119">
        <v>1899.95</v>
      </c>
      <c r="H849" s="119">
        <v>1911.85</v>
      </c>
      <c r="I849" s="119">
        <v>30703</v>
      </c>
      <c r="J849" s="119">
        <v>58475573.299999997</v>
      </c>
      <c r="K849" s="121">
        <v>43118</v>
      </c>
      <c r="L849" s="119">
        <v>2233</v>
      </c>
      <c r="M849" s="119" t="s">
        <v>1496</v>
      </c>
    </row>
    <row r="850" spans="1:13">
      <c r="A850" s="119" t="s">
        <v>1497</v>
      </c>
      <c r="B850" s="119" t="s">
        <v>397</v>
      </c>
      <c r="C850" s="119">
        <v>985</v>
      </c>
      <c r="D850" s="119">
        <v>995</v>
      </c>
      <c r="E850" s="119">
        <v>933.8</v>
      </c>
      <c r="F850" s="119">
        <v>938.15</v>
      </c>
      <c r="G850" s="119">
        <v>941.1</v>
      </c>
      <c r="H850" s="119">
        <v>978.6</v>
      </c>
      <c r="I850" s="119">
        <v>2364</v>
      </c>
      <c r="J850" s="119">
        <v>2266824.2999999998</v>
      </c>
      <c r="K850" s="121">
        <v>43118</v>
      </c>
      <c r="L850" s="119">
        <v>229</v>
      </c>
      <c r="M850" s="119" t="s">
        <v>1498</v>
      </c>
    </row>
    <row r="851" spans="1:13">
      <c r="A851" s="119" t="s">
        <v>1499</v>
      </c>
      <c r="B851" s="119" t="s">
        <v>397</v>
      </c>
      <c r="C851" s="119">
        <v>113.1</v>
      </c>
      <c r="D851" s="119">
        <v>114.4</v>
      </c>
      <c r="E851" s="119">
        <v>103.65</v>
      </c>
      <c r="F851" s="119">
        <v>105.1</v>
      </c>
      <c r="G851" s="119">
        <v>106.55</v>
      </c>
      <c r="H851" s="119">
        <v>111.9</v>
      </c>
      <c r="I851" s="119">
        <v>170915</v>
      </c>
      <c r="J851" s="119">
        <v>18661006.050000001</v>
      </c>
      <c r="K851" s="121">
        <v>43118</v>
      </c>
      <c r="L851" s="119">
        <v>1990</v>
      </c>
      <c r="M851" s="119" t="s">
        <v>1500</v>
      </c>
    </row>
    <row r="852" spans="1:13">
      <c r="A852" s="119" t="s">
        <v>2929</v>
      </c>
      <c r="B852" s="119" t="s">
        <v>397</v>
      </c>
      <c r="C852" s="119">
        <v>7.85</v>
      </c>
      <c r="D852" s="119">
        <v>7.9</v>
      </c>
      <c r="E852" s="119">
        <v>7.25</v>
      </c>
      <c r="F852" s="119">
        <v>7.25</v>
      </c>
      <c r="G852" s="119">
        <v>7.25</v>
      </c>
      <c r="H852" s="119">
        <v>7.6</v>
      </c>
      <c r="I852" s="119">
        <v>651215</v>
      </c>
      <c r="J852" s="119">
        <v>4883852</v>
      </c>
      <c r="K852" s="121">
        <v>43118</v>
      </c>
      <c r="L852" s="119">
        <v>805</v>
      </c>
      <c r="M852" s="119" t="s">
        <v>2930</v>
      </c>
    </row>
    <row r="853" spans="1:13">
      <c r="A853" s="119" t="s">
        <v>1501</v>
      </c>
      <c r="B853" s="119" t="s">
        <v>397</v>
      </c>
      <c r="C853" s="119">
        <v>111.85</v>
      </c>
      <c r="D853" s="119">
        <v>114.85</v>
      </c>
      <c r="E853" s="119">
        <v>109.6</v>
      </c>
      <c r="F853" s="119">
        <v>109.9</v>
      </c>
      <c r="G853" s="119">
        <v>111</v>
      </c>
      <c r="H853" s="119">
        <v>112.85</v>
      </c>
      <c r="I853" s="119">
        <v>131968</v>
      </c>
      <c r="J853" s="119">
        <v>14762214.65</v>
      </c>
      <c r="K853" s="121">
        <v>43118</v>
      </c>
      <c r="L853" s="119">
        <v>1105</v>
      </c>
      <c r="M853" s="119" t="s">
        <v>1502</v>
      </c>
    </row>
    <row r="854" spans="1:13">
      <c r="A854" s="119" t="s">
        <v>2238</v>
      </c>
      <c r="B854" s="119" t="s">
        <v>397</v>
      </c>
      <c r="C854" s="119">
        <v>107.85</v>
      </c>
      <c r="D854" s="119">
        <v>108.1</v>
      </c>
      <c r="E854" s="119">
        <v>104.75</v>
      </c>
      <c r="F854" s="119">
        <v>105.1</v>
      </c>
      <c r="G854" s="119">
        <v>105.05</v>
      </c>
      <c r="H854" s="119">
        <v>107</v>
      </c>
      <c r="I854" s="119">
        <v>1531188</v>
      </c>
      <c r="J854" s="119">
        <v>161089422.30000001</v>
      </c>
      <c r="K854" s="121">
        <v>43118</v>
      </c>
      <c r="L854" s="119">
        <v>16318</v>
      </c>
      <c r="M854" s="119" t="s">
        <v>1479</v>
      </c>
    </row>
    <row r="855" spans="1:13">
      <c r="A855" s="119" t="s">
        <v>121</v>
      </c>
      <c r="B855" s="119" t="s">
        <v>397</v>
      </c>
      <c r="C855" s="119">
        <v>150.1</v>
      </c>
      <c r="D855" s="119">
        <v>150.85</v>
      </c>
      <c r="E855" s="119">
        <v>141.5</v>
      </c>
      <c r="F855" s="119">
        <v>143.80000000000001</v>
      </c>
      <c r="G855" s="119">
        <v>143.80000000000001</v>
      </c>
      <c r="H855" s="119">
        <v>149.44999999999999</v>
      </c>
      <c r="I855" s="119">
        <v>6197914</v>
      </c>
      <c r="J855" s="119">
        <v>903303814.95000005</v>
      </c>
      <c r="K855" s="121">
        <v>43118</v>
      </c>
      <c r="L855" s="119">
        <v>34296</v>
      </c>
      <c r="M855" s="119" t="s">
        <v>1503</v>
      </c>
    </row>
    <row r="856" spans="1:13">
      <c r="A856" s="119" t="s">
        <v>1504</v>
      </c>
      <c r="B856" s="119" t="s">
        <v>397</v>
      </c>
      <c r="C856" s="119">
        <v>215.15</v>
      </c>
      <c r="D856" s="119">
        <v>215.4</v>
      </c>
      <c r="E856" s="119">
        <v>200.1</v>
      </c>
      <c r="F856" s="119">
        <v>202</v>
      </c>
      <c r="G856" s="119">
        <v>202</v>
      </c>
      <c r="H856" s="119">
        <v>213.1</v>
      </c>
      <c r="I856" s="119">
        <v>1045942</v>
      </c>
      <c r="J856" s="119">
        <v>216509868.05000001</v>
      </c>
      <c r="K856" s="121">
        <v>43118</v>
      </c>
      <c r="L856" s="119">
        <v>10136</v>
      </c>
      <c r="M856" s="119" t="s">
        <v>1505</v>
      </c>
    </row>
    <row r="857" spans="1:13">
      <c r="A857" s="119" t="s">
        <v>2931</v>
      </c>
      <c r="B857" s="119" t="s">
        <v>397</v>
      </c>
      <c r="C857" s="119">
        <v>12.6</v>
      </c>
      <c r="D857" s="119">
        <v>12.85</v>
      </c>
      <c r="E857" s="119">
        <v>12.25</v>
      </c>
      <c r="F857" s="119">
        <v>12.3</v>
      </c>
      <c r="G857" s="119">
        <v>12.3</v>
      </c>
      <c r="H857" s="119">
        <v>12.65</v>
      </c>
      <c r="I857" s="119">
        <v>202032</v>
      </c>
      <c r="J857" s="119">
        <v>2501221.75</v>
      </c>
      <c r="K857" s="121">
        <v>43118</v>
      </c>
      <c r="L857" s="119">
        <v>463</v>
      </c>
      <c r="M857" s="119" t="s">
        <v>2932</v>
      </c>
    </row>
    <row r="858" spans="1:13">
      <c r="A858" s="119" t="s">
        <v>2481</v>
      </c>
      <c r="B858" s="119" t="s">
        <v>397</v>
      </c>
      <c r="C858" s="119">
        <v>567</v>
      </c>
      <c r="D858" s="119">
        <v>578.35</v>
      </c>
      <c r="E858" s="119">
        <v>515.1</v>
      </c>
      <c r="F858" s="119">
        <v>530.04999999999995</v>
      </c>
      <c r="G858" s="119">
        <v>537.45000000000005</v>
      </c>
      <c r="H858" s="119">
        <v>548.6</v>
      </c>
      <c r="I858" s="119">
        <v>57525</v>
      </c>
      <c r="J858" s="119">
        <v>31629992.75</v>
      </c>
      <c r="K858" s="121">
        <v>43118</v>
      </c>
      <c r="L858" s="119">
        <v>2633</v>
      </c>
      <c r="M858" s="119" t="s">
        <v>2482</v>
      </c>
    </row>
    <row r="859" spans="1:13">
      <c r="A859" s="119" t="s">
        <v>1506</v>
      </c>
      <c r="B859" s="119" t="s">
        <v>397</v>
      </c>
      <c r="C859" s="119">
        <v>170</v>
      </c>
      <c r="D859" s="119">
        <v>170</v>
      </c>
      <c r="E859" s="119">
        <v>156.6</v>
      </c>
      <c r="F859" s="119">
        <v>162.05000000000001</v>
      </c>
      <c r="G859" s="119">
        <v>164.85</v>
      </c>
      <c r="H859" s="119">
        <v>167.55</v>
      </c>
      <c r="I859" s="119">
        <v>213901</v>
      </c>
      <c r="J859" s="119">
        <v>35467848.799999997</v>
      </c>
      <c r="K859" s="121">
        <v>43118</v>
      </c>
      <c r="L859" s="119">
        <v>4866</v>
      </c>
      <c r="M859" s="119" t="s">
        <v>1507</v>
      </c>
    </row>
    <row r="860" spans="1:13">
      <c r="A860" s="119" t="s">
        <v>2601</v>
      </c>
      <c r="B860" s="119" t="s">
        <v>397</v>
      </c>
      <c r="C860" s="119">
        <v>1434.7</v>
      </c>
      <c r="D860" s="119">
        <v>1447</v>
      </c>
      <c r="E860" s="119">
        <v>1386</v>
      </c>
      <c r="F860" s="119">
        <v>1408.8</v>
      </c>
      <c r="G860" s="119">
        <v>1424.95</v>
      </c>
      <c r="H860" s="119">
        <v>1395.55</v>
      </c>
      <c r="I860" s="119">
        <v>692</v>
      </c>
      <c r="J860" s="119">
        <v>981423.35</v>
      </c>
      <c r="K860" s="121">
        <v>43118</v>
      </c>
      <c r="L860" s="119">
        <v>176</v>
      </c>
      <c r="M860" s="119" t="s">
        <v>2602</v>
      </c>
    </row>
    <row r="861" spans="1:13">
      <c r="A861" s="119" t="s">
        <v>122</v>
      </c>
      <c r="B861" s="119" t="s">
        <v>397</v>
      </c>
      <c r="C861" s="119">
        <v>174.85</v>
      </c>
      <c r="D861" s="119">
        <v>174.85</v>
      </c>
      <c r="E861" s="119">
        <v>171.65</v>
      </c>
      <c r="F861" s="119">
        <v>172.15</v>
      </c>
      <c r="G861" s="119">
        <v>172.25</v>
      </c>
      <c r="H861" s="119">
        <v>174.25</v>
      </c>
      <c r="I861" s="119">
        <v>6900318</v>
      </c>
      <c r="J861" s="119">
        <v>1198843369.4000001</v>
      </c>
      <c r="K861" s="121">
        <v>43118</v>
      </c>
      <c r="L861" s="119">
        <v>55302</v>
      </c>
      <c r="M861" s="119" t="s">
        <v>1508</v>
      </c>
    </row>
    <row r="862" spans="1:13">
      <c r="A862" s="119" t="s">
        <v>1509</v>
      </c>
      <c r="B862" s="119" t="s">
        <v>397</v>
      </c>
      <c r="C862" s="119">
        <v>494.65</v>
      </c>
      <c r="D862" s="119">
        <v>496.45</v>
      </c>
      <c r="E862" s="119">
        <v>464.25</v>
      </c>
      <c r="F862" s="119">
        <v>466.75</v>
      </c>
      <c r="G862" s="119">
        <v>469.6</v>
      </c>
      <c r="H862" s="119">
        <v>489.5</v>
      </c>
      <c r="I862" s="119">
        <v>31003</v>
      </c>
      <c r="J862" s="119">
        <v>14875407.5</v>
      </c>
      <c r="K862" s="121">
        <v>43118</v>
      </c>
      <c r="L862" s="119">
        <v>2193</v>
      </c>
      <c r="M862" s="119" t="s">
        <v>1510</v>
      </c>
    </row>
    <row r="863" spans="1:13">
      <c r="A863" s="119" t="s">
        <v>2789</v>
      </c>
      <c r="B863" s="119" t="s">
        <v>397</v>
      </c>
      <c r="C863" s="119">
        <v>1.8</v>
      </c>
      <c r="D863" s="119">
        <v>1.8</v>
      </c>
      <c r="E863" s="119">
        <v>1.7</v>
      </c>
      <c r="F863" s="119">
        <v>1.7</v>
      </c>
      <c r="G863" s="119">
        <v>1.7</v>
      </c>
      <c r="H863" s="119">
        <v>1.75</v>
      </c>
      <c r="I863" s="119">
        <v>661126</v>
      </c>
      <c r="J863" s="119">
        <v>1139832.25</v>
      </c>
      <c r="K863" s="121">
        <v>43118</v>
      </c>
      <c r="L863" s="119">
        <v>279</v>
      </c>
      <c r="M863" s="119" t="s">
        <v>2790</v>
      </c>
    </row>
    <row r="864" spans="1:13">
      <c r="A864" s="119" t="s">
        <v>2726</v>
      </c>
      <c r="B864" s="119" t="s">
        <v>397</v>
      </c>
      <c r="C864" s="119">
        <v>49.95</v>
      </c>
      <c r="D864" s="119">
        <v>49.97</v>
      </c>
      <c r="E864" s="119">
        <v>49.79</v>
      </c>
      <c r="F864" s="119">
        <v>49.85</v>
      </c>
      <c r="G864" s="119">
        <v>49.85</v>
      </c>
      <c r="H864" s="119">
        <v>49.93</v>
      </c>
      <c r="I864" s="119">
        <v>767</v>
      </c>
      <c r="J864" s="119">
        <v>38287.620000000003</v>
      </c>
      <c r="K864" s="121">
        <v>43118</v>
      </c>
      <c r="L864" s="119">
        <v>8</v>
      </c>
      <c r="M864" s="119" t="s">
        <v>2727</v>
      </c>
    </row>
    <row r="865" spans="1:13">
      <c r="A865" s="119" t="s">
        <v>1511</v>
      </c>
      <c r="B865" s="119" t="s">
        <v>397</v>
      </c>
      <c r="C865" s="119">
        <v>517</v>
      </c>
      <c r="D865" s="119">
        <v>525</v>
      </c>
      <c r="E865" s="119">
        <v>496.6</v>
      </c>
      <c r="F865" s="119">
        <v>503.25</v>
      </c>
      <c r="G865" s="119">
        <v>501</v>
      </c>
      <c r="H865" s="119">
        <v>515</v>
      </c>
      <c r="I865" s="119">
        <v>202714</v>
      </c>
      <c r="J865" s="119">
        <v>104032541</v>
      </c>
      <c r="K865" s="121">
        <v>43118</v>
      </c>
      <c r="L865" s="119">
        <v>11831</v>
      </c>
      <c r="M865" s="119" t="s">
        <v>1512</v>
      </c>
    </row>
    <row r="866" spans="1:13">
      <c r="A866" s="119" t="s">
        <v>1513</v>
      </c>
      <c r="B866" s="119" t="s">
        <v>397</v>
      </c>
      <c r="C866" s="119">
        <v>1381</v>
      </c>
      <c r="D866" s="119">
        <v>1381</v>
      </c>
      <c r="E866" s="119">
        <v>1260.05</v>
      </c>
      <c r="F866" s="119">
        <v>1269.3499999999999</v>
      </c>
      <c r="G866" s="119">
        <v>1270</v>
      </c>
      <c r="H866" s="119">
        <v>1359.75</v>
      </c>
      <c r="I866" s="119">
        <v>12415</v>
      </c>
      <c r="J866" s="119">
        <v>16190432.85</v>
      </c>
      <c r="K866" s="121">
        <v>43118</v>
      </c>
      <c r="L866" s="119">
        <v>1580</v>
      </c>
      <c r="M866" s="119" t="s">
        <v>1514</v>
      </c>
    </row>
    <row r="867" spans="1:13">
      <c r="A867" s="119" t="s">
        <v>1515</v>
      </c>
      <c r="B867" s="119" t="s">
        <v>397</v>
      </c>
      <c r="C867" s="119">
        <v>1448.45</v>
      </c>
      <c r="D867" s="119">
        <v>1474.35</v>
      </c>
      <c r="E867" s="119">
        <v>1424</v>
      </c>
      <c r="F867" s="119">
        <v>1426.05</v>
      </c>
      <c r="G867" s="119">
        <v>1425</v>
      </c>
      <c r="H867" s="119">
        <v>1448.45</v>
      </c>
      <c r="I867" s="119">
        <v>6715</v>
      </c>
      <c r="J867" s="119">
        <v>9789761.6999999993</v>
      </c>
      <c r="K867" s="121">
        <v>43118</v>
      </c>
      <c r="L867" s="119">
        <v>285</v>
      </c>
      <c r="M867" s="119" t="s">
        <v>1516</v>
      </c>
    </row>
    <row r="868" spans="1:13">
      <c r="A868" s="119" t="s">
        <v>123</v>
      </c>
      <c r="B868" s="119" t="s">
        <v>397</v>
      </c>
      <c r="C868" s="119">
        <v>4119.8999999999996</v>
      </c>
      <c r="D868" s="119">
        <v>4119.8999999999996</v>
      </c>
      <c r="E868" s="119">
        <v>3990.05</v>
      </c>
      <c r="F868" s="119">
        <v>4026.65</v>
      </c>
      <c r="G868" s="119">
        <v>4001</v>
      </c>
      <c r="H868" s="119">
        <v>4096.2</v>
      </c>
      <c r="I868" s="119">
        <v>11688</v>
      </c>
      <c r="J868" s="119">
        <v>47322482.299999997</v>
      </c>
      <c r="K868" s="121">
        <v>43118</v>
      </c>
      <c r="L868" s="119">
        <v>2041</v>
      </c>
      <c r="M868" s="119" t="s">
        <v>1517</v>
      </c>
    </row>
    <row r="869" spans="1:13">
      <c r="A869" s="119" t="s">
        <v>207</v>
      </c>
      <c r="B869" s="119" t="s">
        <v>397</v>
      </c>
      <c r="C869" s="119">
        <v>385</v>
      </c>
      <c r="D869" s="119">
        <v>385</v>
      </c>
      <c r="E869" s="119">
        <v>374.9</v>
      </c>
      <c r="F869" s="119">
        <v>376</v>
      </c>
      <c r="G869" s="119">
        <v>375</v>
      </c>
      <c r="H869" s="119">
        <v>380.2</v>
      </c>
      <c r="I869" s="119">
        <v>290815</v>
      </c>
      <c r="J869" s="119">
        <v>110227417.8</v>
      </c>
      <c r="K869" s="121">
        <v>43118</v>
      </c>
      <c r="L869" s="119">
        <v>5990</v>
      </c>
      <c r="M869" s="119" t="s">
        <v>1518</v>
      </c>
    </row>
    <row r="870" spans="1:13">
      <c r="A870" s="119" t="s">
        <v>2457</v>
      </c>
      <c r="B870" s="119" t="s">
        <v>397</v>
      </c>
      <c r="C870" s="119">
        <v>58.35</v>
      </c>
      <c r="D870" s="119">
        <v>59.75</v>
      </c>
      <c r="E870" s="119">
        <v>53.3</v>
      </c>
      <c r="F870" s="119">
        <v>53.8</v>
      </c>
      <c r="G870" s="119">
        <v>53.95</v>
      </c>
      <c r="H870" s="119">
        <v>57.85</v>
      </c>
      <c r="I870" s="119">
        <v>90974</v>
      </c>
      <c r="J870" s="119">
        <v>5110440.1500000004</v>
      </c>
      <c r="K870" s="121">
        <v>43118</v>
      </c>
      <c r="L870" s="119">
        <v>662</v>
      </c>
      <c r="M870" s="119" t="s">
        <v>2458</v>
      </c>
    </row>
    <row r="871" spans="1:13">
      <c r="A871" s="119" t="s">
        <v>1519</v>
      </c>
      <c r="B871" s="119" t="s">
        <v>397</v>
      </c>
      <c r="C871" s="119">
        <v>121.8</v>
      </c>
      <c r="D871" s="119">
        <v>128.80000000000001</v>
      </c>
      <c r="E871" s="119">
        <v>111.4</v>
      </c>
      <c r="F871" s="119">
        <v>114.15</v>
      </c>
      <c r="G871" s="119">
        <v>115</v>
      </c>
      <c r="H871" s="119">
        <v>120.3</v>
      </c>
      <c r="I871" s="119">
        <v>938688</v>
      </c>
      <c r="J871" s="119">
        <v>115159890.40000001</v>
      </c>
      <c r="K871" s="121">
        <v>43118</v>
      </c>
      <c r="L871" s="119">
        <v>9161</v>
      </c>
      <c r="M871" s="119" t="s">
        <v>1520</v>
      </c>
    </row>
    <row r="872" spans="1:13">
      <c r="A872" s="119" t="s">
        <v>1521</v>
      </c>
      <c r="B872" s="119" t="s">
        <v>397</v>
      </c>
      <c r="C872" s="119">
        <v>230.25</v>
      </c>
      <c r="D872" s="119">
        <v>233.45</v>
      </c>
      <c r="E872" s="119">
        <v>227.65</v>
      </c>
      <c r="F872" s="119">
        <v>228.85</v>
      </c>
      <c r="G872" s="119">
        <v>229</v>
      </c>
      <c r="H872" s="119">
        <v>230.1</v>
      </c>
      <c r="I872" s="119">
        <v>511871</v>
      </c>
      <c r="J872" s="119">
        <v>117591346.7</v>
      </c>
      <c r="K872" s="121">
        <v>43118</v>
      </c>
      <c r="L872" s="119">
        <v>4916</v>
      </c>
      <c r="M872" s="119" t="s">
        <v>1522</v>
      </c>
    </row>
    <row r="873" spans="1:13">
      <c r="A873" s="119" t="s">
        <v>2576</v>
      </c>
      <c r="B873" s="119" t="s">
        <v>397</v>
      </c>
      <c r="C873" s="119">
        <v>74.900000000000006</v>
      </c>
      <c r="D873" s="119">
        <v>74.900000000000006</v>
      </c>
      <c r="E873" s="119">
        <v>72.7</v>
      </c>
      <c r="F873" s="119">
        <v>73.05</v>
      </c>
      <c r="G873" s="119">
        <v>73.05</v>
      </c>
      <c r="H873" s="119">
        <v>74.099999999999994</v>
      </c>
      <c r="I873" s="119">
        <v>53533</v>
      </c>
      <c r="J873" s="119">
        <v>3954503.6</v>
      </c>
      <c r="K873" s="121">
        <v>43118</v>
      </c>
      <c r="L873" s="119">
        <v>731</v>
      </c>
      <c r="M873" s="119" t="s">
        <v>2577</v>
      </c>
    </row>
    <row r="874" spans="1:13">
      <c r="A874" s="119" t="s">
        <v>1523</v>
      </c>
      <c r="B874" s="119" t="s">
        <v>397</v>
      </c>
      <c r="C874" s="119">
        <v>68.400000000000006</v>
      </c>
      <c r="D874" s="119">
        <v>70.2</v>
      </c>
      <c r="E874" s="119">
        <v>65</v>
      </c>
      <c r="F874" s="119">
        <v>65.900000000000006</v>
      </c>
      <c r="G874" s="119">
        <v>66</v>
      </c>
      <c r="H874" s="119">
        <v>67.55</v>
      </c>
      <c r="I874" s="119">
        <v>546670</v>
      </c>
      <c r="J874" s="119">
        <v>37185091</v>
      </c>
      <c r="K874" s="121">
        <v>43118</v>
      </c>
      <c r="L874" s="119">
        <v>3200</v>
      </c>
      <c r="M874" s="119" t="s">
        <v>1524</v>
      </c>
    </row>
    <row r="875" spans="1:13">
      <c r="A875" s="119" t="s">
        <v>124</v>
      </c>
      <c r="B875" s="119" t="s">
        <v>397</v>
      </c>
      <c r="C875" s="119">
        <v>196.4</v>
      </c>
      <c r="D875" s="119">
        <v>197.5</v>
      </c>
      <c r="E875" s="119">
        <v>193.25</v>
      </c>
      <c r="F875" s="119">
        <v>194.1</v>
      </c>
      <c r="G875" s="119">
        <v>194.75</v>
      </c>
      <c r="H875" s="119">
        <v>195.7</v>
      </c>
      <c r="I875" s="119">
        <v>6247782</v>
      </c>
      <c r="J875" s="119">
        <v>1220343658.5999999</v>
      </c>
      <c r="K875" s="121">
        <v>43118</v>
      </c>
      <c r="L875" s="119">
        <v>56784</v>
      </c>
      <c r="M875" s="119" t="s">
        <v>1525</v>
      </c>
    </row>
    <row r="876" spans="1:13">
      <c r="A876" s="119" t="s">
        <v>1526</v>
      </c>
      <c r="B876" s="119" t="s">
        <v>397</v>
      </c>
      <c r="C876" s="119">
        <v>63.7</v>
      </c>
      <c r="D876" s="119">
        <v>63.95</v>
      </c>
      <c r="E876" s="119">
        <v>58</v>
      </c>
      <c r="F876" s="119">
        <v>58.95</v>
      </c>
      <c r="G876" s="119">
        <v>58.95</v>
      </c>
      <c r="H876" s="119">
        <v>63.3</v>
      </c>
      <c r="I876" s="119">
        <v>725281</v>
      </c>
      <c r="J876" s="119">
        <v>44094549.25</v>
      </c>
      <c r="K876" s="121">
        <v>43118</v>
      </c>
      <c r="L876" s="119">
        <v>2981</v>
      </c>
      <c r="M876" s="119" t="s">
        <v>1527</v>
      </c>
    </row>
    <row r="877" spans="1:13">
      <c r="A877" s="119" t="s">
        <v>2540</v>
      </c>
      <c r="B877" s="119" t="s">
        <v>397</v>
      </c>
      <c r="C877" s="119">
        <v>126</v>
      </c>
      <c r="D877" s="119">
        <v>127</v>
      </c>
      <c r="E877" s="119">
        <v>117</v>
      </c>
      <c r="F877" s="119">
        <v>119.8</v>
      </c>
      <c r="G877" s="119">
        <v>120.9</v>
      </c>
      <c r="H877" s="119">
        <v>123.65</v>
      </c>
      <c r="I877" s="119">
        <v>122237</v>
      </c>
      <c r="J877" s="119">
        <v>14901335.4</v>
      </c>
      <c r="K877" s="121">
        <v>43118</v>
      </c>
      <c r="L877" s="119">
        <v>1396</v>
      </c>
      <c r="M877" s="119" t="s">
        <v>2541</v>
      </c>
    </row>
    <row r="878" spans="1:13">
      <c r="A878" s="119" t="s">
        <v>1528</v>
      </c>
      <c r="B878" s="119" t="s">
        <v>397</v>
      </c>
      <c r="C878" s="119">
        <v>161.4</v>
      </c>
      <c r="D878" s="119">
        <v>173.9</v>
      </c>
      <c r="E878" s="119">
        <v>158</v>
      </c>
      <c r="F878" s="119">
        <v>160.55000000000001</v>
      </c>
      <c r="G878" s="119">
        <v>160</v>
      </c>
      <c r="H878" s="119">
        <v>162.80000000000001</v>
      </c>
      <c r="I878" s="119">
        <v>25974</v>
      </c>
      <c r="J878" s="119">
        <v>4197703.45</v>
      </c>
      <c r="K878" s="121">
        <v>43118</v>
      </c>
      <c r="L878" s="119">
        <v>284</v>
      </c>
      <c r="M878" s="119" t="s">
        <v>1529</v>
      </c>
    </row>
    <row r="879" spans="1:13">
      <c r="A879" s="119" t="s">
        <v>1530</v>
      </c>
      <c r="B879" s="119" t="s">
        <v>397</v>
      </c>
      <c r="C879" s="119">
        <v>70.900000000000006</v>
      </c>
      <c r="D879" s="119">
        <v>70.900000000000006</v>
      </c>
      <c r="E879" s="119">
        <v>65.099999999999994</v>
      </c>
      <c r="F879" s="119">
        <v>65.8</v>
      </c>
      <c r="G879" s="119">
        <v>65.8</v>
      </c>
      <c r="H879" s="119">
        <v>69.7</v>
      </c>
      <c r="I879" s="119">
        <v>1685785</v>
      </c>
      <c r="J879" s="119">
        <v>114712338.34999999</v>
      </c>
      <c r="K879" s="121">
        <v>43118</v>
      </c>
      <c r="L879" s="119">
        <v>8976</v>
      </c>
      <c r="M879" s="119" t="s">
        <v>1531</v>
      </c>
    </row>
    <row r="880" spans="1:13">
      <c r="A880" s="119" t="s">
        <v>1532</v>
      </c>
      <c r="B880" s="119" t="s">
        <v>397</v>
      </c>
      <c r="C880" s="119">
        <v>56</v>
      </c>
      <c r="D880" s="119">
        <v>56</v>
      </c>
      <c r="E880" s="119">
        <v>52.55</v>
      </c>
      <c r="F880" s="119">
        <v>52.65</v>
      </c>
      <c r="G880" s="119">
        <v>52.55</v>
      </c>
      <c r="H880" s="119">
        <v>55.3</v>
      </c>
      <c r="I880" s="119">
        <v>156699</v>
      </c>
      <c r="J880" s="119">
        <v>8366944.7000000002</v>
      </c>
      <c r="K880" s="121">
        <v>43118</v>
      </c>
      <c r="L880" s="119">
        <v>735</v>
      </c>
      <c r="M880" s="119" t="s">
        <v>1533</v>
      </c>
    </row>
    <row r="881" spans="1:13">
      <c r="A881" s="119" t="s">
        <v>125</v>
      </c>
      <c r="B881" s="119" t="s">
        <v>397</v>
      </c>
      <c r="C881" s="119">
        <v>126.5</v>
      </c>
      <c r="D881" s="119">
        <v>127</v>
      </c>
      <c r="E881" s="119">
        <v>118.9</v>
      </c>
      <c r="F881" s="119">
        <v>120.85</v>
      </c>
      <c r="G881" s="119">
        <v>121</v>
      </c>
      <c r="H881" s="119">
        <v>123.4</v>
      </c>
      <c r="I881" s="119">
        <v>2645726</v>
      </c>
      <c r="J881" s="119">
        <v>323943700.30000001</v>
      </c>
      <c r="K881" s="121">
        <v>43118</v>
      </c>
      <c r="L881" s="119">
        <v>18499</v>
      </c>
      <c r="M881" s="119" t="s">
        <v>1534</v>
      </c>
    </row>
    <row r="882" spans="1:13">
      <c r="A882" s="119" t="s">
        <v>1535</v>
      </c>
      <c r="B882" s="119" t="s">
        <v>397</v>
      </c>
      <c r="C882" s="119">
        <v>329.1</v>
      </c>
      <c r="D882" s="119">
        <v>335.05</v>
      </c>
      <c r="E882" s="119">
        <v>315.2</v>
      </c>
      <c r="F882" s="119">
        <v>318</v>
      </c>
      <c r="G882" s="119">
        <v>320</v>
      </c>
      <c r="H882" s="119">
        <v>330.75</v>
      </c>
      <c r="I882" s="119">
        <v>23329</v>
      </c>
      <c r="J882" s="119">
        <v>7561233.5499999998</v>
      </c>
      <c r="K882" s="121">
        <v>43118</v>
      </c>
      <c r="L882" s="119">
        <v>556</v>
      </c>
      <c r="M882" s="119" t="s">
        <v>1536</v>
      </c>
    </row>
    <row r="883" spans="1:13">
      <c r="A883" s="119" t="s">
        <v>321</v>
      </c>
      <c r="B883" s="119" t="s">
        <v>397</v>
      </c>
      <c r="C883" s="119">
        <v>168.95</v>
      </c>
      <c r="D883" s="119">
        <v>172.95</v>
      </c>
      <c r="E883" s="119">
        <v>166.5</v>
      </c>
      <c r="F883" s="119">
        <v>167.6</v>
      </c>
      <c r="G883" s="119">
        <v>167.5</v>
      </c>
      <c r="H883" s="119">
        <v>168.95</v>
      </c>
      <c r="I883" s="119">
        <v>278807</v>
      </c>
      <c r="J883" s="119">
        <v>47056110.200000003</v>
      </c>
      <c r="K883" s="121">
        <v>43118</v>
      </c>
      <c r="L883" s="119">
        <v>4216</v>
      </c>
      <c r="M883" s="119" t="s">
        <v>1537</v>
      </c>
    </row>
    <row r="884" spans="1:13">
      <c r="A884" s="119" t="s">
        <v>1538</v>
      </c>
      <c r="B884" s="119" t="s">
        <v>397</v>
      </c>
      <c r="C884" s="119">
        <v>53</v>
      </c>
      <c r="D884" s="119">
        <v>56.6</v>
      </c>
      <c r="E884" s="119">
        <v>52.6</v>
      </c>
      <c r="F884" s="119">
        <v>53.7</v>
      </c>
      <c r="G884" s="119">
        <v>54.3</v>
      </c>
      <c r="H884" s="119">
        <v>53.3</v>
      </c>
      <c r="I884" s="119">
        <v>1250840</v>
      </c>
      <c r="J884" s="119">
        <v>68722373.25</v>
      </c>
      <c r="K884" s="121">
        <v>43118</v>
      </c>
      <c r="L884" s="119">
        <v>5601</v>
      </c>
      <c r="M884" s="119" t="s">
        <v>1539</v>
      </c>
    </row>
    <row r="885" spans="1:13">
      <c r="A885" s="119" t="s">
        <v>1540</v>
      </c>
      <c r="B885" s="119" t="s">
        <v>397</v>
      </c>
      <c r="C885" s="119">
        <v>176.35</v>
      </c>
      <c r="D885" s="119">
        <v>178.5</v>
      </c>
      <c r="E885" s="119">
        <v>167</v>
      </c>
      <c r="F885" s="119">
        <v>168.25</v>
      </c>
      <c r="G885" s="119">
        <v>168.4</v>
      </c>
      <c r="H885" s="119">
        <v>176.3</v>
      </c>
      <c r="I885" s="119">
        <v>224965</v>
      </c>
      <c r="J885" s="119">
        <v>39379074.200000003</v>
      </c>
      <c r="K885" s="121">
        <v>43118</v>
      </c>
      <c r="L885" s="119">
        <v>1994</v>
      </c>
      <c r="M885" s="119" t="s">
        <v>1541</v>
      </c>
    </row>
    <row r="886" spans="1:13">
      <c r="A886" s="119" t="s">
        <v>1542</v>
      </c>
      <c r="B886" s="119" t="s">
        <v>397</v>
      </c>
      <c r="C886" s="119">
        <v>1983.7</v>
      </c>
      <c r="D886" s="119">
        <v>2015</v>
      </c>
      <c r="E886" s="119">
        <v>1920</v>
      </c>
      <c r="F886" s="119">
        <v>1929</v>
      </c>
      <c r="G886" s="119">
        <v>1920</v>
      </c>
      <c r="H886" s="119">
        <v>1970.25</v>
      </c>
      <c r="I886" s="119">
        <v>5277</v>
      </c>
      <c r="J886" s="119">
        <v>10360266</v>
      </c>
      <c r="K886" s="121">
        <v>43118</v>
      </c>
      <c r="L886" s="119">
        <v>1188</v>
      </c>
      <c r="M886" s="119" t="s">
        <v>1543</v>
      </c>
    </row>
    <row r="887" spans="1:13">
      <c r="A887" s="119" t="s">
        <v>2382</v>
      </c>
      <c r="B887" s="119" t="s">
        <v>397</v>
      </c>
      <c r="C887" s="119">
        <v>35.950000000000003</v>
      </c>
      <c r="D887" s="119">
        <v>36.700000000000003</v>
      </c>
      <c r="E887" s="119">
        <v>32.5</v>
      </c>
      <c r="F887" s="119">
        <v>32.799999999999997</v>
      </c>
      <c r="G887" s="119">
        <v>32.9</v>
      </c>
      <c r="H887" s="119">
        <v>35.4</v>
      </c>
      <c r="I887" s="119">
        <v>45222</v>
      </c>
      <c r="J887" s="119">
        <v>1549184.6</v>
      </c>
      <c r="K887" s="121">
        <v>43118</v>
      </c>
      <c r="L887" s="119">
        <v>246</v>
      </c>
      <c r="M887" s="119" t="s">
        <v>2383</v>
      </c>
    </row>
    <row r="888" spans="1:13">
      <c r="A888" s="119" t="s">
        <v>231</v>
      </c>
      <c r="B888" s="119" t="s">
        <v>397</v>
      </c>
      <c r="C888" s="119">
        <v>22375</v>
      </c>
      <c r="D888" s="119">
        <v>22924.35</v>
      </c>
      <c r="E888" s="119">
        <v>21957.3</v>
      </c>
      <c r="F888" s="119">
        <v>22196.25</v>
      </c>
      <c r="G888" s="119">
        <v>21999.95</v>
      </c>
      <c r="H888" s="119">
        <v>22222.65</v>
      </c>
      <c r="I888" s="119">
        <v>22538</v>
      </c>
      <c r="J888" s="119">
        <v>507871234.69999999</v>
      </c>
      <c r="K888" s="121">
        <v>43118</v>
      </c>
      <c r="L888" s="119">
        <v>9022</v>
      </c>
      <c r="M888" s="119" t="s">
        <v>1544</v>
      </c>
    </row>
    <row r="889" spans="1:13">
      <c r="A889" s="119" t="s">
        <v>2542</v>
      </c>
      <c r="B889" s="119" t="s">
        <v>397</v>
      </c>
      <c r="C889" s="119">
        <v>101.2</v>
      </c>
      <c r="D889" s="119">
        <v>107</v>
      </c>
      <c r="E889" s="119">
        <v>94.1</v>
      </c>
      <c r="F889" s="119">
        <v>96.75</v>
      </c>
      <c r="G889" s="119">
        <v>96.4</v>
      </c>
      <c r="H889" s="119">
        <v>103.05</v>
      </c>
      <c r="I889" s="119">
        <v>20733</v>
      </c>
      <c r="J889" s="119">
        <v>2070834.85</v>
      </c>
      <c r="K889" s="121">
        <v>43118</v>
      </c>
      <c r="L889" s="119">
        <v>369</v>
      </c>
      <c r="M889" s="119" t="s">
        <v>2543</v>
      </c>
    </row>
    <row r="890" spans="1:13">
      <c r="A890" s="119" t="s">
        <v>1545</v>
      </c>
      <c r="B890" s="119" t="s">
        <v>397</v>
      </c>
      <c r="C890" s="119">
        <v>260.85000000000002</v>
      </c>
      <c r="D890" s="119">
        <v>284</v>
      </c>
      <c r="E890" s="119">
        <v>260</v>
      </c>
      <c r="F890" s="119">
        <v>266</v>
      </c>
      <c r="G890" s="119">
        <v>266.64999999999998</v>
      </c>
      <c r="H890" s="119">
        <v>257</v>
      </c>
      <c r="I890" s="119">
        <v>1553845</v>
      </c>
      <c r="J890" s="119">
        <v>425074545.85000002</v>
      </c>
      <c r="K890" s="121">
        <v>43118</v>
      </c>
      <c r="L890" s="119">
        <v>21591</v>
      </c>
      <c r="M890" s="119" t="s">
        <v>1546</v>
      </c>
    </row>
    <row r="891" spans="1:13">
      <c r="A891" s="119" t="s">
        <v>1547</v>
      </c>
      <c r="B891" s="119" t="s">
        <v>397</v>
      </c>
      <c r="C891" s="119">
        <v>239.5</v>
      </c>
      <c r="D891" s="119">
        <v>243.5</v>
      </c>
      <c r="E891" s="119">
        <v>234</v>
      </c>
      <c r="F891" s="119">
        <v>239.75</v>
      </c>
      <c r="G891" s="119">
        <v>240</v>
      </c>
      <c r="H891" s="119">
        <v>239.75</v>
      </c>
      <c r="I891" s="119">
        <v>129740</v>
      </c>
      <c r="J891" s="119">
        <v>31063210.149999999</v>
      </c>
      <c r="K891" s="121">
        <v>43118</v>
      </c>
      <c r="L891" s="119">
        <v>1501</v>
      </c>
      <c r="M891" s="119" t="s">
        <v>1548</v>
      </c>
    </row>
    <row r="892" spans="1:13">
      <c r="A892" s="119" t="s">
        <v>1549</v>
      </c>
      <c r="B892" s="119" t="s">
        <v>397</v>
      </c>
      <c r="C892" s="119">
        <v>12.95</v>
      </c>
      <c r="D892" s="119">
        <v>13.5</v>
      </c>
      <c r="E892" s="119">
        <v>11.65</v>
      </c>
      <c r="F892" s="119">
        <v>11.8</v>
      </c>
      <c r="G892" s="119">
        <v>11.95</v>
      </c>
      <c r="H892" s="119">
        <v>12.9</v>
      </c>
      <c r="I892" s="119">
        <v>71978</v>
      </c>
      <c r="J892" s="119">
        <v>879065.8</v>
      </c>
      <c r="K892" s="121">
        <v>43118</v>
      </c>
      <c r="L892" s="119">
        <v>326</v>
      </c>
      <c r="M892" s="119" t="s">
        <v>1550</v>
      </c>
    </row>
    <row r="893" spans="1:13">
      <c r="A893" s="119" t="s">
        <v>1551</v>
      </c>
      <c r="B893" s="119" t="s">
        <v>397</v>
      </c>
      <c r="C893" s="119">
        <v>351.8</v>
      </c>
      <c r="D893" s="119">
        <v>354.25</v>
      </c>
      <c r="E893" s="119">
        <v>348.2</v>
      </c>
      <c r="F893" s="119">
        <v>349.95</v>
      </c>
      <c r="G893" s="119">
        <v>352</v>
      </c>
      <c r="H893" s="119">
        <v>350.75</v>
      </c>
      <c r="I893" s="119">
        <v>26287</v>
      </c>
      <c r="J893" s="119">
        <v>9203092.6500000004</v>
      </c>
      <c r="K893" s="121">
        <v>43118</v>
      </c>
      <c r="L893" s="119">
        <v>495</v>
      </c>
      <c r="M893" s="119" t="s">
        <v>1552</v>
      </c>
    </row>
    <row r="894" spans="1:13">
      <c r="A894" s="119" t="s">
        <v>2933</v>
      </c>
      <c r="B894" s="119" t="s">
        <v>397</v>
      </c>
      <c r="C894" s="119">
        <v>17.5</v>
      </c>
      <c r="D894" s="119">
        <v>17.5</v>
      </c>
      <c r="E894" s="119">
        <v>16</v>
      </c>
      <c r="F894" s="119">
        <v>16</v>
      </c>
      <c r="G894" s="119">
        <v>16</v>
      </c>
      <c r="H894" s="119">
        <v>16.8</v>
      </c>
      <c r="I894" s="119">
        <v>325309</v>
      </c>
      <c r="J894" s="119">
        <v>5270395.75</v>
      </c>
      <c r="K894" s="121">
        <v>43118</v>
      </c>
      <c r="L894" s="119">
        <v>426</v>
      </c>
      <c r="M894" s="119" t="s">
        <v>2934</v>
      </c>
    </row>
    <row r="895" spans="1:13">
      <c r="A895" s="119" t="s">
        <v>1553</v>
      </c>
      <c r="B895" s="119" t="s">
        <v>397</v>
      </c>
      <c r="C895" s="119">
        <v>279.60000000000002</v>
      </c>
      <c r="D895" s="119">
        <v>287</v>
      </c>
      <c r="E895" s="119">
        <v>271.60000000000002</v>
      </c>
      <c r="F895" s="119">
        <v>275.55</v>
      </c>
      <c r="G895" s="119">
        <v>279</v>
      </c>
      <c r="H895" s="119">
        <v>277.60000000000002</v>
      </c>
      <c r="I895" s="119">
        <v>494865</v>
      </c>
      <c r="J895" s="119">
        <v>139524302.44999999</v>
      </c>
      <c r="K895" s="121">
        <v>43118</v>
      </c>
      <c r="L895" s="119">
        <v>13857</v>
      </c>
      <c r="M895" s="119" t="s">
        <v>1554</v>
      </c>
    </row>
    <row r="896" spans="1:13">
      <c r="A896" s="119" t="s">
        <v>2935</v>
      </c>
      <c r="B896" s="119" t="s">
        <v>397</v>
      </c>
      <c r="C896" s="119">
        <v>27.55</v>
      </c>
      <c r="D896" s="119">
        <v>28.2</v>
      </c>
      <c r="E896" s="119">
        <v>26.15</v>
      </c>
      <c r="F896" s="119">
        <v>26.15</v>
      </c>
      <c r="G896" s="119">
        <v>26.15</v>
      </c>
      <c r="H896" s="119">
        <v>27.5</v>
      </c>
      <c r="I896" s="119">
        <v>195434</v>
      </c>
      <c r="J896" s="119">
        <v>5250888.45</v>
      </c>
      <c r="K896" s="121">
        <v>43118</v>
      </c>
      <c r="L896" s="119">
        <v>559</v>
      </c>
      <c r="M896" s="119" t="s">
        <v>2936</v>
      </c>
    </row>
    <row r="897" spans="1:13">
      <c r="A897" s="119" t="s">
        <v>1555</v>
      </c>
      <c r="B897" s="119" t="s">
        <v>397</v>
      </c>
      <c r="C897" s="119">
        <v>85.2</v>
      </c>
      <c r="D897" s="119">
        <v>85.3</v>
      </c>
      <c r="E897" s="119">
        <v>79</v>
      </c>
      <c r="F897" s="119">
        <v>79.75</v>
      </c>
      <c r="G897" s="119">
        <v>79.55</v>
      </c>
      <c r="H897" s="119">
        <v>84.35</v>
      </c>
      <c r="I897" s="119">
        <v>626387</v>
      </c>
      <c r="J897" s="119">
        <v>51315417.950000003</v>
      </c>
      <c r="K897" s="121">
        <v>43118</v>
      </c>
      <c r="L897" s="119">
        <v>4183</v>
      </c>
      <c r="M897" s="119" t="s">
        <v>1556</v>
      </c>
    </row>
    <row r="898" spans="1:13">
      <c r="A898" s="119" t="s">
        <v>393</v>
      </c>
      <c r="B898" s="119" t="s">
        <v>397</v>
      </c>
      <c r="C898" s="119">
        <v>87</v>
      </c>
      <c r="D898" s="119">
        <v>90.6</v>
      </c>
      <c r="E898" s="119">
        <v>81.650000000000006</v>
      </c>
      <c r="F898" s="119">
        <v>82.5</v>
      </c>
      <c r="G898" s="119">
        <v>82</v>
      </c>
      <c r="H898" s="119">
        <v>86.15</v>
      </c>
      <c r="I898" s="119">
        <v>618878</v>
      </c>
      <c r="J898" s="119">
        <v>54290236.600000001</v>
      </c>
      <c r="K898" s="121">
        <v>43118</v>
      </c>
      <c r="L898" s="119">
        <v>4592</v>
      </c>
      <c r="M898" s="119" t="s">
        <v>1557</v>
      </c>
    </row>
    <row r="899" spans="1:13">
      <c r="A899" s="119" t="s">
        <v>2379</v>
      </c>
      <c r="B899" s="119" t="s">
        <v>397</v>
      </c>
      <c r="C899" s="119">
        <v>29</v>
      </c>
      <c r="D899" s="119">
        <v>29.85</v>
      </c>
      <c r="E899" s="119">
        <v>28</v>
      </c>
      <c r="F899" s="119">
        <v>28.45</v>
      </c>
      <c r="G899" s="119">
        <v>29</v>
      </c>
      <c r="H899" s="119">
        <v>28.65</v>
      </c>
      <c r="I899" s="119">
        <v>16274</v>
      </c>
      <c r="J899" s="119">
        <v>470824.2</v>
      </c>
      <c r="K899" s="121">
        <v>43118</v>
      </c>
      <c r="L899" s="119">
        <v>99</v>
      </c>
      <c r="M899" s="119" t="s">
        <v>2380</v>
      </c>
    </row>
    <row r="900" spans="1:13">
      <c r="A900" s="119" t="s">
        <v>358</v>
      </c>
      <c r="B900" s="119" t="s">
        <v>397</v>
      </c>
      <c r="C900" s="119">
        <v>589.95000000000005</v>
      </c>
      <c r="D900" s="119">
        <v>593.29999999999995</v>
      </c>
      <c r="E900" s="119">
        <v>574.04999999999995</v>
      </c>
      <c r="F900" s="119">
        <v>581.1</v>
      </c>
      <c r="G900" s="119">
        <v>580.79999999999995</v>
      </c>
      <c r="H900" s="119">
        <v>587.04999999999995</v>
      </c>
      <c r="I900" s="119">
        <v>2782492</v>
      </c>
      <c r="J900" s="119">
        <v>1621054069.7</v>
      </c>
      <c r="K900" s="121">
        <v>43118</v>
      </c>
      <c r="L900" s="119">
        <v>48171</v>
      </c>
      <c r="M900" s="119" t="s">
        <v>1558</v>
      </c>
    </row>
    <row r="901" spans="1:13">
      <c r="A901" s="119" t="s">
        <v>2257</v>
      </c>
      <c r="B901" s="119" t="s">
        <v>397</v>
      </c>
      <c r="C901" s="119">
        <v>30.4</v>
      </c>
      <c r="D901" s="119">
        <v>31.5</v>
      </c>
      <c r="E901" s="119">
        <v>28.1</v>
      </c>
      <c r="F901" s="119">
        <v>28.65</v>
      </c>
      <c r="G901" s="119">
        <v>28.75</v>
      </c>
      <c r="H901" s="119">
        <v>29.9</v>
      </c>
      <c r="I901" s="119">
        <v>81081</v>
      </c>
      <c r="J901" s="119">
        <v>2414381.9500000002</v>
      </c>
      <c r="K901" s="121">
        <v>43118</v>
      </c>
      <c r="L901" s="119">
        <v>465</v>
      </c>
      <c r="M901" s="119" t="s">
        <v>2258</v>
      </c>
    </row>
    <row r="902" spans="1:13">
      <c r="A902" s="119" t="s">
        <v>1559</v>
      </c>
      <c r="B902" s="119" t="s">
        <v>397</v>
      </c>
      <c r="C902" s="119">
        <v>344.3</v>
      </c>
      <c r="D902" s="119">
        <v>344.3</v>
      </c>
      <c r="E902" s="119">
        <v>320</v>
      </c>
      <c r="F902" s="119">
        <v>327.95</v>
      </c>
      <c r="G902" s="119">
        <v>322.14999999999998</v>
      </c>
      <c r="H902" s="119">
        <v>333.8</v>
      </c>
      <c r="I902" s="119">
        <v>536929</v>
      </c>
      <c r="J902" s="119">
        <v>175126736.44999999</v>
      </c>
      <c r="K902" s="121">
        <v>43118</v>
      </c>
      <c r="L902" s="119">
        <v>1369</v>
      </c>
      <c r="M902" s="119" t="s">
        <v>1560</v>
      </c>
    </row>
    <row r="903" spans="1:13">
      <c r="A903" s="119" t="s">
        <v>3144</v>
      </c>
      <c r="B903" s="119" t="s">
        <v>397</v>
      </c>
      <c r="C903" s="119">
        <v>17.45</v>
      </c>
      <c r="D903" s="119">
        <v>17.45</v>
      </c>
      <c r="E903" s="119">
        <v>15.15</v>
      </c>
      <c r="F903" s="119">
        <v>15.4</v>
      </c>
      <c r="G903" s="119">
        <v>15.4</v>
      </c>
      <c r="H903" s="119">
        <v>16.8</v>
      </c>
      <c r="I903" s="119">
        <v>89744</v>
      </c>
      <c r="J903" s="119">
        <v>1467149.7</v>
      </c>
      <c r="K903" s="121">
        <v>43118</v>
      </c>
      <c r="L903" s="119">
        <v>453</v>
      </c>
      <c r="M903" s="119" t="s">
        <v>3145</v>
      </c>
    </row>
    <row r="904" spans="1:13">
      <c r="A904" s="119" t="s">
        <v>1561</v>
      </c>
      <c r="B904" s="119" t="s">
        <v>397</v>
      </c>
      <c r="C904" s="119">
        <v>31</v>
      </c>
      <c r="D904" s="119">
        <v>31.35</v>
      </c>
      <c r="E904" s="119">
        <v>27.55</v>
      </c>
      <c r="F904" s="119">
        <v>28.4</v>
      </c>
      <c r="G904" s="119">
        <v>28.8</v>
      </c>
      <c r="H904" s="119">
        <v>29.9</v>
      </c>
      <c r="I904" s="119">
        <v>60254</v>
      </c>
      <c r="J904" s="119">
        <v>1784684.35</v>
      </c>
      <c r="K904" s="121">
        <v>43118</v>
      </c>
      <c r="L904" s="119">
        <v>304</v>
      </c>
      <c r="M904" s="119" t="s">
        <v>1562</v>
      </c>
    </row>
    <row r="905" spans="1:13">
      <c r="A905" s="119" t="s">
        <v>209</v>
      </c>
      <c r="B905" s="119" t="s">
        <v>397</v>
      </c>
      <c r="C905" s="119">
        <v>2880</v>
      </c>
      <c r="D905" s="119">
        <v>2883.3</v>
      </c>
      <c r="E905" s="119">
        <v>2741</v>
      </c>
      <c r="F905" s="119">
        <v>2758.7</v>
      </c>
      <c r="G905" s="119">
        <v>2765</v>
      </c>
      <c r="H905" s="119">
        <v>2853.15</v>
      </c>
      <c r="I905" s="119">
        <v>149242</v>
      </c>
      <c r="J905" s="119">
        <v>418906637.89999998</v>
      </c>
      <c r="K905" s="121">
        <v>43118</v>
      </c>
      <c r="L905" s="119">
        <v>14182</v>
      </c>
      <c r="M905" s="119" t="s">
        <v>1563</v>
      </c>
    </row>
    <row r="906" spans="1:13">
      <c r="A906" s="119" t="s">
        <v>1564</v>
      </c>
      <c r="B906" s="119" t="s">
        <v>397</v>
      </c>
      <c r="C906" s="119">
        <v>67.349999999999994</v>
      </c>
      <c r="D906" s="119">
        <v>68.400000000000006</v>
      </c>
      <c r="E906" s="119">
        <v>64.400000000000006</v>
      </c>
      <c r="F906" s="119">
        <v>64.849999999999994</v>
      </c>
      <c r="G906" s="119">
        <v>64.849999999999994</v>
      </c>
      <c r="H906" s="119">
        <v>66.75</v>
      </c>
      <c r="I906" s="119">
        <v>751123</v>
      </c>
      <c r="J906" s="119">
        <v>49875575.850000001</v>
      </c>
      <c r="K906" s="121">
        <v>43118</v>
      </c>
      <c r="L906" s="119">
        <v>3706</v>
      </c>
      <c r="M906" s="119" t="s">
        <v>1565</v>
      </c>
    </row>
    <row r="907" spans="1:13">
      <c r="A907" s="119" t="s">
        <v>1566</v>
      </c>
      <c r="B907" s="119" t="s">
        <v>397</v>
      </c>
      <c r="C907" s="119">
        <v>38.299999999999997</v>
      </c>
      <c r="D907" s="119">
        <v>38.85</v>
      </c>
      <c r="E907" s="119">
        <v>34.6</v>
      </c>
      <c r="F907" s="119">
        <v>35.15</v>
      </c>
      <c r="G907" s="119">
        <v>35.6</v>
      </c>
      <c r="H907" s="119">
        <v>37.85</v>
      </c>
      <c r="I907" s="119">
        <v>1359469</v>
      </c>
      <c r="J907" s="119">
        <v>49808388.549999997</v>
      </c>
      <c r="K907" s="121">
        <v>43118</v>
      </c>
      <c r="L907" s="119">
        <v>5347</v>
      </c>
      <c r="M907" s="119" t="s">
        <v>1567</v>
      </c>
    </row>
    <row r="908" spans="1:13">
      <c r="A908" s="119" t="s">
        <v>1568</v>
      </c>
      <c r="B908" s="119" t="s">
        <v>397</v>
      </c>
      <c r="C908" s="119">
        <v>113.6</v>
      </c>
      <c r="D908" s="119">
        <v>113.6</v>
      </c>
      <c r="E908" s="119">
        <v>101.6</v>
      </c>
      <c r="F908" s="119">
        <v>103.7</v>
      </c>
      <c r="G908" s="119">
        <v>104.1</v>
      </c>
      <c r="H908" s="119">
        <v>112.15</v>
      </c>
      <c r="I908" s="119">
        <v>73021</v>
      </c>
      <c r="J908" s="119">
        <v>7779371.4500000002</v>
      </c>
      <c r="K908" s="121">
        <v>43118</v>
      </c>
      <c r="L908" s="119">
        <v>768</v>
      </c>
      <c r="M908" s="119" t="s">
        <v>1569</v>
      </c>
    </row>
    <row r="909" spans="1:13">
      <c r="A909" s="119" t="s">
        <v>1570</v>
      </c>
      <c r="B909" s="119" t="s">
        <v>397</v>
      </c>
      <c r="C909" s="119">
        <v>767.25</v>
      </c>
      <c r="D909" s="119">
        <v>776.05</v>
      </c>
      <c r="E909" s="119">
        <v>744.85</v>
      </c>
      <c r="F909" s="119">
        <v>752.3</v>
      </c>
      <c r="G909" s="119">
        <v>744.9</v>
      </c>
      <c r="H909" s="119">
        <v>770.25</v>
      </c>
      <c r="I909" s="119">
        <v>90333</v>
      </c>
      <c r="J909" s="119">
        <v>68740619</v>
      </c>
      <c r="K909" s="121">
        <v>43118</v>
      </c>
      <c r="L909" s="119">
        <v>7135</v>
      </c>
      <c r="M909" s="119" t="s">
        <v>1571</v>
      </c>
    </row>
    <row r="910" spans="1:13">
      <c r="A910" s="119" t="s">
        <v>2704</v>
      </c>
      <c r="B910" s="119" t="s">
        <v>397</v>
      </c>
      <c r="C910" s="119">
        <v>142.69999999999999</v>
      </c>
      <c r="D910" s="119">
        <v>142.69999999999999</v>
      </c>
      <c r="E910" s="119">
        <v>131</v>
      </c>
      <c r="F910" s="119">
        <v>133.19999999999999</v>
      </c>
      <c r="G910" s="119">
        <v>134.30000000000001</v>
      </c>
      <c r="H910" s="119">
        <v>138.55000000000001</v>
      </c>
      <c r="I910" s="119">
        <v>2978</v>
      </c>
      <c r="J910" s="119">
        <v>402665.95</v>
      </c>
      <c r="K910" s="121">
        <v>43118</v>
      </c>
      <c r="L910" s="119">
        <v>128</v>
      </c>
      <c r="M910" s="119" t="s">
        <v>2705</v>
      </c>
    </row>
    <row r="911" spans="1:13">
      <c r="A911" s="119" t="s">
        <v>126</v>
      </c>
      <c r="B911" s="119" t="s">
        <v>397</v>
      </c>
      <c r="C911" s="119">
        <v>236</v>
      </c>
      <c r="D911" s="119">
        <v>240.6</v>
      </c>
      <c r="E911" s="119">
        <v>233.6</v>
      </c>
      <c r="F911" s="119">
        <v>235.85</v>
      </c>
      <c r="G911" s="119">
        <v>236.25</v>
      </c>
      <c r="H911" s="119">
        <v>234.6</v>
      </c>
      <c r="I911" s="119">
        <v>4572608</v>
      </c>
      <c r="J911" s="119">
        <v>1084445346.3499999</v>
      </c>
      <c r="K911" s="121">
        <v>43118</v>
      </c>
      <c r="L911" s="119">
        <v>38384</v>
      </c>
      <c r="M911" s="119" t="s">
        <v>1572</v>
      </c>
    </row>
    <row r="912" spans="1:13">
      <c r="A912" s="119" t="s">
        <v>127</v>
      </c>
      <c r="B912" s="119" t="s">
        <v>397</v>
      </c>
      <c r="C912" s="119">
        <v>122.25</v>
      </c>
      <c r="D912" s="119">
        <v>123.1</v>
      </c>
      <c r="E912" s="119">
        <v>118.65</v>
      </c>
      <c r="F912" s="119">
        <v>119.25</v>
      </c>
      <c r="G912" s="119">
        <v>119.15</v>
      </c>
      <c r="H912" s="119">
        <v>122</v>
      </c>
      <c r="I912" s="119">
        <v>4511605</v>
      </c>
      <c r="J912" s="119">
        <v>542395031.20000005</v>
      </c>
      <c r="K912" s="121">
        <v>43118</v>
      </c>
      <c r="L912" s="119">
        <v>39059</v>
      </c>
      <c r="M912" s="119" t="s">
        <v>1573</v>
      </c>
    </row>
    <row r="913" spans="1:13">
      <c r="A913" s="119" t="s">
        <v>1574</v>
      </c>
      <c r="B913" s="119" t="s">
        <v>397</v>
      </c>
      <c r="C913" s="119">
        <v>2120</v>
      </c>
      <c r="D913" s="119">
        <v>2130</v>
      </c>
      <c r="E913" s="119">
        <v>2050.5</v>
      </c>
      <c r="F913" s="119">
        <v>2100.3000000000002</v>
      </c>
      <c r="G913" s="119">
        <v>2088.8000000000002</v>
      </c>
      <c r="H913" s="119">
        <v>2096.25</v>
      </c>
      <c r="I913" s="119">
        <v>106767</v>
      </c>
      <c r="J913" s="119">
        <v>223218539.44999999</v>
      </c>
      <c r="K913" s="121">
        <v>43118</v>
      </c>
      <c r="L913" s="119">
        <v>3389</v>
      </c>
      <c r="M913" s="119" t="s">
        <v>1575</v>
      </c>
    </row>
    <row r="914" spans="1:13">
      <c r="A914" s="119" t="s">
        <v>1576</v>
      </c>
      <c r="B914" s="119" t="s">
        <v>397</v>
      </c>
      <c r="C914" s="119">
        <v>117.2</v>
      </c>
      <c r="D914" s="119">
        <v>117.2</v>
      </c>
      <c r="E914" s="119">
        <v>106</v>
      </c>
      <c r="F914" s="119">
        <v>108.8</v>
      </c>
      <c r="G914" s="119">
        <v>108.65</v>
      </c>
      <c r="H914" s="119">
        <v>115.95</v>
      </c>
      <c r="I914" s="119">
        <v>637661</v>
      </c>
      <c r="J914" s="119">
        <v>70290030.75</v>
      </c>
      <c r="K914" s="121">
        <v>43118</v>
      </c>
      <c r="L914" s="119">
        <v>3497</v>
      </c>
      <c r="M914" s="119" t="s">
        <v>1577</v>
      </c>
    </row>
    <row r="915" spans="1:13">
      <c r="A915" s="119" t="s">
        <v>323</v>
      </c>
      <c r="B915" s="119" t="s">
        <v>397</v>
      </c>
      <c r="C915" s="119">
        <v>37.700000000000003</v>
      </c>
      <c r="D915" s="119">
        <v>38.1</v>
      </c>
      <c r="E915" s="119">
        <v>36.65</v>
      </c>
      <c r="F915" s="119">
        <v>36.85</v>
      </c>
      <c r="G915" s="119">
        <v>36.799999999999997</v>
      </c>
      <c r="H915" s="119">
        <v>37.4</v>
      </c>
      <c r="I915" s="119">
        <v>1453037</v>
      </c>
      <c r="J915" s="119">
        <v>54256600.850000001</v>
      </c>
      <c r="K915" s="121">
        <v>43118</v>
      </c>
      <c r="L915" s="119">
        <v>4354</v>
      </c>
      <c r="M915" s="119" t="s">
        <v>1578</v>
      </c>
    </row>
    <row r="916" spans="1:13">
      <c r="A916" s="119" t="s">
        <v>1579</v>
      </c>
      <c r="B916" s="119" t="s">
        <v>397</v>
      </c>
      <c r="C916" s="119">
        <v>409.5</v>
      </c>
      <c r="D916" s="119">
        <v>457.9</v>
      </c>
      <c r="E916" s="119">
        <v>400</v>
      </c>
      <c r="F916" s="119">
        <v>443.15</v>
      </c>
      <c r="G916" s="119">
        <v>442</v>
      </c>
      <c r="H916" s="119">
        <v>403</v>
      </c>
      <c r="I916" s="119">
        <v>595323</v>
      </c>
      <c r="J916" s="119">
        <v>263669504.19999999</v>
      </c>
      <c r="K916" s="121">
        <v>43118</v>
      </c>
      <c r="L916" s="119">
        <v>15767</v>
      </c>
      <c r="M916" s="119" t="s">
        <v>1580</v>
      </c>
    </row>
    <row r="917" spans="1:13">
      <c r="A917" s="119" t="s">
        <v>210</v>
      </c>
      <c r="B917" s="119" t="s">
        <v>397</v>
      </c>
      <c r="C917" s="119">
        <v>9309.0499999999993</v>
      </c>
      <c r="D917" s="119">
        <v>9425</v>
      </c>
      <c r="E917" s="119">
        <v>9236</v>
      </c>
      <c r="F917" s="119">
        <v>9394.2999999999993</v>
      </c>
      <c r="G917" s="119">
        <v>9325</v>
      </c>
      <c r="H917" s="119">
        <v>9309.1</v>
      </c>
      <c r="I917" s="119">
        <v>3360</v>
      </c>
      <c r="J917" s="119">
        <v>31442231.149999999</v>
      </c>
      <c r="K917" s="121">
        <v>43118</v>
      </c>
      <c r="L917" s="119">
        <v>554</v>
      </c>
      <c r="M917" s="119" t="s">
        <v>1581</v>
      </c>
    </row>
    <row r="918" spans="1:13">
      <c r="A918" s="119" t="s">
        <v>1582</v>
      </c>
      <c r="B918" s="119" t="s">
        <v>397</v>
      </c>
      <c r="C918" s="119">
        <v>136.85</v>
      </c>
      <c r="D918" s="119">
        <v>139.75</v>
      </c>
      <c r="E918" s="119">
        <v>130</v>
      </c>
      <c r="F918" s="119">
        <v>131.19999999999999</v>
      </c>
      <c r="G918" s="119">
        <v>130</v>
      </c>
      <c r="H918" s="119">
        <v>136.30000000000001</v>
      </c>
      <c r="I918" s="119">
        <v>19854</v>
      </c>
      <c r="J918" s="119">
        <v>2668944.7000000002</v>
      </c>
      <c r="K918" s="121">
        <v>43118</v>
      </c>
      <c r="L918" s="119">
        <v>253</v>
      </c>
      <c r="M918" s="119" t="s">
        <v>1583</v>
      </c>
    </row>
    <row r="919" spans="1:13">
      <c r="A919" s="119" t="s">
        <v>1584</v>
      </c>
      <c r="B919" s="119" t="s">
        <v>397</v>
      </c>
      <c r="C919" s="119">
        <v>1326.95</v>
      </c>
      <c r="D919" s="119">
        <v>1353</v>
      </c>
      <c r="E919" s="119">
        <v>1254.55</v>
      </c>
      <c r="F919" s="119">
        <v>1269.0999999999999</v>
      </c>
      <c r="G919" s="119">
        <v>1269.1500000000001</v>
      </c>
      <c r="H919" s="119">
        <v>1313.2</v>
      </c>
      <c r="I919" s="119">
        <v>647556</v>
      </c>
      <c r="J919" s="119">
        <v>842477230.64999998</v>
      </c>
      <c r="K919" s="121">
        <v>43118</v>
      </c>
      <c r="L919" s="119">
        <v>25055</v>
      </c>
      <c r="M919" s="119" t="s">
        <v>1585</v>
      </c>
    </row>
    <row r="920" spans="1:13">
      <c r="A920" s="119" t="s">
        <v>1586</v>
      </c>
      <c r="B920" s="119" t="s">
        <v>397</v>
      </c>
      <c r="C920" s="119">
        <v>618</v>
      </c>
      <c r="D920" s="119">
        <v>618</v>
      </c>
      <c r="E920" s="119">
        <v>598</v>
      </c>
      <c r="F920" s="119">
        <v>604.1</v>
      </c>
      <c r="G920" s="119">
        <v>598.4</v>
      </c>
      <c r="H920" s="119">
        <v>611.20000000000005</v>
      </c>
      <c r="I920" s="119">
        <v>79595</v>
      </c>
      <c r="J920" s="119">
        <v>48051857.850000001</v>
      </c>
      <c r="K920" s="121">
        <v>43118</v>
      </c>
      <c r="L920" s="119">
        <v>2249</v>
      </c>
      <c r="M920" s="119" t="s">
        <v>1587</v>
      </c>
    </row>
    <row r="921" spans="1:13">
      <c r="A921" s="119" t="s">
        <v>208</v>
      </c>
      <c r="B921" s="119" t="s">
        <v>397</v>
      </c>
      <c r="C921" s="119">
        <v>900</v>
      </c>
      <c r="D921" s="119">
        <v>902.9</v>
      </c>
      <c r="E921" s="119">
        <v>888.4</v>
      </c>
      <c r="F921" s="119">
        <v>893.2</v>
      </c>
      <c r="G921" s="119">
        <v>891.4</v>
      </c>
      <c r="H921" s="119">
        <v>896.5</v>
      </c>
      <c r="I921" s="119">
        <v>274737</v>
      </c>
      <c r="J921" s="119">
        <v>245766476.80000001</v>
      </c>
      <c r="K921" s="121">
        <v>43118</v>
      </c>
      <c r="L921" s="119">
        <v>9752</v>
      </c>
      <c r="M921" s="119" t="s">
        <v>1588</v>
      </c>
    </row>
    <row r="922" spans="1:13">
      <c r="A922" s="119" t="s">
        <v>1589</v>
      </c>
      <c r="B922" s="119" t="s">
        <v>397</v>
      </c>
      <c r="C922" s="119">
        <v>989.95</v>
      </c>
      <c r="D922" s="119">
        <v>998.3</v>
      </c>
      <c r="E922" s="119">
        <v>984</v>
      </c>
      <c r="F922" s="119">
        <v>994.2</v>
      </c>
      <c r="G922" s="119">
        <v>994</v>
      </c>
      <c r="H922" s="119">
        <v>987.5</v>
      </c>
      <c r="I922" s="119">
        <v>224206</v>
      </c>
      <c r="J922" s="119">
        <v>222663068.44999999</v>
      </c>
      <c r="K922" s="121">
        <v>43118</v>
      </c>
      <c r="L922" s="119">
        <v>6114</v>
      </c>
      <c r="M922" s="119" t="s">
        <v>1590</v>
      </c>
    </row>
    <row r="923" spans="1:13">
      <c r="A923" s="119" t="s">
        <v>2632</v>
      </c>
      <c r="B923" s="119" t="s">
        <v>397</v>
      </c>
      <c r="C923" s="119">
        <v>38.75</v>
      </c>
      <c r="D923" s="119">
        <v>40.6</v>
      </c>
      <c r="E923" s="119">
        <v>37.75</v>
      </c>
      <c r="F923" s="119">
        <v>38.049999999999997</v>
      </c>
      <c r="G923" s="119">
        <v>38.450000000000003</v>
      </c>
      <c r="H923" s="119">
        <v>38.75</v>
      </c>
      <c r="I923" s="119">
        <v>606958</v>
      </c>
      <c r="J923" s="119">
        <v>23891884.050000001</v>
      </c>
      <c r="K923" s="121">
        <v>43118</v>
      </c>
      <c r="L923" s="119">
        <v>2975</v>
      </c>
      <c r="M923" s="119" t="s">
        <v>2633</v>
      </c>
    </row>
    <row r="924" spans="1:13">
      <c r="A924" s="119" t="s">
        <v>2706</v>
      </c>
      <c r="B924" s="119" t="s">
        <v>397</v>
      </c>
      <c r="C924" s="119">
        <v>210.45</v>
      </c>
      <c r="D924" s="119">
        <v>212.6</v>
      </c>
      <c r="E924" s="119">
        <v>196.25</v>
      </c>
      <c r="F924" s="119">
        <v>201.75</v>
      </c>
      <c r="G924" s="119">
        <v>202.5</v>
      </c>
      <c r="H924" s="119">
        <v>210.15</v>
      </c>
      <c r="I924" s="119">
        <v>18983</v>
      </c>
      <c r="J924" s="119">
        <v>3918566.4</v>
      </c>
      <c r="K924" s="121">
        <v>43118</v>
      </c>
      <c r="L924" s="119">
        <v>399</v>
      </c>
      <c r="M924" s="119" t="s">
        <v>2707</v>
      </c>
    </row>
    <row r="925" spans="1:13">
      <c r="A925" s="119" t="s">
        <v>1591</v>
      </c>
      <c r="B925" s="119" t="s">
        <v>397</v>
      </c>
      <c r="C925" s="119">
        <v>43.05</v>
      </c>
      <c r="D925" s="119">
        <v>44.9</v>
      </c>
      <c r="E925" s="119">
        <v>40</v>
      </c>
      <c r="F925" s="119">
        <v>40.35</v>
      </c>
      <c r="G925" s="119">
        <v>41</v>
      </c>
      <c r="H925" s="119">
        <v>43.05</v>
      </c>
      <c r="I925" s="119">
        <v>48687</v>
      </c>
      <c r="J925" s="119">
        <v>2006951.15</v>
      </c>
      <c r="K925" s="121">
        <v>43118</v>
      </c>
      <c r="L925" s="119">
        <v>335</v>
      </c>
      <c r="M925" s="119" t="s">
        <v>1592</v>
      </c>
    </row>
    <row r="926" spans="1:13">
      <c r="A926" s="119" t="s">
        <v>1593</v>
      </c>
      <c r="B926" s="119" t="s">
        <v>397</v>
      </c>
      <c r="C926" s="119">
        <v>102</v>
      </c>
      <c r="D926" s="119">
        <v>103.75</v>
      </c>
      <c r="E926" s="119">
        <v>95.6</v>
      </c>
      <c r="F926" s="119">
        <v>96.4</v>
      </c>
      <c r="G926" s="119">
        <v>97</v>
      </c>
      <c r="H926" s="119">
        <v>98.75</v>
      </c>
      <c r="I926" s="119">
        <v>100151</v>
      </c>
      <c r="J926" s="119">
        <v>9901009.0999999996</v>
      </c>
      <c r="K926" s="121">
        <v>43118</v>
      </c>
      <c r="L926" s="119">
        <v>1296</v>
      </c>
      <c r="M926" s="119" t="s">
        <v>1594</v>
      </c>
    </row>
    <row r="927" spans="1:13">
      <c r="A927" s="119" t="s">
        <v>2572</v>
      </c>
      <c r="B927" s="119" t="s">
        <v>397</v>
      </c>
      <c r="C927" s="119">
        <v>673.7</v>
      </c>
      <c r="D927" s="119">
        <v>673.7</v>
      </c>
      <c r="E927" s="119">
        <v>621.29999999999995</v>
      </c>
      <c r="F927" s="119">
        <v>651.70000000000005</v>
      </c>
      <c r="G927" s="119">
        <v>655</v>
      </c>
      <c r="H927" s="119">
        <v>641.65</v>
      </c>
      <c r="I927" s="119">
        <v>94843</v>
      </c>
      <c r="J927" s="119">
        <v>63142042.899999999</v>
      </c>
      <c r="K927" s="121">
        <v>43118</v>
      </c>
      <c r="L927" s="119">
        <v>3125</v>
      </c>
      <c r="M927" s="119" t="s">
        <v>2573</v>
      </c>
    </row>
    <row r="928" spans="1:13">
      <c r="A928" s="119" t="s">
        <v>1595</v>
      </c>
      <c r="B928" s="119" t="s">
        <v>397</v>
      </c>
      <c r="C928" s="119">
        <v>255</v>
      </c>
      <c r="D928" s="119">
        <v>255</v>
      </c>
      <c r="E928" s="119">
        <v>241</v>
      </c>
      <c r="F928" s="119">
        <v>242.95</v>
      </c>
      <c r="G928" s="119">
        <v>242</v>
      </c>
      <c r="H928" s="119">
        <v>250.3</v>
      </c>
      <c r="I928" s="119">
        <v>38062</v>
      </c>
      <c r="J928" s="119">
        <v>9480639.75</v>
      </c>
      <c r="K928" s="121">
        <v>43118</v>
      </c>
      <c r="L928" s="119">
        <v>509</v>
      </c>
      <c r="M928" s="119" t="s">
        <v>1596</v>
      </c>
    </row>
    <row r="929" spans="1:13">
      <c r="A929" s="119" t="s">
        <v>128</v>
      </c>
      <c r="B929" s="119" t="s">
        <v>397</v>
      </c>
      <c r="C929" s="119">
        <v>180.7</v>
      </c>
      <c r="D929" s="119">
        <v>182.75</v>
      </c>
      <c r="E929" s="119">
        <v>168.65</v>
      </c>
      <c r="F929" s="119">
        <v>170.5</v>
      </c>
      <c r="G929" s="119">
        <v>170.35</v>
      </c>
      <c r="H929" s="119">
        <v>175.55</v>
      </c>
      <c r="I929" s="119">
        <v>32923946</v>
      </c>
      <c r="J929" s="119">
        <v>5807099731.3999996</v>
      </c>
      <c r="K929" s="121">
        <v>43118</v>
      </c>
      <c r="L929" s="119">
        <v>122684</v>
      </c>
      <c r="M929" s="119" t="s">
        <v>1597</v>
      </c>
    </row>
    <row r="930" spans="1:13">
      <c r="A930" s="119" t="s">
        <v>1598</v>
      </c>
      <c r="B930" s="119" t="s">
        <v>397</v>
      </c>
      <c r="C930" s="119">
        <v>47</v>
      </c>
      <c r="D930" s="119">
        <v>47.3</v>
      </c>
      <c r="E930" s="119">
        <v>45.5</v>
      </c>
      <c r="F930" s="119">
        <v>45.6</v>
      </c>
      <c r="G930" s="119">
        <v>45.75</v>
      </c>
      <c r="H930" s="119">
        <v>46.65</v>
      </c>
      <c r="I930" s="119">
        <v>266210</v>
      </c>
      <c r="J930" s="119">
        <v>12338642.5</v>
      </c>
      <c r="K930" s="121">
        <v>43118</v>
      </c>
      <c r="L930" s="119">
        <v>1485</v>
      </c>
      <c r="M930" s="119" t="s">
        <v>1599</v>
      </c>
    </row>
    <row r="931" spans="1:13">
      <c r="A931" s="119" t="s">
        <v>2311</v>
      </c>
      <c r="B931" s="119" t="s">
        <v>397</v>
      </c>
      <c r="C931" s="119">
        <v>1294</v>
      </c>
      <c r="D931" s="119">
        <v>1340</v>
      </c>
      <c r="E931" s="119">
        <v>1280.3</v>
      </c>
      <c r="F931" s="119">
        <v>1297.3</v>
      </c>
      <c r="G931" s="119">
        <v>1296.45</v>
      </c>
      <c r="H931" s="119">
        <v>1279.0999999999999</v>
      </c>
      <c r="I931" s="119">
        <v>198685</v>
      </c>
      <c r="J931" s="119">
        <v>257528445</v>
      </c>
      <c r="K931" s="121">
        <v>43118</v>
      </c>
      <c r="L931" s="119">
        <v>4772</v>
      </c>
      <c r="M931" s="119" t="s">
        <v>2312</v>
      </c>
    </row>
    <row r="932" spans="1:13">
      <c r="A932" s="119" t="s">
        <v>1600</v>
      </c>
      <c r="B932" s="119" t="s">
        <v>397</v>
      </c>
      <c r="C932" s="119">
        <v>195.9</v>
      </c>
      <c r="D932" s="119">
        <v>195.9</v>
      </c>
      <c r="E932" s="119">
        <v>190.25</v>
      </c>
      <c r="F932" s="119">
        <v>192.5</v>
      </c>
      <c r="G932" s="119">
        <v>191.2</v>
      </c>
      <c r="H932" s="119">
        <v>193.6</v>
      </c>
      <c r="I932" s="119">
        <v>271130</v>
      </c>
      <c r="J932" s="119">
        <v>52287561.049999997</v>
      </c>
      <c r="K932" s="121">
        <v>43118</v>
      </c>
      <c r="L932" s="119">
        <v>6824</v>
      </c>
      <c r="M932" s="119" t="s">
        <v>2247</v>
      </c>
    </row>
    <row r="933" spans="1:13">
      <c r="A933" s="119" t="s">
        <v>2613</v>
      </c>
      <c r="B933" s="119" t="s">
        <v>397</v>
      </c>
      <c r="C933" s="119">
        <v>1271.3499999999999</v>
      </c>
      <c r="D933" s="119">
        <v>1271.95</v>
      </c>
      <c r="E933" s="119">
        <v>1133.05</v>
      </c>
      <c r="F933" s="119">
        <v>1187.9000000000001</v>
      </c>
      <c r="G933" s="119">
        <v>1170</v>
      </c>
      <c r="H933" s="119">
        <v>1237.05</v>
      </c>
      <c r="I933" s="119">
        <v>8788</v>
      </c>
      <c r="J933" s="119">
        <v>10363977.550000001</v>
      </c>
      <c r="K933" s="121">
        <v>43118</v>
      </c>
      <c r="L933" s="119">
        <v>827</v>
      </c>
      <c r="M933" s="119" t="s">
        <v>2614</v>
      </c>
    </row>
    <row r="934" spans="1:13">
      <c r="A934" s="119" t="s">
        <v>2324</v>
      </c>
      <c r="B934" s="119" t="s">
        <v>397</v>
      </c>
      <c r="C934" s="119">
        <v>312</v>
      </c>
      <c r="D934" s="119">
        <v>324</v>
      </c>
      <c r="E934" s="119">
        <v>305</v>
      </c>
      <c r="F934" s="119">
        <v>308.89999999999998</v>
      </c>
      <c r="G934" s="119">
        <v>310.95</v>
      </c>
      <c r="H934" s="119">
        <v>310.05</v>
      </c>
      <c r="I934" s="119">
        <v>33186</v>
      </c>
      <c r="J934" s="119">
        <v>10529176.1</v>
      </c>
      <c r="K934" s="121">
        <v>43118</v>
      </c>
      <c r="L934" s="119">
        <v>1963</v>
      </c>
      <c r="M934" s="119" t="s">
        <v>2325</v>
      </c>
    </row>
    <row r="935" spans="1:13">
      <c r="A935" s="119" t="s">
        <v>2214</v>
      </c>
      <c r="B935" s="119" t="s">
        <v>397</v>
      </c>
      <c r="C935" s="119">
        <v>233.5</v>
      </c>
      <c r="D935" s="119">
        <v>233.5</v>
      </c>
      <c r="E935" s="119">
        <v>225</v>
      </c>
      <c r="F935" s="119">
        <v>227.5</v>
      </c>
      <c r="G935" s="119">
        <v>228.7</v>
      </c>
      <c r="H935" s="119">
        <v>230.25</v>
      </c>
      <c r="I935" s="119">
        <v>71491</v>
      </c>
      <c r="J935" s="119">
        <v>16367611.9</v>
      </c>
      <c r="K935" s="121">
        <v>43118</v>
      </c>
      <c r="L935" s="119">
        <v>2093</v>
      </c>
      <c r="M935" s="119" t="s">
        <v>2833</v>
      </c>
    </row>
    <row r="936" spans="1:13">
      <c r="A936" s="119" t="s">
        <v>1601</v>
      </c>
      <c r="B936" s="119" t="s">
        <v>397</v>
      </c>
      <c r="C936" s="119">
        <v>412</v>
      </c>
      <c r="D936" s="119">
        <v>413.4</v>
      </c>
      <c r="E936" s="119">
        <v>403</v>
      </c>
      <c r="F936" s="119">
        <v>406.55</v>
      </c>
      <c r="G936" s="119">
        <v>408</v>
      </c>
      <c r="H936" s="119">
        <v>408.9</v>
      </c>
      <c r="I936" s="119">
        <v>117715</v>
      </c>
      <c r="J936" s="119">
        <v>48031751.399999999</v>
      </c>
      <c r="K936" s="121">
        <v>43118</v>
      </c>
      <c r="L936" s="119">
        <v>2230</v>
      </c>
      <c r="M936" s="119" t="s">
        <v>1602</v>
      </c>
    </row>
    <row r="937" spans="1:13">
      <c r="A937" s="119" t="s">
        <v>1603</v>
      </c>
      <c r="B937" s="119" t="s">
        <v>397</v>
      </c>
      <c r="C937" s="119">
        <v>274.2</v>
      </c>
      <c r="D937" s="119">
        <v>279</v>
      </c>
      <c r="E937" s="119">
        <v>261</v>
      </c>
      <c r="F937" s="119">
        <v>261.39999999999998</v>
      </c>
      <c r="G937" s="119">
        <v>261.14999999999998</v>
      </c>
      <c r="H937" s="119">
        <v>267.55</v>
      </c>
      <c r="I937" s="119">
        <v>30205</v>
      </c>
      <c r="J937" s="119">
        <v>8072867.8499999996</v>
      </c>
      <c r="K937" s="121">
        <v>43118</v>
      </c>
      <c r="L937" s="119">
        <v>684</v>
      </c>
      <c r="M937" s="119" t="s">
        <v>1604</v>
      </c>
    </row>
    <row r="938" spans="1:13">
      <c r="A938" s="119" t="s">
        <v>1605</v>
      </c>
      <c r="B938" s="119" t="s">
        <v>397</v>
      </c>
      <c r="C938" s="119">
        <v>565.1</v>
      </c>
      <c r="D938" s="119">
        <v>570.35</v>
      </c>
      <c r="E938" s="119">
        <v>538.5</v>
      </c>
      <c r="F938" s="119">
        <v>541.25</v>
      </c>
      <c r="G938" s="119">
        <v>541.4</v>
      </c>
      <c r="H938" s="119">
        <v>557.79999999999995</v>
      </c>
      <c r="I938" s="119">
        <v>41616</v>
      </c>
      <c r="J938" s="119">
        <v>23075658.600000001</v>
      </c>
      <c r="K938" s="121">
        <v>43118</v>
      </c>
      <c r="L938" s="119">
        <v>1575</v>
      </c>
      <c r="M938" s="119" t="s">
        <v>1606</v>
      </c>
    </row>
    <row r="939" spans="1:13">
      <c r="A939" s="119" t="s">
        <v>1607</v>
      </c>
      <c r="B939" s="119" t="s">
        <v>397</v>
      </c>
      <c r="C939" s="119">
        <v>184.95</v>
      </c>
      <c r="D939" s="119">
        <v>185</v>
      </c>
      <c r="E939" s="119">
        <v>178</v>
      </c>
      <c r="F939" s="119">
        <v>179.15</v>
      </c>
      <c r="G939" s="119">
        <v>179</v>
      </c>
      <c r="H939" s="119">
        <v>183</v>
      </c>
      <c r="I939" s="119">
        <v>7083</v>
      </c>
      <c r="J939" s="119">
        <v>1281646.6499999999</v>
      </c>
      <c r="K939" s="121">
        <v>43118</v>
      </c>
      <c r="L939" s="119">
        <v>107</v>
      </c>
      <c r="M939" s="119" t="s">
        <v>1608</v>
      </c>
    </row>
    <row r="940" spans="1:13">
      <c r="A940" s="119" t="s">
        <v>129</v>
      </c>
      <c r="B940" s="119" t="s">
        <v>397</v>
      </c>
      <c r="C940" s="119">
        <v>198.6</v>
      </c>
      <c r="D940" s="119">
        <v>199.8</v>
      </c>
      <c r="E940" s="119">
        <v>195.75</v>
      </c>
      <c r="F940" s="119">
        <v>197</v>
      </c>
      <c r="G940" s="119">
        <v>196.85</v>
      </c>
      <c r="H940" s="119">
        <v>197.4</v>
      </c>
      <c r="I940" s="119">
        <v>13839476</v>
      </c>
      <c r="J940" s="119">
        <v>2726219048.8000002</v>
      </c>
      <c r="K940" s="121">
        <v>43118</v>
      </c>
      <c r="L940" s="119">
        <v>148223</v>
      </c>
      <c r="M940" s="119" t="s">
        <v>1609</v>
      </c>
    </row>
    <row r="941" spans="1:13">
      <c r="A941" s="119" t="s">
        <v>1610</v>
      </c>
      <c r="B941" s="119" t="s">
        <v>397</v>
      </c>
      <c r="C941" s="119">
        <v>870.2</v>
      </c>
      <c r="D941" s="119">
        <v>909.9</v>
      </c>
      <c r="E941" s="119">
        <v>864.05</v>
      </c>
      <c r="F941" s="119">
        <v>873.15</v>
      </c>
      <c r="G941" s="119">
        <v>880</v>
      </c>
      <c r="H941" s="119">
        <v>870.2</v>
      </c>
      <c r="I941" s="119">
        <v>43978</v>
      </c>
      <c r="J941" s="119">
        <v>38635772.299999997</v>
      </c>
      <c r="K941" s="121">
        <v>43118</v>
      </c>
      <c r="L941" s="119">
        <v>2575</v>
      </c>
      <c r="M941" s="119" t="s">
        <v>1611</v>
      </c>
    </row>
    <row r="942" spans="1:13">
      <c r="A942" s="119" t="s">
        <v>1612</v>
      </c>
      <c r="B942" s="119" t="s">
        <v>397</v>
      </c>
      <c r="C942" s="119">
        <v>649.95000000000005</v>
      </c>
      <c r="D942" s="119">
        <v>668.8</v>
      </c>
      <c r="E942" s="119">
        <v>626.15</v>
      </c>
      <c r="F942" s="119">
        <v>636.79999999999995</v>
      </c>
      <c r="G942" s="119">
        <v>630</v>
      </c>
      <c r="H942" s="119">
        <v>626.25</v>
      </c>
      <c r="I942" s="119">
        <v>54863</v>
      </c>
      <c r="J942" s="119">
        <v>35828738.799999997</v>
      </c>
      <c r="K942" s="121">
        <v>43118</v>
      </c>
      <c r="L942" s="119">
        <v>2474</v>
      </c>
      <c r="M942" s="119" t="s">
        <v>1613</v>
      </c>
    </row>
    <row r="943" spans="1:13">
      <c r="A943" s="119" t="s">
        <v>1614</v>
      </c>
      <c r="B943" s="119" t="s">
        <v>397</v>
      </c>
      <c r="C943" s="119">
        <v>217.2</v>
      </c>
      <c r="D943" s="119">
        <v>224.9</v>
      </c>
      <c r="E943" s="119">
        <v>210.5</v>
      </c>
      <c r="F943" s="119">
        <v>212.75</v>
      </c>
      <c r="G943" s="119">
        <v>213.75</v>
      </c>
      <c r="H943" s="119">
        <v>221.15</v>
      </c>
      <c r="I943" s="119">
        <v>143458</v>
      </c>
      <c r="J943" s="119">
        <v>31272946.699999999</v>
      </c>
      <c r="K943" s="121">
        <v>43118</v>
      </c>
      <c r="L943" s="119">
        <v>3149</v>
      </c>
      <c r="M943" s="119" t="s">
        <v>1615</v>
      </c>
    </row>
    <row r="944" spans="1:13">
      <c r="A944" s="119" t="s">
        <v>2459</v>
      </c>
      <c r="B944" s="119" t="s">
        <v>397</v>
      </c>
      <c r="C944" s="119">
        <v>18.5</v>
      </c>
      <c r="D944" s="119">
        <v>18.600000000000001</v>
      </c>
      <c r="E944" s="119">
        <v>16.899999999999999</v>
      </c>
      <c r="F944" s="119">
        <v>16.899999999999999</v>
      </c>
      <c r="G944" s="119">
        <v>16.899999999999999</v>
      </c>
      <c r="H944" s="119">
        <v>17.75</v>
      </c>
      <c r="I944" s="119">
        <v>250473</v>
      </c>
      <c r="J944" s="119">
        <v>4555488.6500000004</v>
      </c>
      <c r="K944" s="121">
        <v>43118</v>
      </c>
      <c r="L944" s="119">
        <v>625</v>
      </c>
      <c r="M944" s="119" t="s">
        <v>2460</v>
      </c>
    </row>
    <row r="945" spans="1:13">
      <c r="A945" s="119" t="s">
        <v>1616</v>
      </c>
      <c r="B945" s="119" t="s">
        <v>397</v>
      </c>
      <c r="C945" s="119">
        <v>119</v>
      </c>
      <c r="D945" s="119">
        <v>121.5</v>
      </c>
      <c r="E945" s="119">
        <v>111.3</v>
      </c>
      <c r="F945" s="119">
        <v>113.25</v>
      </c>
      <c r="G945" s="119">
        <v>113.3</v>
      </c>
      <c r="H945" s="119">
        <v>117.1</v>
      </c>
      <c r="I945" s="119">
        <v>1846131</v>
      </c>
      <c r="J945" s="119">
        <v>215930294</v>
      </c>
      <c r="K945" s="121">
        <v>43118</v>
      </c>
      <c r="L945" s="119">
        <v>15079</v>
      </c>
      <c r="M945" s="119" t="s">
        <v>1617</v>
      </c>
    </row>
    <row r="946" spans="1:13">
      <c r="A946" s="119" t="s">
        <v>2630</v>
      </c>
      <c r="B946" s="119" t="s">
        <v>397</v>
      </c>
      <c r="C946" s="119">
        <v>242.25</v>
      </c>
      <c r="D946" s="119">
        <v>249.5</v>
      </c>
      <c r="E946" s="119">
        <v>228.85</v>
      </c>
      <c r="F946" s="119">
        <v>234</v>
      </c>
      <c r="G946" s="119">
        <v>234.45</v>
      </c>
      <c r="H946" s="119">
        <v>237.85</v>
      </c>
      <c r="I946" s="119">
        <v>5579403</v>
      </c>
      <c r="J946" s="119">
        <v>1348391110.55</v>
      </c>
      <c r="K946" s="121">
        <v>43118</v>
      </c>
      <c r="L946" s="119">
        <v>50878</v>
      </c>
      <c r="M946" s="119" t="s">
        <v>2631</v>
      </c>
    </row>
    <row r="947" spans="1:13">
      <c r="A947" s="119" t="s">
        <v>1618</v>
      </c>
      <c r="B947" s="119" t="s">
        <v>397</v>
      </c>
      <c r="C947" s="119">
        <v>8.4499999999999993</v>
      </c>
      <c r="D947" s="119">
        <v>8.6999999999999993</v>
      </c>
      <c r="E947" s="119">
        <v>8.4499999999999993</v>
      </c>
      <c r="F947" s="119">
        <v>8.4499999999999993</v>
      </c>
      <c r="G947" s="119">
        <v>8.4499999999999993</v>
      </c>
      <c r="H947" s="119">
        <v>8.85</v>
      </c>
      <c r="I947" s="119">
        <v>1304915</v>
      </c>
      <c r="J947" s="119">
        <v>11037361.5</v>
      </c>
      <c r="K947" s="121">
        <v>43118</v>
      </c>
      <c r="L947" s="119">
        <v>488</v>
      </c>
      <c r="M947" s="119" t="s">
        <v>1619</v>
      </c>
    </row>
    <row r="948" spans="1:13">
      <c r="A948" s="119" t="s">
        <v>1620</v>
      </c>
      <c r="B948" s="119" t="s">
        <v>397</v>
      </c>
      <c r="C948" s="119">
        <v>129</v>
      </c>
      <c r="D948" s="119">
        <v>131.80000000000001</v>
      </c>
      <c r="E948" s="119">
        <v>123.4</v>
      </c>
      <c r="F948" s="119">
        <v>124.55</v>
      </c>
      <c r="G948" s="119">
        <v>124.8</v>
      </c>
      <c r="H948" s="119">
        <v>129.15</v>
      </c>
      <c r="I948" s="119">
        <v>36759</v>
      </c>
      <c r="J948" s="119">
        <v>4673059.3</v>
      </c>
      <c r="K948" s="121">
        <v>43118</v>
      </c>
      <c r="L948" s="119">
        <v>859</v>
      </c>
      <c r="M948" s="119" t="s">
        <v>1621</v>
      </c>
    </row>
    <row r="949" spans="1:13">
      <c r="A949" s="119" t="s">
        <v>2544</v>
      </c>
      <c r="B949" s="119" t="s">
        <v>397</v>
      </c>
      <c r="C949" s="119">
        <v>88.5</v>
      </c>
      <c r="D949" s="119">
        <v>91.7</v>
      </c>
      <c r="E949" s="119">
        <v>86.2</v>
      </c>
      <c r="F949" s="119">
        <v>86.95</v>
      </c>
      <c r="G949" s="119">
        <v>86.8</v>
      </c>
      <c r="H949" s="119">
        <v>89.3</v>
      </c>
      <c r="I949" s="119">
        <v>5506</v>
      </c>
      <c r="J949" s="119">
        <v>491879.85</v>
      </c>
      <c r="K949" s="121">
        <v>43118</v>
      </c>
      <c r="L949" s="119">
        <v>89</v>
      </c>
      <c r="M949" s="119" t="s">
        <v>2545</v>
      </c>
    </row>
    <row r="950" spans="1:13">
      <c r="A950" s="119" t="s">
        <v>1622</v>
      </c>
      <c r="B950" s="119" t="s">
        <v>397</v>
      </c>
      <c r="C950" s="119">
        <v>291</v>
      </c>
      <c r="D950" s="119">
        <v>292</v>
      </c>
      <c r="E950" s="119">
        <v>274</v>
      </c>
      <c r="F950" s="119">
        <v>278</v>
      </c>
      <c r="G950" s="119">
        <v>279.60000000000002</v>
      </c>
      <c r="H950" s="119">
        <v>287.35000000000002</v>
      </c>
      <c r="I950" s="119">
        <v>27632</v>
      </c>
      <c r="J950" s="119">
        <v>7892119.9500000002</v>
      </c>
      <c r="K950" s="121">
        <v>43118</v>
      </c>
      <c r="L950" s="119">
        <v>624</v>
      </c>
      <c r="M950" s="119" t="s">
        <v>1623</v>
      </c>
    </row>
    <row r="951" spans="1:13">
      <c r="A951" s="119" t="s">
        <v>2190</v>
      </c>
      <c r="B951" s="119" t="s">
        <v>397</v>
      </c>
      <c r="C951" s="119">
        <v>469.9</v>
      </c>
      <c r="D951" s="119">
        <v>472.8</v>
      </c>
      <c r="E951" s="119">
        <v>444</v>
      </c>
      <c r="F951" s="119">
        <v>446.1</v>
      </c>
      <c r="G951" s="119">
        <v>444.5</v>
      </c>
      <c r="H951" s="119">
        <v>457</v>
      </c>
      <c r="I951" s="119">
        <v>17084</v>
      </c>
      <c r="J951" s="119">
        <v>7882669.7000000002</v>
      </c>
      <c r="K951" s="121">
        <v>43118</v>
      </c>
      <c r="L951" s="119">
        <v>611</v>
      </c>
      <c r="M951" s="119" t="s">
        <v>2191</v>
      </c>
    </row>
    <row r="952" spans="1:13">
      <c r="A952" s="119" t="s">
        <v>1624</v>
      </c>
      <c r="B952" s="119" t="s">
        <v>397</v>
      </c>
      <c r="C952" s="119">
        <v>33.549999999999997</v>
      </c>
      <c r="D952" s="119">
        <v>36.299999999999997</v>
      </c>
      <c r="E952" s="119">
        <v>33.049999999999997</v>
      </c>
      <c r="F952" s="119">
        <v>33.799999999999997</v>
      </c>
      <c r="G952" s="119">
        <v>34.15</v>
      </c>
      <c r="H952" s="119">
        <v>33.5</v>
      </c>
      <c r="I952" s="119">
        <v>142864</v>
      </c>
      <c r="J952" s="119">
        <v>4979970.6500000004</v>
      </c>
      <c r="K952" s="121">
        <v>43118</v>
      </c>
      <c r="L952" s="119">
        <v>1124</v>
      </c>
      <c r="M952" s="119" t="s">
        <v>1625</v>
      </c>
    </row>
    <row r="953" spans="1:13">
      <c r="A953" s="119" t="s">
        <v>2636</v>
      </c>
      <c r="B953" s="119" t="s">
        <v>397</v>
      </c>
      <c r="C953" s="119">
        <v>41.4</v>
      </c>
      <c r="D953" s="119">
        <v>43.35</v>
      </c>
      <c r="E953" s="119">
        <v>40</v>
      </c>
      <c r="F953" s="119">
        <v>40.15</v>
      </c>
      <c r="G953" s="119">
        <v>40</v>
      </c>
      <c r="H953" s="119">
        <v>41.9</v>
      </c>
      <c r="I953" s="119">
        <v>15324</v>
      </c>
      <c r="J953" s="119">
        <v>640697.44999999995</v>
      </c>
      <c r="K953" s="121">
        <v>43118</v>
      </c>
      <c r="L953" s="119">
        <v>58</v>
      </c>
      <c r="M953" s="119" t="s">
        <v>2637</v>
      </c>
    </row>
    <row r="954" spans="1:13">
      <c r="A954" s="119" t="s">
        <v>1626</v>
      </c>
      <c r="B954" s="119" t="s">
        <v>397</v>
      </c>
      <c r="C954" s="119">
        <v>74.400000000000006</v>
      </c>
      <c r="D954" s="119">
        <v>74.650000000000006</v>
      </c>
      <c r="E954" s="119">
        <v>70.099999999999994</v>
      </c>
      <c r="F954" s="119">
        <v>70.55</v>
      </c>
      <c r="G954" s="119">
        <v>70.099999999999994</v>
      </c>
      <c r="H954" s="119">
        <v>73.3</v>
      </c>
      <c r="I954" s="119">
        <v>62754</v>
      </c>
      <c r="J954" s="119">
        <v>4540626.2</v>
      </c>
      <c r="K954" s="121">
        <v>43118</v>
      </c>
      <c r="L954" s="119">
        <v>436</v>
      </c>
      <c r="M954" s="119" t="s">
        <v>1627</v>
      </c>
    </row>
    <row r="955" spans="1:13">
      <c r="A955" s="119" t="s">
        <v>1628</v>
      </c>
      <c r="B955" s="119" t="s">
        <v>397</v>
      </c>
      <c r="C955" s="119">
        <v>323</v>
      </c>
      <c r="D955" s="119">
        <v>325.7</v>
      </c>
      <c r="E955" s="119">
        <v>305.85000000000002</v>
      </c>
      <c r="F955" s="119">
        <v>309.89999999999998</v>
      </c>
      <c r="G955" s="119">
        <v>309.2</v>
      </c>
      <c r="H955" s="119">
        <v>320.7</v>
      </c>
      <c r="I955" s="119">
        <v>163749</v>
      </c>
      <c r="J955" s="119">
        <v>51768474.049999997</v>
      </c>
      <c r="K955" s="121">
        <v>43118</v>
      </c>
      <c r="L955" s="119">
        <v>4027</v>
      </c>
      <c r="M955" s="119" t="s">
        <v>1629</v>
      </c>
    </row>
    <row r="956" spans="1:13">
      <c r="A956" s="119" t="s">
        <v>2437</v>
      </c>
      <c r="B956" s="119" t="s">
        <v>397</v>
      </c>
      <c r="C956" s="119">
        <v>120.5</v>
      </c>
      <c r="D956" s="119">
        <v>127.3</v>
      </c>
      <c r="E956" s="119">
        <v>117.5</v>
      </c>
      <c r="F956" s="119">
        <v>120.25</v>
      </c>
      <c r="G956" s="119">
        <v>119.3</v>
      </c>
      <c r="H956" s="119">
        <v>120</v>
      </c>
      <c r="I956" s="119">
        <v>448162</v>
      </c>
      <c r="J956" s="119">
        <v>54992067.049999997</v>
      </c>
      <c r="K956" s="121">
        <v>43118</v>
      </c>
      <c r="L956" s="119">
        <v>3405</v>
      </c>
      <c r="M956" s="119" t="s">
        <v>2438</v>
      </c>
    </row>
    <row r="957" spans="1:13">
      <c r="A957" s="119" t="s">
        <v>2371</v>
      </c>
      <c r="B957" s="119" t="s">
        <v>397</v>
      </c>
      <c r="C957" s="119">
        <v>57.4</v>
      </c>
      <c r="D957" s="119">
        <v>57.4</v>
      </c>
      <c r="E957" s="119">
        <v>51.15</v>
      </c>
      <c r="F957" s="119">
        <v>53.2</v>
      </c>
      <c r="G957" s="119">
        <v>53.8</v>
      </c>
      <c r="H957" s="119">
        <v>56.25</v>
      </c>
      <c r="I957" s="119">
        <v>294743</v>
      </c>
      <c r="J957" s="119">
        <v>16067672.65</v>
      </c>
      <c r="K957" s="121">
        <v>43118</v>
      </c>
      <c r="L957" s="119">
        <v>1065</v>
      </c>
      <c r="M957" s="119" t="s">
        <v>2372</v>
      </c>
    </row>
    <row r="958" spans="1:13">
      <c r="A958" s="119" t="s">
        <v>1630</v>
      </c>
      <c r="B958" s="119" t="s">
        <v>397</v>
      </c>
      <c r="C958" s="119">
        <v>147.5</v>
      </c>
      <c r="D958" s="119">
        <v>153.69999999999999</v>
      </c>
      <c r="E958" s="119">
        <v>137.25</v>
      </c>
      <c r="F958" s="119">
        <v>139.25</v>
      </c>
      <c r="G958" s="119">
        <v>137.69999999999999</v>
      </c>
      <c r="H958" s="119">
        <v>145.30000000000001</v>
      </c>
      <c r="I958" s="119">
        <v>3118069</v>
      </c>
      <c r="J958" s="119">
        <v>456882234.25</v>
      </c>
      <c r="K958" s="121">
        <v>43118</v>
      </c>
      <c r="L958" s="119">
        <v>23366</v>
      </c>
      <c r="M958" s="119" t="s">
        <v>1631</v>
      </c>
    </row>
    <row r="959" spans="1:13">
      <c r="A959" s="119" t="s">
        <v>1632</v>
      </c>
      <c r="B959" s="119" t="s">
        <v>397</v>
      </c>
      <c r="C959" s="119">
        <v>66.8</v>
      </c>
      <c r="D959" s="119">
        <v>68</v>
      </c>
      <c r="E959" s="119">
        <v>61.45</v>
      </c>
      <c r="F959" s="119">
        <v>61.95</v>
      </c>
      <c r="G959" s="119">
        <v>62.35</v>
      </c>
      <c r="H959" s="119">
        <v>65.349999999999994</v>
      </c>
      <c r="I959" s="119">
        <v>409481</v>
      </c>
      <c r="J959" s="119">
        <v>26444782.050000001</v>
      </c>
      <c r="K959" s="121">
        <v>43118</v>
      </c>
      <c r="L959" s="119">
        <v>2360</v>
      </c>
      <c r="M959" s="119" t="s">
        <v>1633</v>
      </c>
    </row>
    <row r="960" spans="1:13">
      <c r="A960" s="119" t="s">
        <v>1634</v>
      </c>
      <c r="B960" s="119" t="s">
        <v>397</v>
      </c>
      <c r="C960" s="119">
        <v>49.2</v>
      </c>
      <c r="D960" s="119">
        <v>49.75</v>
      </c>
      <c r="E960" s="119">
        <v>47</v>
      </c>
      <c r="F960" s="119">
        <v>47.15</v>
      </c>
      <c r="G960" s="119">
        <v>47.2</v>
      </c>
      <c r="H960" s="119">
        <v>47.7</v>
      </c>
      <c r="I960" s="119">
        <v>159383</v>
      </c>
      <c r="J960" s="119">
        <v>7691115.1500000004</v>
      </c>
      <c r="K960" s="121">
        <v>43118</v>
      </c>
      <c r="L960" s="119">
        <v>887</v>
      </c>
      <c r="M960" s="119" t="s">
        <v>1635</v>
      </c>
    </row>
    <row r="961" spans="1:13">
      <c r="A961" s="119" t="s">
        <v>2569</v>
      </c>
      <c r="B961" s="119" t="s">
        <v>397</v>
      </c>
      <c r="C961" s="119">
        <v>585</v>
      </c>
      <c r="D961" s="119">
        <v>585</v>
      </c>
      <c r="E961" s="119">
        <v>557.5</v>
      </c>
      <c r="F961" s="119">
        <v>559.70000000000005</v>
      </c>
      <c r="G961" s="119">
        <v>565</v>
      </c>
      <c r="H961" s="119">
        <v>574.75</v>
      </c>
      <c r="I961" s="119">
        <v>85950</v>
      </c>
      <c r="J961" s="119">
        <v>48648253.25</v>
      </c>
      <c r="K961" s="121">
        <v>43118</v>
      </c>
      <c r="L961" s="119">
        <v>2730</v>
      </c>
      <c r="M961" s="119" t="s">
        <v>2570</v>
      </c>
    </row>
    <row r="962" spans="1:13">
      <c r="A962" s="119" t="s">
        <v>1636</v>
      </c>
      <c r="B962" s="119" t="s">
        <v>397</v>
      </c>
      <c r="C962" s="119">
        <v>410.5</v>
      </c>
      <c r="D962" s="119">
        <v>419.95</v>
      </c>
      <c r="E962" s="119">
        <v>401</v>
      </c>
      <c r="F962" s="119">
        <v>403</v>
      </c>
      <c r="G962" s="119">
        <v>403</v>
      </c>
      <c r="H962" s="119">
        <v>409.99</v>
      </c>
      <c r="I962" s="119">
        <v>4489</v>
      </c>
      <c r="J962" s="119">
        <v>1825864.29</v>
      </c>
      <c r="K962" s="121">
        <v>43118</v>
      </c>
      <c r="L962" s="119">
        <v>38</v>
      </c>
      <c r="M962" s="119" t="s">
        <v>1637</v>
      </c>
    </row>
    <row r="963" spans="1:13">
      <c r="A963" s="119" t="s">
        <v>130</v>
      </c>
      <c r="B963" s="119" t="s">
        <v>397</v>
      </c>
      <c r="C963" s="119">
        <v>119.9</v>
      </c>
      <c r="D963" s="119">
        <v>119.9</v>
      </c>
      <c r="E963" s="119">
        <v>113</v>
      </c>
      <c r="F963" s="119">
        <v>114.4</v>
      </c>
      <c r="G963" s="119">
        <v>114.45</v>
      </c>
      <c r="H963" s="119">
        <v>116.65</v>
      </c>
      <c r="I963" s="119">
        <v>1525791</v>
      </c>
      <c r="J963" s="119">
        <v>177109394.19999999</v>
      </c>
      <c r="K963" s="121">
        <v>43118</v>
      </c>
      <c r="L963" s="119">
        <v>7351</v>
      </c>
      <c r="M963" s="119" t="s">
        <v>1638</v>
      </c>
    </row>
    <row r="964" spans="1:13">
      <c r="A964" s="119" t="s">
        <v>1639</v>
      </c>
      <c r="B964" s="119" t="s">
        <v>397</v>
      </c>
      <c r="C964" s="119">
        <v>481.2</v>
      </c>
      <c r="D964" s="119">
        <v>492.95</v>
      </c>
      <c r="E964" s="119">
        <v>472.6</v>
      </c>
      <c r="F964" s="119">
        <v>475.8</v>
      </c>
      <c r="G964" s="119">
        <v>477.5</v>
      </c>
      <c r="H964" s="119">
        <v>485.5</v>
      </c>
      <c r="I964" s="119">
        <v>4541</v>
      </c>
      <c r="J964" s="119">
        <v>2177180.75</v>
      </c>
      <c r="K964" s="121">
        <v>43118</v>
      </c>
      <c r="L964" s="119">
        <v>175</v>
      </c>
      <c r="M964" s="119" t="s">
        <v>1640</v>
      </c>
    </row>
    <row r="965" spans="1:13">
      <c r="A965" s="119" t="s">
        <v>1641</v>
      </c>
      <c r="B965" s="119" t="s">
        <v>397</v>
      </c>
      <c r="C965" s="119">
        <v>25.3</v>
      </c>
      <c r="D965" s="119">
        <v>25.45</v>
      </c>
      <c r="E965" s="119">
        <v>23.5</v>
      </c>
      <c r="F965" s="119">
        <v>23.8</v>
      </c>
      <c r="G965" s="119">
        <v>23.85</v>
      </c>
      <c r="H965" s="119">
        <v>25</v>
      </c>
      <c r="I965" s="119">
        <v>2487817</v>
      </c>
      <c r="J965" s="119">
        <v>60868371.899999999</v>
      </c>
      <c r="K965" s="121">
        <v>43118</v>
      </c>
      <c r="L965" s="119">
        <v>4904</v>
      </c>
      <c r="M965" s="119" t="s">
        <v>1642</v>
      </c>
    </row>
    <row r="966" spans="1:13">
      <c r="A966" s="119" t="s">
        <v>1643</v>
      </c>
      <c r="B966" s="119" t="s">
        <v>397</v>
      </c>
      <c r="C966" s="119">
        <v>160</v>
      </c>
      <c r="D966" s="119">
        <v>162</v>
      </c>
      <c r="E966" s="119">
        <v>143.9</v>
      </c>
      <c r="F966" s="119">
        <v>148.94999999999999</v>
      </c>
      <c r="G966" s="119">
        <v>148.5</v>
      </c>
      <c r="H966" s="119">
        <v>156.4</v>
      </c>
      <c r="I966" s="119">
        <v>527118</v>
      </c>
      <c r="J966" s="119">
        <v>81224528</v>
      </c>
      <c r="K966" s="121">
        <v>43118</v>
      </c>
      <c r="L966" s="119">
        <v>7393</v>
      </c>
      <c r="M966" s="119" t="s">
        <v>1644</v>
      </c>
    </row>
    <row r="967" spans="1:13">
      <c r="A967" s="119" t="s">
        <v>2546</v>
      </c>
      <c r="B967" s="119" t="s">
        <v>397</v>
      </c>
      <c r="C967" s="119">
        <v>9.35</v>
      </c>
      <c r="D967" s="119">
        <v>9.6999999999999993</v>
      </c>
      <c r="E967" s="119">
        <v>8.9</v>
      </c>
      <c r="F967" s="119">
        <v>8.9</v>
      </c>
      <c r="G967" s="119">
        <v>8.9</v>
      </c>
      <c r="H967" s="119">
        <v>9.35</v>
      </c>
      <c r="I967" s="119">
        <v>1232286</v>
      </c>
      <c r="J967" s="119">
        <v>11166622.300000001</v>
      </c>
      <c r="K967" s="121">
        <v>43118</v>
      </c>
      <c r="L967" s="119">
        <v>1379</v>
      </c>
      <c r="M967" s="119" t="s">
        <v>2547</v>
      </c>
    </row>
    <row r="968" spans="1:13">
      <c r="A968" s="119" t="s">
        <v>1645</v>
      </c>
      <c r="B968" s="119" t="s">
        <v>397</v>
      </c>
      <c r="C968" s="119">
        <v>1476.95</v>
      </c>
      <c r="D968" s="119">
        <v>1504.7</v>
      </c>
      <c r="E968" s="119">
        <v>1443.3</v>
      </c>
      <c r="F968" s="119">
        <v>1457.15</v>
      </c>
      <c r="G968" s="119">
        <v>1454.05</v>
      </c>
      <c r="H968" s="119">
        <v>1474.3</v>
      </c>
      <c r="I968" s="119">
        <v>338896</v>
      </c>
      <c r="J968" s="119">
        <v>500903527.5</v>
      </c>
      <c r="K968" s="121">
        <v>43118</v>
      </c>
      <c r="L968" s="119">
        <v>14517</v>
      </c>
      <c r="M968" s="119" t="s">
        <v>1646</v>
      </c>
    </row>
    <row r="969" spans="1:13">
      <c r="A969" s="119" t="s">
        <v>2822</v>
      </c>
      <c r="B969" s="119" t="s">
        <v>397</v>
      </c>
      <c r="C969" s="119">
        <v>1340</v>
      </c>
      <c r="D969" s="119">
        <v>1340</v>
      </c>
      <c r="E969" s="119">
        <v>1325</v>
      </c>
      <c r="F969" s="119">
        <v>1330.95</v>
      </c>
      <c r="G969" s="119">
        <v>1325</v>
      </c>
      <c r="H969" s="119">
        <v>1341.3</v>
      </c>
      <c r="I969" s="119">
        <v>482</v>
      </c>
      <c r="J969" s="119">
        <v>642101.65</v>
      </c>
      <c r="K969" s="121">
        <v>43118</v>
      </c>
      <c r="L969" s="119">
        <v>64</v>
      </c>
      <c r="M969" s="119" t="s">
        <v>2823</v>
      </c>
    </row>
    <row r="970" spans="1:13">
      <c r="A970" s="119" t="s">
        <v>3198</v>
      </c>
      <c r="B970" s="119" t="s">
        <v>397</v>
      </c>
      <c r="C970" s="119">
        <v>1174.5999999999999</v>
      </c>
      <c r="D970" s="119">
        <v>1174.5999999999999</v>
      </c>
      <c r="E970" s="119">
        <v>1173.5</v>
      </c>
      <c r="F970" s="119">
        <v>1173.5</v>
      </c>
      <c r="G970" s="119">
        <v>1173.5</v>
      </c>
      <c r="H970" s="119">
        <v>1160</v>
      </c>
      <c r="I970" s="119">
        <v>25</v>
      </c>
      <c r="J970" s="119">
        <v>29348.5</v>
      </c>
      <c r="K970" s="121">
        <v>43118</v>
      </c>
      <c r="L970" s="119">
        <v>2</v>
      </c>
      <c r="M970" s="119" t="s">
        <v>3316</v>
      </c>
    </row>
    <row r="971" spans="1:13">
      <c r="A971" s="119" t="s">
        <v>2217</v>
      </c>
      <c r="B971" s="119" t="s">
        <v>397</v>
      </c>
      <c r="C971" s="119">
        <v>1048</v>
      </c>
      <c r="D971" s="119">
        <v>1065</v>
      </c>
      <c r="E971" s="119">
        <v>1030</v>
      </c>
      <c r="F971" s="119">
        <v>1040.4000000000001</v>
      </c>
      <c r="G971" s="119">
        <v>1030</v>
      </c>
      <c r="H971" s="119">
        <v>1053.7</v>
      </c>
      <c r="I971" s="119">
        <v>67835</v>
      </c>
      <c r="J971" s="119">
        <v>71296874.099999994</v>
      </c>
      <c r="K971" s="121">
        <v>43118</v>
      </c>
      <c r="L971" s="119">
        <v>5766</v>
      </c>
      <c r="M971" s="119" t="s">
        <v>2218</v>
      </c>
    </row>
    <row r="972" spans="1:13">
      <c r="A972" s="119" t="s">
        <v>1647</v>
      </c>
      <c r="B972" s="119" t="s">
        <v>397</v>
      </c>
      <c r="C972" s="119">
        <v>369</v>
      </c>
      <c r="D972" s="119">
        <v>376.7</v>
      </c>
      <c r="E972" s="119">
        <v>342.75</v>
      </c>
      <c r="F972" s="119">
        <v>345.85</v>
      </c>
      <c r="G972" s="119">
        <v>345</v>
      </c>
      <c r="H972" s="119">
        <v>367.95</v>
      </c>
      <c r="I972" s="119">
        <v>971354</v>
      </c>
      <c r="J972" s="119">
        <v>350247726.64999998</v>
      </c>
      <c r="K972" s="121">
        <v>43118</v>
      </c>
      <c r="L972" s="119">
        <v>14670</v>
      </c>
      <c r="M972" s="119" t="s">
        <v>1648</v>
      </c>
    </row>
    <row r="973" spans="1:13">
      <c r="A973" s="119" t="s">
        <v>3317</v>
      </c>
      <c r="B973" s="119" t="s">
        <v>397</v>
      </c>
      <c r="C973" s="119">
        <v>1.55</v>
      </c>
      <c r="D973" s="119">
        <v>1.55</v>
      </c>
      <c r="E973" s="119">
        <v>1.55</v>
      </c>
      <c r="F973" s="119">
        <v>1.55</v>
      </c>
      <c r="G973" s="119">
        <v>1.55</v>
      </c>
      <c r="H973" s="119">
        <v>1.55</v>
      </c>
      <c r="I973" s="119">
        <v>260</v>
      </c>
      <c r="J973" s="119">
        <v>403</v>
      </c>
      <c r="K973" s="121">
        <v>43118</v>
      </c>
      <c r="L973" s="119">
        <v>1</v>
      </c>
      <c r="M973" s="119" t="s">
        <v>3091</v>
      </c>
    </row>
    <row r="974" spans="1:13">
      <c r="A974" s="119" t="s">
        <v>2996</v>
      </c>
      <c r="B974" s="119" t="s">
        <v>397</v>
      </c>
      <c r="C974" s="119">
        <v>3.7</v>
      </c>
      <c r="D974" s="119">
        <v>3.7</v>
      </c>
      <c r="E974" s="119">
        <v>3.6</v>
      </c>
      <c r="F974" s="119">
        <v>3.6</v>
      </c>
      <c r="G974" s="119">
        <v>3.6</v>
      </c>
      <c r="H974" s="119">
        <v>3.55</v>
      </c>
      <c r="I974" s="119">
        <v>33615</v>
      </c>
      <c r="J974" s="119">
        <v>123556.75</v>
      </c>
      <c r="K974" s="121">
        <v>43118</v>
      </c>
      <c r="L974" s="119">
        <v>36</v>
      </c>
      <c r="M974" s="119" t="s">
        <v>2997</v>
      </c>
    </row>
    <row r="975" spans="1:13">
      <c r="A975" s="119" t="s">
        <v>1649</v>
      </c>
      <c r="B975" s="119" t="s">
        <v>397</v>
      </c>
      <c r="C975" s="119">
        <v>344.65</v>
      </c>
      <c r="D975" s="119">
        <v>361.7</v>
      </c>
      <c r="E975" s="119">
        <v>332.25</v>
      </c>
      <c r="F975" s="119">
        <v>341.5</v>
      </c>
      <c r="G975" s="119">
        <v>340.9</v>
      </c>
      <c r="H975" s="119">
        <v>341.85</v>
      </c>
      <c r="I975" s="119">
        <v>4778364</v>
      </c>
      <c r="J975" s="119">
        <v>1670834034.45</v>
      </c>
      <c r="K975" s="121">
        <v>43118</v>
      </c>
      <c r="L975" s="119">
        <v>58305</v>
      </c>
      <c r="M975" s="119" t="s">
        <v>1650</v>
      </c>
    </row>
    <row r="976" spans="1:13">
      <c r="A976" s="119" t="s">
        <v>2465</v>
      </c>
      <c r="B976" s="119" t="s">
        <v>397</v>
      </c>
      <c r="C976" s="119">
        <v>419</v>
      </c>
      <c r="D976" s="119">
        <v>429</v>
      </c>
      <c r="E976" s="119">
        <v>400.5</v>
      </c>
      <c r="F976" s="119">
        <v>410.45</v>
      </c>
      <c r="G976" s="119">
        <v>410</v>
      </c>
      <c r="H976" s="119">
        <v>412</v>
      </c>
      <c r="I976" s="119">
        <v>31696</v>
      </c>
      <c r="J976" s="119">
        <v>13041070.65</v>
      </c>
      <c r="K976" s="121">
        <v>43118</v>
      </c>
      <c r="L976" s="119">
        <v>824</v>
      </c>
      <c r="M976" s="119" t="s">
        <v>2467</v>
      </c>
    </row>
    <row r="977" spans="1:13">
      <c r="A977" s="119" t="s">
        <v>1651</v>
      </c>
      <c r="B977" s="119" t="s">
        <v>397</v>
      </c>
      <c r="C977" s="119">
        <v>445</v>
      </c>
      <c r="D977" s="119">
        <v>454.4</v>
      </c>
      <c r="E977" s="119">
        <v>409.1</v>
      </c>
      <c r="F977" s="119">
        <v>418.8</v>
      </c>
      <c r="G977" s="119">
        <v>419.25</v>
      </c>
      <c r="H977" s="119">
        <v>441.3</v>
      </c>
      <c r="I977" s="119">
        <v>3850553</v>
      </c>
      <c r="J977" s="119">
        <v>1672292780.55</v>
      </c>
      <c r="K977" s="121">
        <v>43118</v>
      </c>
      <c r="L977" s="119">
        <v>47341</v>
      </c>
      <c r="M977" s="119" t="s">
        <v>1652</v>
      </c>
    </row>
    <row r="978" spans="1:13">
      <c r="A978" s="119" t="s">
        <v>1654</v>
      </c>
      <c r="B978" s="119" t="s">
        <v>397</v>
      </c>
      <c r="C978" s="119">
        <v>853.6</v>
      </c>
      <c r="D978" s="119">
        <v>854</v>
      </c>
      <c r="E978" s="119">
        <v>814.9</v>
      </c>
      <c r="F978" s="119">
        <v>830.9</v>
      </c>
      <c r="G978" s="119">
        <v>829</v>
      </c>
      <c r="H978" s="119">
        <v>848</v>
      </c>
      <c r="I978" s="119">
        <v>590964</v>
      </c>
      <c r="J978" s="119">
        <v>498106603.19999999</v>
      </c>
      <c r="K978" s="121">
        <v>43118</v>
      </c>
      <c r="L978" s="119">
        <v>8631</v>
      </c>
      <c r="M978" s="119" t="s">
        <v>1655</v>
      </c>
    </row>
    <row r="979" spans="1:13">
      <c r="A979" s="119" t="s">
        <v>1656</v>
      </c>
      <c r="B979" s="119" t="s">
        <v>397</v>
      </c>
      <c r="C979" s="119">
        <v>55.15</v>
      </c>
      <c r="D979" s="119">
        <v>55.75</v>
      </c>
      <c r="E979" s="119">
        <v>51.3</v>
      </c>
      <c r="F979" s="119">
        <v>51.8</v>
      </c>
      <c r="G979" s="119">
        <v>52</v>
      </c>
      <c r="H979" s="119">
        <v>54.95</v>
      </c>
      <c r="I979" s="119">
        <v>50403</v>
      </c>
      <c r="J979" s="119">
        <v>2700999.95</v>
      </c>
      <c r="K979" s="121">
        <v>43118</v>
      </c>
      <c r="L979" s="119">
        <v>415</v>
      </c>
      <c r="M979" s="119" t="s">
        <v>1657</v>
      </c>
    </row>
    <row r="980" spans="1:13">
      <c r="A980" s="119" t="s">
        <v>1658</v>
      </c>
      <c r="B980" s="119" t="s">
        <v>397</v>
      </c>
      <c r="C980" s="119">
        <v>61.8</v>
      </c>
      <c r="D980" s="119">
        <v>62.1</v>
      </c>
      <c r="E980" s="119">
        <v>58.8</v>
      </c>
      <c r="F980" s="119">
        <v>59.15</v>
      </c>
      <c r="G980" s="119">
        <v>59.25</v>
      </c>
      <c r="H980" s="119">
        <v>61.05</v>
      </c>
      <c r="I980" s="119">
        <v>66885</v>
      </c>
      <c r="J980" s="119">
        <v>4034225.3</v>
      </c>
      <c r="K980" s="121">
        <v>43118</v>
      </c>
      <c r="L980" s="119">
        <v>664</v>
      </c>
      <c r="M980" s="119" t="s">
        <v>1659</v>
      </c>
    </row>
    <row r="981" spans="1:13">
      <c r="A981" s="119" t="s">
        <v>3022</v>
      </c>
      <c r="B981" s="119" t="s">
        <v>397</v>
      </c>
      <c r="C981" s="119">
        <v>51.45</v>
      </c>
      <c r="D981" s="119">
        <v>51.45</v>
      </c>
      <c r="E981" s="119">
        <v>47.3</v>
      </c>
      <c r="F981" s="119">
        <v>48.1</v>
      </c>
      <c r="G981" s="119">
        <v>48.05</v>
      </c>
      <c r="H981" s="119">
        <v>49.05</v>
      </c>
      <c r="I981" s="119">
        <v>1011</v>
      </c>
      <c r="J981" s="119">
        <v>49800.2</v>
      </c>
      <c r="K981" s="121">
        <v>43118</v>
      </c>
      <c r="L981" s="119">
        <v>30</v>
      </c>
      <c r="M981" s="119" t="s">
        <v>3023</v>
      </c>
    </row>
    <row r="982" spans="1:13">
      <c r="A982" s="119" t="s">
        <v>1660</v>
      </c>
      <c r="B982" s="119" t="s">
        <v>397</v>
      </c>
      <c r="C982" s="119">
        <v>277.85000000000002</v>
      </c>
      <c r="D982" s="119">
        <v>281.7</v>
      </c>
      <c r="E982" s="119">
        <v>263</v>
      </c>
      <c r="F982" s="119">
        <v>265.45</v>
      </c>
      <c r="G982" s="119">
        <v>265.45</v>
      </c>
      <c r="H982" s="119">
        <v>275.85000000000002</v>
      </c>
      <c r="I982" s="119">
        <v>926751</v>
      </c>
      <c r="J982" s="119">
        <v>253457323.44999999</v>
      </c>
      <c r="K982" s="121">
        <v>43118</v>
      </c>
      <c r="L982" s="119">
        <v>14800</v>
      </c>
      <c r="M982" s="119" t="s">
        <v>1661</v>
      </c>
    </row>
    <row r="983" spans="1:13">
      <c r="A983" s="119" t="s">
        <v>1662</v>
      </c>
      <c r="B983" s="119" t="s">
        <v>397</v>
      </c>
      <c r="C983" s="119">
        <v>35.200000000000003</v>
      </c>
      <c r="D983" s="119">
        <v>36</v>
      </c>
      <c r="E983" s="119">
        <v>34.1</v>
      </c>
      <c r="F983" s="119">
        <v>34.5</v>
      </c>
      <c r="G983" s="119">
        <v>34.25</v>
      </c>
      <c r="H983" s="119">
        <v>34.950000000000003</v>
      </c>
      <c r="I983" s="119">
        <v>125266</v>
      </c>
      <c r="J983" s="119">
        <v>4372942.4000000004</v>
      </c>
      <c r="K983" s="121">
        <v>43118</v>
      </c>
      <c r="L983" s="119">
        <v>689</v>
      </c>
      <c r="M983" s="119" t="s">
        <v>1663</v>
      </c>
    </row>
    <row r="984" spans="1:13">
      <c r="A984" s="119" t="s">
        <v>214</v>
      </c>
      <c r="B984" s="119" t="s">
        <v>397</v>
      </c>
      <c r="C984" s="119">
        <v>787.6</v>
      </c>
      <c r="D984" s="119">
        <v>809</v>
      </c>
      <c r="E984" s="119">
        <v>782</v>
      </c>
      <c r="F984" s="119">
        <v>789.65</v>
      </c>
      <c r="G984" s="119">
        <v>785</v>
      </c>
      <c r="H984" s="119">
        <v>787.1</v>
      </c>
      <c r="I984" s="119">
        <v>257663</v>
      </c>
      <c r="J984" s="119">
        <v>205780501.94999999</v>
      </c>
      <c r="K984" s="121">
        <v>43118</v>
      </c>
      <c r="L984" s="119">
        <v>8052</v>
      </c>
      <c r="M984" s="119" t="s">
        <v>1664</v>
      </c>
    </row>
    <row r="985" spans="1:13">
      <c r="A985" s="119" t="s">
        <v>1665</v>
      </c>
      <c r="B985" s="119" t="s">
        <v>397</v>
      </c>
      <c r="C985" s="119">
        <v>313.10000000000002</v>
      </c>
      <c r="D985" s="119">
        <v>317.25</v>
      </c>
      <c r="E985" s="119">
        <v>298.85000000000002</v>
      </c>
      <c r="F985" s="119">
        <v>301.14999999999998</v>
      </c>
      <c r="G985" s="119">
        <v>301.7</v>
      </c>
      <c r="H985" s="119">
        <v>310.8</v>
      </c>
      <c r="I985" s="119">
        <v>167940</v>
      </c>
      <c r="J985" s="119">
        <v>52092648.899999999</v>
      </c>
      <c r="K985" s="121">
        <v>43118</v>
      </c>
      <c r="L985" s="119">
        <v>3428</v>
      </c>
      <c r="M985" s="119" t="s">
        <v>1666</v>
      </c>
    </row>
    <row r="986" spans="1:13">
      <c r="A986" s="119" t="s">
        <v>1667</v>
      </c>
      <c r="B986" s="119" t="s">
        <v>397</v>
      </c>
      <c r="C986" s="119">
        <v>533.25</v>
      </c>
      <c r="D986" s="119">
        <v>548.95000000000005</v>
      </c>
      <c r="E986" s="119">
        <v>512.1</v>
      </c>
      <c r="F986" s="119">
        <v>517.29999999999995</v>
      </c>
      <c r="G986" s="119">
        <v>514</v>
      </c>
      <c r="H986" s="119">
        <v>538.15</v>
      </c>
      <c r="I986" s="119">
        <v>37444</v>
      </c>
      <c r="J986" s="119">
        <v>19836397.899999999</v>
      </c>
      <c r="K986" s="121">
        <v>43118</v>
      </c>
      <c r="L986" s="119">
        <v>1118</v>
      </c>
      <c r="M986" s="119" t="s">
        <v>1668</v>
      </c>
    </row>
    <row r="987" spans="1:13">
      <c r="A987" s="119" t="s">
        <v>1669</v>
      </c>
      <c r="B987" s="119" t="s">
        <v>397</v>
      </c>
      <c r="C987" s="119">
        <v>234</v>
      </c>
      <c r="D987" s="119">
        <v>239</v>
      </c>
      <c r="E987" s="119">
        <v>223.35</v>
      </c>
      <c r="F987" s="119">
        <v>225.3</v>
      </c>
      <c r="G987" s="119">
        <v>224.1</v>
      </c>
      <c r="H987" s="119">
        <v>231.2</v>
      </c>
      <c r="I987" s="119">
        <v>293182</v>
      </c>
      <c r="J987" s="119">
        <v>68143977.599999994</v>
      </c>
      <c r="K987" s="121">
        <v>43118</v>
      </c>
      <c r="L987" s="119">
        <v>4162</v>
      </c>
      <c r="M987" s="119" t="s">
        <v>1670</v>
      </c>
    </row>
    <row r="988" spans="1:13">
      <c r="A988" s="119" t="s">
        <v>1671</v>
      </c>
      <c r="B988" s="119" t="s">
        <v>397</v>
      </c>
      <c r="C988" s="119">
        <v>7.4</v>
      </c>
      <c r="D988" s="119">
        <v>7.45</v>
      </c>
      <c r="E988" s="119">
        <v>7</v>
      </c>
      <c r="F988" s="119">
        <v>7.05</v>
      </c>
      <c r="G988" s="119">
        <v>7.05</v>
      </c>
      <c r="H988" s="119">
        <v>7.3</v>
      </c>
      <c r="I988" s="119">
        <v>485764</v>
      </c>
      <c r="J988" s="119">
        <v>3476576.55</v>
      </c>
      <c r="K988" s="121">
        <v>43118</v>
      </c>
      <c r="L988" s="119">
        <v>641</v>
      </c>
      <c r="M988" s="119" t="s">
        <v>1672</v>
      </c>
    </row>
    <row r="989" spans="1:13">
      <c r="A989" s="119" t="s">
        <v>1673</v>
      </c>
      <c r="B989" s="119" t="s">
        <v>397</v>
      </c>
      <c r="C989" s="119">
        <v>622.54999999999995</v>
      </c>
      <c r="D989" s="119">
        <v>638</v>
      </c>
      <c r="E989" s="119">
        <v>606</v>
      </c>
      <c r="F989" s="119">
        <v>612.65</v>
      </c>
      <c r="G989" s="119">
        <v>606</v>
      </c>
      <c r="H989" s="119">
        <v>617.04999999999995</v>
      </c>
      <c r="I989" s="119">
        <v>5687</v>
      </c>
      <c r="J989" s="119">
        <v>3524743.6</v>
      </c>
      <c r="K989" s="121">
        <v>43118</v>
      </c>
      <c r="L989" s="119">
        <v>300</v>
      </c>
      <c r="M989" s="119" t="s">
        <v>1674</v>
      </c>
    </row>
    <row r="990" spans="1:13">
      <c r="A990" s="119" t="s">
        <v>1675</v>
      </c>
      <c r="B990" s="119" t="s">
        <v>397</v>
      </c>
      <c r="C990" s="119">
        <v>2399</v>
      </c>
      <c r="D990" s="119">
        <v>2419</v>
      </c>
      <c r="E990" s="119">
        <v>2289</v>
      </c>
      <c r="F990" s="119">
        <v>2317.75</v>
      </c>
      <c r="G990" s="119">
        <v>2289</v>
      </c>
      <c r="H990" s="119">
        <v>2381.5</v>
      </c>
      <c r="I990" s="119">
        <v>1466</v>
      </c>
      <c r="J990" s="119">
        <v>3477542.4</v>
      </c>
      <c r="K990" s="121">
        <v>43118</v>
      </c>
      <c r="L990" s="119">
        <v>404</v>
      </c>
      <c r="M990" s="119" t="s">
        <v>1676</v>
      </c>
    </row>
    <row r="991" spans="1:13">
      <c r="A991" s="119" t="s">
        <v>1677</v>
      </c>
      <c r="B991" s="119" t="s">
        <v>397</v>
      </c>
      <c r="C991" s="119">
        <v>1063</v>
      </c>
      <c r="D991" s="119">
        <v>1071</v>
      </c>
      <c r="E991" s="119">
        <v>1046.05</v>
      </c>
      <c r="F991" s="119">
        <v>1057.5999999999999</v>
      </c>
      <c r="G991" s="119">
        <v>1059</v>
      </c>
      <c r="H991" s="119">
        <v>1059.95</v>
      </c>
      <c r="I991" s="119">
        <v>23662</v>
      </c>
      <c r="J991" s="119">
        <v>24964674.949999999</v>
      </c>
      <c r="K991" s="121">
        <v>43118</v>
      </c>
      <c r="L991" s="119">
        <v>719</v>
      </c>
      <c r="M991" s="119" t="s">
        <v>1678</v>
      </c>
    </row>
    <row r="992" spans="1:13">
      <c r="A992" s="119" t="s">
        <v>1679</v>
      </c>
      <c r="B992" s="119" t="s">
        <v>397</v>
      </c>
      <c r="C992" s="119">
        <v>1107</v>
      </c>
      <c r="D992" s="119">
        <v>1111</v>
      </c>
      <c r="E992" s="119">
        <v>1047.1500000000001</v>
      </c>
      <c r="F992" s="119">
        <v>1062</v>
      </c>
      <c r="G992" s="119">
        <v>1062</v>
      </c>
      <c r="H992" s="119">
        <v>1108.9000000000001</v>
      </c>
      <c r="I992" s="119">
        <v>323759</v>
      </c>
      <c r="J992" s="119">
        <v>349604724.85000002</v>
      </c>
      <c r="K992" s="121">
        <v>43118</v>
      </c>
      <c r="L992" s="119">
        <v>13063</v>
      </c>
      <c r="M992" s="119" t="s">
        <v>1680</v>
      </c>
    </row>
    <row r="993" spans="1:13">
      <c r="A993" s="119" t="s">
        <v>1681</v>
      </c>
      <c r="B993" s="119" t="s">
        <v>397</v>
      </c>
      <c r="C993" s="119">
        <v>1145</v>
      </c>
      <c r="D993" s="119">
        <v>1145</v>
      </c>
      <c r="E993" s="119">
        <v>1101</v>
      </c>
      <c r="F993" s="119">
        <v>1109.5</v>
      </c>
      <c r="G993" s="119">
        <v>1105.2</v>
      </c>
      <c r="H993" s="119">
        <v>1123.3499999999999</v>
      </c>
      <c r="I993" s="119">
        <v>6195</v>
      </c>
      <c r="J993" s="119">
        <v>6940936.6500000004</v>
      </c>
      <c r="K993" s="121">
        <v>43118</v>
      </c>
      <c r="L993" s="119">
        <v>676</v>
      </c>
      <c r="M993" s="119" t="s">
        <v>1682</v>
      </c>
    </row>
    <row r="994" spans="1:13">
      <c r="A994" s="119" t="s">
        <v>2264</v>
      </c>
      <c r="B994" s="119" t="s">
        <v>397</v>
      </c>
      <c r="C994" s="119">
        <v>537.4</v>
      </c>
      <c r="D994" s="119">
        <v>540</v>
      </c>
      <c r="E994" s="119">
        <v>522.9</v>
      </c>
      <c r="F994" s="119">
        <v>526.29999999999995</v>
      </c>
      <c r="G994" s="119">
        <v>526.95000000000005</v>
      </c>
      <c r="H994" s="119">
        <v>525.5</v>
      </c>
      <c r="I994" s="119">
        <v>1011562</v>
      </c>
      <c r="J994" s="119">
        <v>536521464.55000001</v>
      </c>
      <c r="K994" s="121">
        <v>43118</v>
      </c>
      <c r="L994" s="119">
        <v>17056</v>
      </c>
      <c r="M994" s="119" t="s">
        <v>2265</v>
      </c>
    </row>
    <row r="995" spans="1:13">
      <c r="A995" s="119" t="s">
        <v>1683</v>
      </c>
      <c r="B995" s="119" t="s">
        <v>397</v>
      </c>
      <c r="C995" s="119">
        <v>105.5</v>
      </c>
      <c r="D995" s="119">
        <v>107.2</v>
      </c>
      <c r="E995" s="119">
        <v>100.75</v>
      </c>
      <c r="F995" s="119">
        <v>101.95</v>
      </c>
      <c r="G995" s="119">
        <v>101.95</v>
      </c>
      <c r="H995" s="119">
        <v>104.95</v>
      </c>
      <c r="I995" s="119">
        <v>4770183</v>
      </c>
      <c r="J995" s="119">
        <v>497072777.55000001</v>
      </c>
      <c r="K995" s="121">
        <v>43118</v>
      </c>
      <c r="L995" s="119">
        <v>20568</v>
      </c>
      <c r="M995" s="119" t="s">
        <v>1684</v>
      </c>
    </row>
    <row r="996" spans="1:13">
      <c r="A996" s="119" t="s">
        <v>131</v>
      </c>
      <c r="B996" s="119" t="s">
        <v>397</v>
      </c>
      <c r="C996" s="119">
        <v>32.950000000000003</v>
      </c>
      <c r="D996" s="119">
        <v>33.200000000000003</v>
      </c>
      <c r="E996" s="119">
        <v>27.6</v>
      </c>
      <c r="F996" s="119">
        <v>29.35</v>
      </c>
      <c r="G996" s="119">
        <v>29</v>
      </c>
      <c r="H996" s="119">
        <v>32.35</v>
      </c>
      <c r="I996" s="119">
        <v>126454099</v>
      </c>
      <c r="J996" s="119">
        <v>3918421291.5999999</v>
      </c>
      <c r="K996" s="121">
        <v>43118</v>
      </c>
      <c r="L996" s="119">
        <v>116288</v>
      </c>
      <c r="M996" s="119" t="s">
        <v>1685</v>
      </c>
    </row>
    <row r="997" spans="1:13">
      <c r="A997" s="119" t="s">
        <v>132</v>
      </c>
      <c r="B997" s="119" t="s">
        <v>397</v>
      </c>
      <c r="C997" s="119">
        <v>156.5</v>
      </c>
      <c r="D997" s="119">
        <v>156.85</v>
      </c>
      <c r="E997" s="119">
        <v>151</v>
      </c>
      <c r="F997" s="119">
        <v>152.94999999999999</v>
      </c>
      <c r="G997" s="119">
        <v>152.9</v>
      </c>
      <c r="H997" s="119">
        <v>155.44999999999999</v>
      </c>
      <c r="I997" s="119">
        <v>4236254</v>
      </c>
      <c r="J997" s="119">
        <v>653987127.25</v>
      </c>
      <c r="K997" s="121">
        <v>43118</v>
      </c>
      <c r="L997" s="119">
        <v>41108</v>
      </c>
      <c r="M997" s="119" t="s">
        <v>1687</v>
      </c>
    </row>
    <row r="998" spans="1:13">
      <c r="A998" s="119" t="s">
        <v>1688</v>
      </c>
      <c r="B998" s="119" t="s">
        <v>397</v>
      </c>
      <c r="C998" s="119">
        <v>191.65</v>
      </c>
      <c r="D998" s="119">
        <v>192.9</v>
      </c>
      <c r="E998" s="119">
        <v>187.55</v>
      </c>
      <c r="F998" s="119">
        <v>189.6</v>
      </c>
      <c r="G998" s="119">
        <v>187.6</v>
      </c>
      <c r="H998" s="119">
        <v>188.85</v>
      </c>
      <c r="I998" s="119">
        <v>804237</v>
      </c>
      <c r="J998" s="119">
        <v>153212358.40000001</v>
      </c>
      <c r="K998" s="121">
        <v>43118</v>
      </c>
      <c r="L998" s="119">
        <v>23484</v>
      </c>
      <c r="M998" s="119" t="s">
        <v>1689</v>
      </c>
    </row>
    <row r="999" spans="1:13">
      <c r="A999" s="119" t="s">
        <v>1690</v>
      </c>
      <c r="B999" s="119" t="s">
        <v>397</v>
      </c>
      <c r="C999" s="119">
        <v>21.6</v>
      </c>
      <c r="D999" s="119">
        <v>22.85</v>
      </c>
      <c r="E999" s="119">
        <v>21.4</v>
      </c>
      <c r="F999" s="119">
        <v>21.45</v>
      </c>
      <c r="G999" s="119">
        <v>21.4</v>
      </c>
      <c r="H999" s="119">
        <v>21.95</v>
      </c>
      <c r="I999" s="119">
        <v>33476</v>
      </c>
      <c r="J999" s="119">
        <v>732494.55</v>
      </c>
      <c r="K999" s="121">
        <v>43118</v>
      </c>
      <c r="L999" s="119">
        <v>107</v>
      </c>
      <c r="M999" s="119" t="s">
        <v>1691</v>
      </c>
    </row>
    <row r="1000" spans="1:13">
      <c r="A1000" s="119" t="s">
        <v>1692</v>
      </c>
      <c r="B1000" s="119" t="s">
        <v>397</v>
      </c>
      <c r="C1000" s="119">
        <v>657.5</v>
      </c>
      <c r="D1000" s="119">
        <v>668.05</v>
      </c>
      <c r="E1000" s="119">
        <v>645</v>
      </c>
      <c r="F1000" s="119">
        <v>650.4</v>
      </c>
      <c r="G1000" s="119">
        <v>655</v>
      </c>
      <c r="H1000" s="119">
        <v>650.54999999999995</v>
      </c>
      <c r="I1000" s="119">
        <v>8257</v>
      </c>
      <c r="J1000" s="119">
        <v>5410417.8499999996</v>
      </c>
      <c r="K1000" s="121">
        <v>43118</v>
      </c>
      <c r="L1000" s="119">
        <v>613</v>
      </c>
      <c r="M1000" s="119" t="s">
        <v>1693</v>
      </c>
    </row>
    <row r="1001" spans="1:13">
      <c r="A1001" s="119" t="s">
        <v>133</v>
      </c>
      <c r="B1001" s="119" t="s">
        <v>397</v>
      </c>
      <c r="C1001" s="119">
        <v>570</v>
      </c>
      <c r="D1001" s="119">
        <v>576.4</v>
      </c>
      <c r="E1001" s="119">
        <v>518.6</v>
      </c>
      <c r="F1001" s="119">
        <v>526.15</v>
      </c>
      <c r="G1001" s="119">
        <v>520</v>
      </c>
      <c r="H1001" s="119">
        <v>566</v>
      </c>
      <c r="I1001" s="119">
        <v>8758762</v>
      </c>
      <c r="J1001" s="119">
        <v>4806811600.1000004</v>
      </c>
      <c r="K1001" s="121">
        <v>43118</v>
      </c>
      <c r="L1001" s="119">
        <v>95518</v>
      </c>
      <c r="M1001" s="119" t="s">
        <v>1694</v>
      </c>
    </row>
    <row r="1002" spans="1:13">
      <c r="A1002" s="119" t="s">
        <v>2834</v>
      </c>
      <c r="B1002" s="119" t="s">
        <v>397</v>
      </c>
      <c r="C1002" s="119">
        <v>115</v>
      </c>
      <c r="D1002" s="119">
        <v>115.15</v>
      </c>
      <c r="E1002" s="119">
        <v>114.5</v>
      </c>
      <c r="F1002" s="119">
        <v>114.5</v>
      </c>
      <c r="G1002" s="119">
        <v>114.5</v>
      </c>
      <c r="H1002" s="119">
        <v>114.54</v>
      </c>
      <c r="I1002" s="119">
        <v>1135</v>
      </c>
      <c r="J1002" s="119">
        <v>130352.75</v>
      </c>
      <c r="K1002" s="121">
        <v>43118</v>
      </c>
      <c r="L1002" s="119">
        <v>7</v>
      </c>
      <c r="M1002" s="119" t="s">
        <v>2835</v>
      </c>
    </row>
    <row r="1003" spans="1:13">
      <c r="A1003" s="119" t="s">
        <v>2774</v>
      </c>
      <c r="B1003" s="119" t="s">
        <v>397</v>
      </c>
      <c r="C1003" s="119">
        <v>52.87</v>
      </c>
      <c r="D1003" s="119">
        <v>53.25</v>
      </c>
      <c r="E1003" s="119">
        <v>52.5</v>
      </c>
      <c r="F1003" s="119">
        <v>53.07</v>
      </c>
      <c r="G1003" s="119">
        <v>53</v>
      </c>
      <c r="H1003" s="119">
        <v>52.65</v>
      </c>
      <c r="I1003" s="119">
        <v>5146</v>
      </c>
      <c r="J1003" s="119">
        <v>273241.14</v>
      </c>
      <c r="K1003" s="121">
        <v>43118</v>
      </c>
      <c r="L1003" s="119">
        <v>24</v>
      </c>
      <c r="M1003" s="119" t="s">
        <v>2775</v>
      </c>
    </row>
    <row r="1004" spans="1:13">
      <c r="A1004" s="119" t="s">
        <v>2760</v>
      </c>
      <c r="B1004" s="119" t="s">
        <v>397</v>
      </c>
      <c r="C1004" s="119">
        <v>29.51</v>
      </c>
      <c r="D1004" s="119">
        <v>29.51</v>
      </c>
      <c r="E1004" s="119">
        <v>29.29</v>
      </c>
      <c r="F1004" s="119">
        <v>29.31</v>
      </c>
      <c r="G1004" s="119">
        <v>29.31</v>
      </c>
      <c r="H1004" s="119">
        <v>29.3</v>
      </c>
      <c r="I1004" s="119">
        <v>258</v>
      </c>
      <c r="J1004" s="119">
        <v>7573.36</v>
      </c>
      <c r="K1004" s="121">
        <v>43118</v>
      </c>
      <c r="L1004" s="119">
        <v>4</v>
      </c>
      <c r="M1004" s="119" t="s">
        <v>2761</v>
      </c>
    </row>
    <row r="1005" spans="1:13">
      <c r="A1005" s="119" t="s">
        <v>134</v>
      </c>
      <c r="B1005" s="119" t="s">
        <v>397</v>
      </c>
      <c r="C1005" s="119">
        <v>929</v>
      </c>
      <c r="D1005" s="119">
        <v>929.6</v>
      </c>
      <c r="E1005" s="119">
        <v>915.1</v>
      </c>
      <c r="F1005" s="119">
        <v>919.7</v>
      </c>
      <c r="G1005" s="119">
        <v>922</v>
      </c>
      <c r="H1005" s="119">
        <v>924.5</v>
      </c>
      <c r="I1005" s="119">
        <v>4289053</v>
      </c>
      <c r="J1005" s="119">
        <v>3955927032.4000001</v>
      </c>
      <c r="K1005" s="121">
        <v>43118</v>
      </c>
      <c r="L1005" s="119">
        <v>96415</v>
      </c>
      <c r="M1005" s="119" t="s">
        <v>1695</v>
      </c>
    </row>
    <row r="1006" spans="1:13">
      <c r="A1006" s="119" t="s">
        <v>1696</v>
      </c>
      <c r="B1006" s="119" t="s">
        <v>397</v>
      </c>
      <c r="C1006" s="119">
        <v>58</v>
      </c>
      <c r="D1006" s="119">
        <v>58.5</v>
      </c>
      <c r="E1006" s="119">
        <v>54.95</v>
      </c>
      <c r="F1006" s="119">
        <v>54.95</v>
      </c>
      <c r="G1006" s="119">
        <v>54.95</v>
      </c>
      <c r="H1006" s="119">
        <v>57.8</v>
      </c>
      <c r="I1006" s="119">
        <v>2675503</v>
      </c>
      <c r="J1006" s="119">
        <v>149586039.90000001</v>
      </c>
      <c r="K1006" s="121">
        <v>43118</v>
      </c>
      <c r="L1006" s="119">
        <v>7077</v>
      </c>
      <c r="M1006" s="119" t="s">
        <v>1697</v>
      </c>
    </row>
    <row r="1007" spans="1:13">
      <c r="A1007" s="119" t="s">
        <v>135</v>
      </c>
      <c r="B1007" s="119" t="s">
        <v>397</v>
      </c>
      <c r="C1007" s="119">
        <v>546</v>
      </c>
      <c r="D1007" s="119">
        <v>552.15</v>
      </c>
      <c r="E1007" s="119">
        <v>501.5</v>
      </c>
      <c r="F1007" s="119">
        <v>506.5</v>
      </c>
      <c r="G1007" s="119">
        <v>502.5</v>
      </c>
      <c r="H1007" s="119">
        <v>543.95000000000005</v>
      </c>
      <c r="I1007" s="119">
        <v>4259050</v>
      </c>
      <c r="J1007" s="119">
        <v>2236104318.3499999</v>
      </c>
      <c r="K1007" s="121">
        <v>43118</v>
      </c>
      <c r="L1007" s="119">
        <v>57884</v>
      </c>
      <c r="M1007" s="119" t="s">
        <v>1698</v>
      </c>
    </row>
    <row r="1008" spans="1:13">
      <c r="A1008" s="119" t="s">
        <v>1699</v>
      </c>
      <c r="B1008" s="119" t="s">
        <v>397</v>
      </c>
      <c r="C1008" s="119">
        <v>16.149999999999999</v>
      </c>
      <c r="D1008" s="119">
        <v>16.399999999999999</v>
      </c>
      <c r="E1008" s="119">
        <v>15.75</v>
      </c>
      <c r="F1008" s="119">
        <v>15.85</v>
      </c>
      <c r="G1008" s="119">
        <v>15.9</v>
      </c>
      <c r="H1008" s="119">
        <v>16.100000000000001</v>
      </c>
      <c r="I1008" s="119">
        <v>2508180</v>
      </c>
      <c r="J1008" s="119">
        <v>40107872.600000001</v>
      </c>
      <c r="K1008" s="121">
        <v>43118</v>
      </c>
      <c r="L1008" s="119">
        <v>2210</v>
      </c>
      <c r="M1008" s="119" t="s">
        <v>1700</v>
      </c>
    </row>
    <row r="1009" spans="1:13">
      <c r="A1009" s="119" t="s">
        <v>1701</v>
      </c>
      <c r="B1009" s="119" t="s">
        <v>397</v>
      </c>
      <c r="C1009" s="119">
        <v>674</v>
      </c>
      <c r="D1009" s="119">
        <v>693</v>
      </c>
      <c r="E1009" s="119">
        <v>665.5</v>
      </c>
      <c r="F1009" s="119">
        <v>670.75</v>
      </c>
      <c r="G1009" s="119">
        <v>668</v>
      </c>
      <c r="H1009" s="119">
        <v>672.75</v>
      </c>
      <c r="I1009" s="119">
        <v>231748</v>
      </c>
      <c r="J1009" s="119">
        <v>157898308.80000001</v>
      </c>
      <c r="K1009" s="121">
        <v>43118</v>
      </c>
      <c r="L1009" s="119">
        <v>21739</v>
      </c>
      <c r="M1009" s="119" t="s">
        <v>1702</v>
      </c>
    </row>
    <row r="1010" spans="1:13">
      <c r="A1010" s="119" t="s">
        <v>1703</v>
      </c>
      <c r="B1010" s="119" t="s">
        <v>397</v>
      </c>
      <c r="C1010" s="119">
        <v>749.05</v>
      </c>
      <c r="D1010" s="119">
        <v>764.6</v>
      </c>
      <c r="E1010" s="119">
        <v>720</v>
      </c>
      <c r="F1010" s="119">
        <v>723.35</v>
      </c>
      <c r="G1010" s="119">
        <v>720</v>
      </c>
      <c r="H1010" s="119">
        <v>747.5</v>
      </c>
      <c r="I1010" s="119">
        <v>10657</v>
      </c>
      <c r="J1010" s="119">
        <v>7830988.0499999998</v>
      </c>
      <c r="K1010" s="121">
        <v>43118</v>
      </c>
      <c r="L1010" s="119">
        <v>989</v>
      </c>
      <c r="M1010" s="119" t="s">
        <v>1704</v>
      </c>
    </row>
    <row r="1011" spans="1:13">
      <c r="A1011" s="119" t="s">
        <v>2241</v>
      </c>
      <c r="B1011" s="119" t="s">
        <v>397</v>
      </c>
      <c r="C1011" s="119">
        <v>40.4</v>
      </c>
      <c r="D1011" s="119">
        <v>43.5</v>
      </c>
      <c r="E1011" s="119">
        <v>40.1</v>
      </c>
      <c r="F1011" s="119">
        <v>40.25</v>
      </c>
      <c r="G1011" s="119">
        <v>40.5</v>
      </c>
      <c r="H1011" s="119">
        <v>40.1</v>
      </c>
      <c r="I1011" s="119">
        <v>166735</v>
      </c>
      <c r="J1011" s="119">
        <v>6949064.0999999996</v>
      </c>
      <c r="K1011" s="121">
        <v>43118</v>
      </c>
      <c r="L1011" s="119">
        <v>880</v>
      </c>
      <c r="M1011" s="119" t="s">
        <v>2242</v>
      </c>
    </row>
    <row r="1012" spans="1:13">
      <c r="A1012" s="119" t="s">
        <v>2309</v>
      </c>
      <c r="B1012" s="119" t="s">
        <v>397</v>
      </c>
      <c r="C1012" s="119">
        <v>726.45</v>
      </c>
      <c r="D1012" s="119">
        <v>743</v>
      </c>
      <c r="E1012" s="119">
        <v>706</v>
      </c>
      <c r="F1012" s="119">
        <v>707.2</v>
      </c>
      <c r="G1012" s="119">
        <v>706</v>
      </c>
      <c r="H1012" s="119">
        <v>731.15</v>
      </c>
      <c r="I1012" s="119">
        <v>774</v>
      </c>
      <c r="J1012" s="119">
        <v>559599.9</v>
      </c>
      <c r="K1012" s="121">
        <v>43118</v>
      </c>
      <c r="L1012" s="119">
        <v>98</v>
      </c>
      <c r="M1012" s="119" t="s">
        <v>2310</v>
      </c>
    </row>
    <row r="1013" spans="1:13">
      <c r="A1013" s="119" t="s">
        <v>2784</v>
      </c>
      <c r="B1013" s="119" t="s">
        <v>397</v>
      </c>
      <c r="C1013" s="119">
        <v>85.65</v>
      </c>
      <c r="D1013" s="119">
        <v>87.25</v>
      </c>
      <c r="E1013" s="119">
        <v>81.7</v>
      </c>
      <c r="F1013" s="119">
        <v>82.25</v>
      </c>
      <c r="G1013" s="119">
        <v>82.5</v>
      </c>
      <c r="H1013" s="119">
        <v>85.6</v>
      </c>
      <c r="I1013" s="119">
        <v>379886</v>
      </c>
      <c r="J1013" s="119">
        <v>31938670.399999999</v>
      </c>
      <c r="K1013" s="121">
        <v>43118</v>
      </c>
      <c r="L1013" s="119">
        <v>4040</v>
      </c>
      <c r="M1013" s="119" t="s">
        <v>2785</v>
      </c>
    </row>
    <row r="1014" spans="1:13">
      <c r="A1014" s="119" t="s">
        <v>1705</v>
      </c>
      <c r="B1014" s="119" t="s">
        <v>397</v>
      </c>
      <c r="C1014" s="119">
        <v>99.95</v>
      </c>
      <c r="D1014" s="119">
        <v>101.5</v>
      </c>
      <c r="E1014" s="119">
        <v>93.1</v>
      </c>
      <c r="F1014" s="119">
        <v>95.05</v>
      </c>
      <c r="G1014" s="119">
        <v>93.95</v>
      </c>
      <c r="H1014" s="119">
        <v>98.9</v>
      </c>
      <c r="I1014" s="119">
        <v>612852</v>
      </c>
      <c r="J1014" s="119">
        <v>59897739.25</v>
      </c>
      <c r="K1014" s="121">
        <v>43118</v>
      </c>
      <c r="L1014" s="119">
        <v>6431</v>
      </c>
      <c r="M1014" s="119" t="s">
        <v>1706</v>
      </c>
    </row>
    <row r="1015" spans="1:13">
      <c r="A1015" s="119" t="s">
        <v>1707</v>
      </c>
      <c r="B1015" s="119" t="s">
        <v>397</v>
      </c>
      <c r="C1015" s="119">
        <v>588</v>
      </c>
      <c r="D1015" s="119">
        <v>602.45000000000005</v>
      </c>
      <c r="E1015" s="119">
        <v>555.75</v>
      </c>
      <c r="F1015" s="119">
        <v>559.75</v>
      </c>
      <c r="G1015" s="119">
        <v>560.5</v>
      </c>
      <c r="H1015" s="119">
        <v>583.20000000000005</v>
      </c>
      <c r="I1015" s="119">
        <v>626170</v>
      </c>
      <c r="J1015" s="119">
        <v>363227297.39999998</v>
      </c>
      <c r="K1015" s="121">
        <v>43118</v>
      </c>
      <c r="L1015" s="119">
        <v>13066</v>
      </c>
      <c r="M1015" s="119" t="s">
        <v>1708</v>
      </c>
    </row>
    <row r="1016" spans="1:13">
      <c r="A1016" s="119" t="s">
        <v>1709</v>
      </c>
      <c r="B1016" s="119" t="s">
        <v>397</v>
      </c>
      <c r="C1016" s="119">
        <v>325</v>
      </c>
      <c r="D1016" s="119">
        <v>348</v>
      </c>
      <c r="E1016" s="119">
        <v>316.35000000000002</v>
      </c>
      <c r="F1016" s="119">
        <v>322</v>
      </c>
      <c r="G1016" s="119">
        <v>319.05</v>
      </c>
      <c r="H1016" s="119">
        <v>321.14999999999998</v>
      </c>
      <c r="I1016" s="119">
        <v>123188</v>
      </c>
      <c r="J1016" s="119">
        <v>41241023.299999997</v>
      </c>
      <c r="K1016" s="121">
        <v>43118</v>
      </c>
      <c r="L1016" s="119">
        <v>3116</v>
      </c>
      <c r="M1016" s="119" t="s">
        <v>1710</v>
      </c>
    </row>
    <row r="1017" spans="1:13">
      <c r="A1017" s="119" t="s">
        <v>1711</v>
      </c>
      <c r="B1017" s="119" t="s">
        <v>397</v>
      </c>
      <c r="C1017" s="119">
        <v>833.5</v>
      </c>
      <c r="D1017" s="119">
        <v>838.5</v>
      </c>
      <c r="E1017" s="119">
        <v>780.1</v>
      </c>
      <c r="F1017" s="119">
        <v>801.15</v>
      </c>
      <c r="G1017" s="119">
        <v>800</v>
      </c>
      <c r="H1017" s="119">
        <v>825.25</v>
      </c>
      <c r="I1017" s="119">
        <v>12667</v>
      </c>
      <c r="J1017" s="119">
        <v>10262039.4</v>
      </c>
      <c r="K1017" s="121">
        <v>43118</v>
      </c>
      <c r="L1017" s="119">
        <v>622</v>
      </c>
      <c r="M1017" s="119" t="s">
        <v>1712</v>
      </c>
    </row>
    <row r="1018" spans="1:13">
      <c r="A1018" s="119" t="s">
        <v>2937</v>
      </c>
      <c r="B1018" s="119" t="s">
        <v>397</v>
      </c>
      <c r="C1018" s="119">
        <v>28.15</v>
      </c>
      <c r="D1018" s="119">
        <v>28.15</v>
      </c>
      <c r="E1018" s="119">
        <v>26.8</v>
      </c>
      <c r="F1018" s="119">
        <v>27.25</v>
      </c>
      <c r="G1018" s="119">
        <v>27.3</v>
      </c>
      <c r="H1018" s="119">
        <v>27.65</v>
      </c>
      <c r="I1018" s="119">
        <v>568475</v>
      </c>
      <c r="J1018" s="119">
        <v>15724088.199999999</v>
      </c>
      <c r="K1018" s="121">
        <v>43118</v>
      </c>
      <c r="L1018" s="119">
        <v>977</v>
      </c>
      <c r="M1018" s="119" t="s">
        <v>2938</v>
      </c>
    </row>
    <row r="1019" spans="1:13">
      <c r="A1019" s="119" t="s">
        <v>1713</v>
      </c>
      <c r="B1019" s="119" t="s">
        <v>397</v>
      </c>
      <c r="C1019" s="119">
        <v>727</v>
      </c>
      <c r="D1019" s="119">
        <v>727</v>
      </c>
      <c r="E1019" s="119">
        <v>684.85</v>
      </c>
      <c r="F1019" s="119">
        <v>689.8</v>
      </c>
      <c r="G1019" s="119">
        <v>694.95</v>
      </c>
      <c r="H1019" s="119">
        <v>711.45</v>
      </c>
      <c r="I1019" s="119">
        <v>5338</v>
      </c>
      <c r="J1019" s="119">
        <v>3780645.4</v>
      </c>
      <c r="K1019" s="121">
        <v>43118</v>
      </c>
      <c r="L1019" s="119">
        <v>399</v>
      </c>
      <c r="M1019" s="119" t="s">
        <v>1714</v>
      </c>
    </row>
    <row r="1020" spans="1:13">
      <c r="A1020" s="119" t="s">
        <v>2867</v>
      </c>
      <c r="B1020" s="119" t="s">
        <v>397</v>
      </c>
      <c r="C1020" s="119">
        <v>313.3</v>
      </c>
      <c r="D1020" s="119">
        <v>314.25</v>
      </c>
      <c r="E1020" s="119">
        <v>295</v>
      </c>
      <c r="F1020" s="119">
        <v>297.35000000000002</v>
      </c>
      <c r="G1020" s="119">
        <v>299.05</v>
      </c>
      <c r="H1020" s="119">
        <v>309.64999999999998</v>
      </c>
      <c r="I1020" s="119">
        <v>219036</v>
      </c>
      <c r="J1020" s="119">
        <v>66878717.450000003</v>
      </c>
      <c r="K1020" s="121">
        <v>43118</v>
      </c>
      <c r="L1020" s="119">
        <v>4848</v>
      </c>
      <c r="M1020" s="119" t="s">
        <v>2868</v>
      </c>
    </row>
    <row r="1021" spans="1:13">
      <c r="A1021" s="119" t="s">
        <v>2740</v>
      </c>
      <c r="B1021" s="119" t="s">
        <v>397</v>
      </c>
      <c r="C1021" s="119">
        <v>54.75</v>
      </c>
      <c r="D1021" s="119">
        <v>54.8</v>
      </c>
      <c r="E1021" s="119">
        <v>48.75</v>
      </c>
      <c r="F1021" s="119">
        <v>50.1</v>
      </c>
      <c r="G1021" s="119">
        <v>49.45</v>
      </c>
      <c r="H1021" s="119">
        <v>54.15</v>
      </c>
      <c r="I1021" s="119">
        <v>8833026</v>
      </c>
      <c r="J1021" s="119">
        <v>458910415.39999998</v>
      </c>
      <c r="K1021" s="121">
        <v>43118</v>
      </c>
      <c r="L1021" s="119">
        <v>21650</v>
      </c>
      <c r="M1021" s="119" t="s">
        <v>1686</v>
      </c>
    </row>
    <row r="1022" spans="1:13">
      <c r="A1022" s="119" t="s">
        <v>1715</v>
      </c>
      <c r="B1022" s="119" t="s">
        <v>397</v>
      </c>
      <c r="C1022" s="119">
        <v>183.1</v>
      </c>
      <c r="D1022" s="119">
        <v>208.8</v>
      </c>
      <c r="E1022" s="119">
        <v>183.1</v>
      </c>
      <c r="F1022" s="119">
        <v>191.15</v>
      </c>
      <c r="G1022" s="119">
        <v>191.45</v>
      </c>
      <c r="H1022" s="119">
        <v>186.4</v>
      </c>
      <c r="I1022" s="119">
        <v>687411</v>
      </c>
      <c r="J1022" s="119">
        <v>137301332.55000001</v>
      </c>
      <c r="K1022" s="121">
        <v>43118</v>
      </c>
      <c r="L1022" s="119">
        <v>9241</v>
      </c>
      <c r="M1022" s="119" t="s">
        <v>1716</v>
      </c>
    </row>
    <row r="1023" spans="1:13">
      <c r="A1023" s="119" t="s">
        <v>1717</v>
      </c>
      <c r="B1023" s="119" t="s">
        <v>397</v>
      </c>
      <c r="C1023" s="119">
        <v>74.900000000000006</v>
      </c>
      <c r="D1023" s="119">
        <v>76.2</v>
      </c>
      <c r="E1023" s="119">
        <v>69.55</v>
      </c>
      <c r="F1023" s="119">
        <v>70.7</v>
      </c>
      <c r="G1023" s="119">
        <v>70.599999999999994</v>
      </c>
      <c r="H1023" s="119">
        <v>74.349999999999994</v>
      </c>
      <c r="I1023" s="119">
        <v>1868339</v>
      </c>
      <c r="J1023" s="119">
        <v>136350080.59999999</v>
      </c>
      <c r="K1023" s="121">
        <v>43118</v>
      </c>
      <c r="L1023" s="119">
        <v>9963</v>
      </c>
      <c r="M1023" s="119" t="s">
        <v>1718</v>
      </c>
    </row>
    <row r="1024" spans="1:13">
      <c r="A1024" s="119" t="s">
        <v>2461</v>
      </c>
      <c r="B1024" s="119" t="s">
        <v>397</v>
      </c>
      <c r="C1024" s="119">
        <v>123.75</v>
      </c>
      <c r="D1024" s="119">
        <v>123.75</v>
      </c>
      <c r="E1024" s="119">
        <v>115.15</v>
      </c>
      <c r="F1024" s="119">
        <v>117.35</v>
      </c>
      <c r="G1024" s="119">
        <v>119</v>
      </c>
      <c r="H1024" s="119">
        <v>121.15</v>
      </c>
      <c r="I1024" s="119">
        <v>24217</v>
      </c>
      <c r="J1024" s="119">
        <v>2911775.25</v>
      </c>
      <c r="K1024" s="121">
        <v>43118</v>
      </c>
      <c r="L1024" s="119">
        <v>309</v>
      </c>
      <c r="M1024" s="119" t="s">
        <v>2462</v>
      </c>
    </row>
    <row r="1025" spans="1:13">
      <c r="A1025" s="119" t="s">
        <v>1719</v>
      </c>
      <c r="B1025" s="119" t="s">
        <v>397</v>
      </c>
      <c r="C1025" s="119">
        <v>558.04999999999995</v>
      </c>
      <c r="D1025" s="119">
        <v>572</v>
      </c>
      <c r="E1025" s="119">
        <v>505.65</v>
      </c>
      <c r="F1025" s="119">
        <v>522.95000000000005</v>
      </c>
      <c r="G1025" s="119">
        <v>523.70000000000005</v>
      </c>
      <c r="H1025" s="119">
        <v>554.85</v>
      </c>
      <c r="I1025" s="119">
        <v>158458</v>
      </c>
      <c r="J1025" s="119">
        <v>86718484.599999994</v>
      </c>
      <c r="K1025" s="121">
        <v>43118</v>
      </c>
      <c r="L1025" s="119">
        <v>4640</v>
      </c>
      <c r="M1025" s="119" t="s">
        <v>1720</v>
      </c>
    </row>
    <row r="1026" spans="1:13">
      <c r="A1026" s="119" t="s">
        <v>136</v>
      </c>
      <c r="B1026" s="119" t="s">
        <v>397</v>
      </c>
      <c r="C1026" s="119">
        <v>53</v>
      </c>
      <c r="D1026" s="119">
        <v>53.3</v>
      </c>
      <c r="E1026" s="119">
        <v>48</v>
      </c>
      <c r="F1026" s="119">
        <v>48.7</v>
      </c>
      <c r="G1026" s="119">
        <v>48.3</v>
      </c>
      <c r="H1026" s="119">
        <v>52.3</v>
      </c>
      <c r="I1026" s="119">
        <v>21139555</v>
      </c>
      <c r="J1026" s="119">
        <v>1071587056.8</v>
      </c>
      <c r="K1026" s="121">
        <v>43118</v>
      </c>
      <c r="L1026" s="119">
        <v>37583</v>
      </c>
      <c r="M1026" s="119" t="s">
        <v>1721</v>
      </c>
    </row>
    <row r="1027" spans="1:13">
      <c r="A1027" s="119" t="s">
        <v>1722</v>
      </c>
      <c r="B1027" s="119" t="s">
        <v>397</v>
      </c>
      <c r="C1027" s="119">
        <v>311</v>
      </c>
      <c r="D1027" s="119">
        <v>311.60000000000002</v>
      </c>
      <c r="E1027" s="119">
        <v>297.10000000000002</v>
      </c>
      <c r="F1027" s="119">
        <v>300.75</v>
      </c>
      <c r="G1027" s="119">
        <v>301</v>
      </c>
      <c r="H1027" s="119">
        <v>309</v>
      </c>
      <c r="I1027" s="119">
        <v>35972</v>
      </c>
      <c r="J1027" s="119">
        <v>10954524.800000001</v>
      </c>
      <c r="K1027" s="121">
        <v>43118</v>
      </c>
      <c r="L1027" s="119">
        <v>1390</v>
      </c>
      <c r="M1027" s="119" t="s">
        <v>1723</v>
      </c>
    </row>
    <row r="1028" spans="1:13">
      <c r="A1028" s="119" t="s">
        <v>3024</v>
      </c>
      <c r="B1028" s="119" t="s">
        <v>397</v>
      </c>
      <c r="C1028" s="119">
        <v>16.87</v>
      </c>
      <c r="D1028" s="119">
        <v>16.87</v>
      </c>
      <c r="E1028" s="119">
        <v>16.87</v>
      </c>
      <c r="F1028" s="119">
        <v>16.87</v>
      </c>
      <c r="G1028" s="119">
        <v>16.87</v>
      </c>
      <c r="H1028" s="119">
        <v>16.850000000000001</v>
      </c>
      <c r="I1028" s="119">
        <v>1</v>
      </c>
      <c r="J1028" s="119">
        <v>16.87</v>
      </c>
      <c r="K1028" s="121">
        <v>43118</v>
      </c>
      <c r="L1028" s="119">
        <v>1</v>
      </c>
      <c r="M1028" s="119" t="s">
        <v>3025</v>
      </c>
    </row>
    <row r="1029" spans="1:13">
      <c r="A1029" s="119" t="s">
        <v>1724</v>
      </c>
      <c r="B1029" s="119" t="s">
        <v>397</v>
      </c>
      <c r="C1029" s="119">
        <v>86.9</v>
      </c>
      <c r="D1029" s="119">
        <v>88.7</v>
      </c>
      <c r="E1029" s="119">
        <v>80.099999999999994</v>
      </c>
      <c r="F1029" s="119">
        <v>81.349999999999994</v>
      </c>
      <c r="G1029" s="119">
        <v>81.599999999999994</v>
      </c>
      <c r="H1029" s="119">
        <v>86.1</v>
      </c>
      <c r="I1029" s="119">
        <v>294408</v>
      </c>
      <c r="J1029" s="119">
        <v>24881198.449999999</v>
      </c>
      <c r="K1029" s="121">
        <v>43118</v>
      </c>
      <c r="L1029" s="119">
        <v>4027</v>
      </c>
      <c r="M1029" s="119" t="s">
        <v>1725</v>
      </c>
    </row>
    <row r="1030" spans="1:13">
      <c r="A1030" s="119" t="s">
        <v>1726</v>
      </c>
      <c r="B1030" s="119" t="s">
        <v>397</v>
      </c>
      <c r="C1030" s="119">
        <v>395</v>
      </c>
      <c r="D1030" s="119">
        <v>397</v>
      </c>
      <c r="E1030" s="119">
        <v>374.25</v>
      </c>
      <c r="F1030" s="119">
        <v>377.85</v>
      </c>
      <c r="G1030" s="119">
        <v>378</v>
      </c>
      <c r="H1030" s="119">
        <v>393.5</v>
      </c>
      <c r="I1030" s="119">
        <v>22842</v>
      </c>
      <c r="J1030" s="119">
        <v>8757764.1999999993</v>
      </c>
      <c r="K1030" s="121">
        <v>43118</v>
      </c>
      <c r="L1030" s="119">
        <v>679</v>
      </c>
      <c r="M1030" s="119" t="s">
        <v>1727</v>
      </c>
    </row>
    <row r="1031" spans="1:13">
      <c r="A1031" s="119" t="s">
        <v>1728</v>
      </c>
      <c r="B1031" s="119" t="s">
        <v>397</v>
      </c>
      <c r="C1031" s="119">
        <v>47.1</v>
      </c>
      <c r="D1031" s="119">
        <v>48.25</v>
      </c>
      <c r="E1031" s="119">
        <v>44.25</v>
      </c>
      <c r="F1031" s="119">
        <v>45.2</v>
      </c>
      <c r="G1031" s="119">
        <v>45</v>
      </c>
      <c r="H1031" s="119">
        <v>46.85</v>
      </c>
      <c r="I1031" s="119">
        <v>93081</v>
      </c>
      <c r="J1031" s="119">
        <v>4343095.8499999996</v>
      </c>
      <c r="K1031" s="121">
        <v>43118</v>
      </c>
      <c r="L1031" s="119">
        <v>664</v>
      </c>
      <c r="M1031" s="119" t="s">
        <v>1729</v>
      </c>
    </row>
    <row r="1032" spans="1:13">
      <c r="A1032" s="119" t="s">
        <v>1730</v>
      </c>
      <c r="B1032" s="119" t="s">
        <v>397</v>
      </c>
      <c r="C1032" s="119">
        <v>7.9</v>
      </c>
      <c r="D1032" s="119">
        <v>8.15</v>
      </c>
      <c r="E1032" s="119">
        <v>7.25</v>
      </c>
      <c r="F1032" s="119">
        <v>7.45</v>
      </c>
      <c r="G1032" s="119">
        <v>7.45</v>
      </c>
      <c r="H1032" s="119">
        <v>7.85</v>
      </c>
      <c r="I1032" s="119">
        <v>18968956</v>
      </c>
      <c r="J1032" s="119">
        <v>145115643.55000001</v>
      </c>
      <c r="K1032" s="121">
        <v>43118</v>
      </c>
      <c r="L1032" s="119">
        <v>6502</v>
      </c>
      <c r="M1032" s="119" t="s">
        <v>1731</v>
      </c>
    </row>
    <row r="1033" spans="1:13">
      <c r="A1033" s="119" t="s">
        <v>1732</v>
      </c>
      <c r="B1033" s="119" t="s">
        <v>397</v>
      </c>
      <c r="C1033" s="119">
        <v>411.65</v>
      </c>
      <c r="D1033" s="119">
        <v>417.95</v>
      </c>
      <c r="E1033" s="119">
        <v>397.2</v>
      </c>
      <c r="F1033" s="119">
        <v>400.65</v>
      </c>
      <c r="G1033" s="119">
        <v>401</v>
      </c>
      <c r="H1033" s="119">
        <v>411.5</v>
      </c>
      <c r="I1033" s="119">
        <v>18020</v>
      </c>
      <c r="J1033" s="119">
        <v>7385343.5499999998</v>
      </c>
      <c r="K1033" s="121">
        <v>43118</v>
      </c>
      <c r="L1033" s="119">
        <v>664</v>
      </c>
      <c r="M1033" s="119" t="s">
        <v>1733</v>
      </c>
    </row>
    <row r="1034" spans="1:13">
      <c r="A1034" s="119" t="s">
        <v>1734</v>
      </c>
      <c r="B1034" s="119" t="s">
        <v>397</v>
      </c>
      <c r="C1034" s="119">
        <v>202.45</v>
      </c>
      <c r="D1034" s="119">
        <v>204.3</v>
      </c>
      <c r="E1034" s="119">
        <v>193.1</v>
      </c>
      <c r="F1034" s="119">
        <v>195.6</v>
      </c>
      <c r="G1034" s="119">
        <v>196.65</v>
      </c>
      <c r="H1034" s="119">
        <v>202.4</v>
      </c>
      <c r="I1034" s="119">
        <v>84916</v>
      </c>
      <c r="J1034" s="119">
        <v>16862608.199999999</v>
      </c>
      <c r="K1034" s="121">
        <v>43118</v>
      </c>
      <c r="L1034" s="119">
        <v>2099</v>
      </c>
      <c r="M1034" s="119" t="s">
        <v>1735</v>
      </c>
    </row>
    <row r="1035" spans="1:13">
      <c r="A1035" s="119" t="s">
        <v>1736</v>
      </c>
      <c r="B1035" s="119" t="s">
        <v>397</v>
      </c>
      <c r="C1035" s="119">
        <v>18.850000000000001</v>
      </c>
      <c r="D1035" s="119">
        <v>20.25</v>
      </c>
      <c r="E1035" s="119">
        <v>18.850000000000001</v>
      </c>
      <c r="F1035" s="119">
        <v>19.2</v>
      </c>
      <c r="G1035" s="119">
        <v>19</v>
      </c>
      <c r="H1035" s="119">
        <v>18.649999999999999</v>
      </c>
      <c r="I1035" s="119">
        <v>10193321</v>
      </c>
      <c r="J1035" s="119">
        <v>199690107.19999999</v>
      </c>
      <c r="K1035" s="121">
        <v>43118</v>
      </c>
      <c r="L1035" s="119">
        <v>9309</v>
      </c>
      <c r="M1035" s="119" t="s">
        <v>1737</v>
      </c>
    </row>
    <row r="1036" spans="1:13">
      <c r="A1036" s="119" t="s">
        <v>1738</v>
      </c>
      <c r="B1036" s="119" t="s">
        <v>397</v>
      </c>
      <c r="C1036" s="119">
        <v>468.8</v>
      </c>
      <c r="D1036" s="119">
        <v>474</v>
      </c>
      <c r="E1036" s="119">
        <v>440</v>
      </c>
      <c r="F1036" s="119">
        <v>446.9</v>
      </c>
      <c r="G1036" s="119">
        <v>445.6</v>
      </c>
      <c r="H1036" s="119">
        <v>466.45</v>
      </c>
      <c r="I1036" s="119">
        <v>51527</v>
      </c>
      <c r="J1036" s="119">
        <v>23632875.100000001</v>
      </c>
      <c r="K1036" s="121">
        <v>43118</v>
      </c>
      <c r="L1036" s="119">
        <v>1310</v>
      </c>
      <c r="M1036" s="119" t="s">
        <v>1739</v>
      </c>
    </row>
    <row r="1037" spans="1:13">
      <c r="A1037" s="119" t="s">
        <v>1740</v>
      </c>
      <c r="B1037" s="119" t="s">
        <v>397</v>
      </c>
      <c r="C1037" s="119">
        <v>998.95</v>
      </c>
      <c r="D1037" s="119">
        <v>998.95</v>
      </c>
      <c r="E1037" s="119">
        <v>966.05</v>
      </c>
      <c r="F1037" s="119">
        <v>972.9</v>
      </c>
      <c r="G1037" s="119">
        <v>972.4</v>
      </c>
      <c r="H1037" s="119">
        <v>980.85</v>
      </c>
      <c r="I1037" s="119">
        <v>6965</v>
      </c>
      <c r="J1037" s="119">
        <v>6828961.2000000002</v>
      </c>
      <c r="K1037" s="121">
        <v>43118</v>
      </c>
      <c r="L1037" s="119">
        <v>499</v>
      </c>
      <c r="M1037" s="119" t="s">
        <v>1741</v>
      </c>
    </row>
    <row r="1038" spans="1:13">
      <c r="A1038" s="119" t="s">
        <v>1742</v>
      </c>
      <c r="B1038" s="119" t="s">
        <v>397</v>
      </c>
      <c r="C1038" s="119">
        <v>418</v>
      </c>
      <c r="D1038" s="119">
        <v>420</v>
      </c>
      <c r="E1038" s="119">
        <v>400.85</v>
      </c>
      <c r="F1038" s="119">
        <v>408.4</v>
      </c>
      <c r="G1038" s="119">
        <v>408.4</v>
      </c>
      <c r="H1038" s="119">
        <v>416.35</v>
      </c>
      <c r="I1038" s="119">
        <v>152547</v>
      </c>
      <c r="J1038" s="119">
        <v>62685518.350000001</v>
      </c>
      <c r="K1038" s="121">
        <v>43118</v>
      </c>
      <c r="L1038" s="119">
        <v>4307</v>
      </c>
      <c r="M1038" s="119" t="s">
        <v>1743</v>
      </c>
    </row>
    <row r="1039" spans="1:13">
      <c r="A1039" s="119" t="s">
        <v>1744</v>
      </c>
      <c r="B1039" s="119" t="s">
        <v>397</v>
      </c>
      <c r="C1039" s="119">
        <v>149.35</v>
      </c>
      <c r="D1039" s="119">
        <v>149.35</v>
      </c>
      <c r="E1039" s="119">
        <v>138</v>
      </c>
      <c r="F1039" s="119">
        <v>142.55000000000001</v>
      </c>
      <c r="G1039" s="119">
        <v>143</v>
      </c>
      <c r="H1039" s="119">
        <v>146.19999999999999</v>
      </c>
      <c r="I1039" s="119">
        <v>163922</v>
      </c>
      <c r="J1039" s="119">
        <v>23549145.899999999</v>
      </c>
      <c r="K1039" s="121">
        <v>43118</v>
      </c>
      <c r="L1039" s="119">
        <v>2086</v>
      </c>
      <c r="M1039" s="119" t="s">
        <v>1745</v>
      </c>
    </row>
    <row r="1040" spans="1:13">
      <c r="A1040" s="119" t="s">
        <v>1746</v>
      </c>
      <c r="B1040" s="119" t="s">
        <v>397</v>
      </c>
      <c r="C1040" s="119">
        <v>1058.8</v>
      </c>
      <c r="D1040" s="119">
        <v>1092</v>
      </c>
      <c r="E1040" s="119">
        <v>1051</v>
      </c>
      <c r="F1040" s="119">
        <v>1069.5</v>
      </c>
      <c r="G1040" s="119">
        <v>1075</v>
      </c>
      <c r="H1040" s="119">
        <v>1044.75</v>
      </c>
      <c r="I1040" s="119">
        <v>30451</v>
      </c>
      <c r="J1040" s="119">
        <v>32769929.350000001</v>
      </c>
      <c r="K1040" s="121">
        <v>43118</v>
      </c>
      <c r="L1040" s="119">
        <v>2169</v>
      </c>
      <c r="M1040" s="119" t="s">
        <v>1747</v>
      </c>
    </row>
    <row r="1041" spans="1:13">
      <c r="A1041" s="119" t="s">
        <v>137</v>
      </c>
      <c r="B1041" s="119" t="s">
        <v>397</v>
      </c>
      <c r="C1041" s="119">
        <v>96.85</v>
      </c>
      <c r="D1041" s="119">
        <v>97.45</v>
      </c>
      <c r="E1041" s="119">
        <v>91.65</v>
      </c>
      <c r="F1041" s="119">
        <v>92.3</v>
      </c>
      <c r="G1041" s="119">
        <v>92.3</v>
      </c>
      <c r="H1041" s="119">
        <v>96.5</v>
      </c>
      <c r="I1041" s="119">
        <v>16245856</v>
      </c>
      <c r="J1041" s="119">
        <v>1528346313.95</v>
      </c>
      <c r="K1041" s="121">
        <v>43118</v>
      </c>
      <c r="L1041" s="119">
        <v>46010</v>
      </c>
      <c r="M1041" s="119" t="s">
        <v>1748</v>
      </c>
    </row>
    <row r="1042" spans="1:13">
      <c r="A1042" s="119" t="s">
        <v>1749</v>
      </c>
      <c r="B1042" s="119" t="s">
        <v>397</v>
      </c>
      <c r="C1042" s="119">
        <v>24.9</v>
      </c>
      <c r="D1042" s="119">
        <v>24.95</v>
      </c>
      <c r="E1042" s="119">
        <v>23.75</v>
      </c>
      <c r="F1042" s="119">
        <v>23.85</v>
      </c>
      <c r="G1042" s="119">
        <v>24</v>
      </c>
      <c r="H1042" s="119">
        <v>24.65</v>
      </c>
      <c r="I1042" s="119">
        <v>57595</v>
      </c>
      <c r="J1042" s="119">
        <v>1395362.5</v>
      </c>
      <c r="K1042" s="121">
        <v>43118</v>
      </c>
      <c r="L1042" s="119">
        <v>294</v>
      </c>
      <c r="M1042" s="119" t="s">
        <v>1750</v>
      </c>
    </row>
    <row r="1043" spans="1:13">
      <c r="A1043" s="119" t="s">
        <v>1751</v>
      </c>
      <c r="B1043" s="119" t="s">
        <v>397</v>
      </c>
      <c r="C1043" s="119">
        <v>244.95</v>
      </c>
      <c r="D1043" s="119">
        <v>244.95</v>
      </c>
      <c r="E1043" s="119">
        <v>229</v>
      </c>
      <c r="F1043" s="119">
        <v>232.65</v>
      </c>
      <c r="G1043" s="119">
        <v>233</v>
      </c>
      <c r="H1043" s="119">
        <v>238.45</v>
      </c>
      <c r="I1043" s="119">
        <v>18284</v>
      </c>
      <c r="J1043" s="119">
        <v>4304416</v>
      </c>
      <c r="K1043" s="121">
        <v>43118</v>
      </c>
      <c r="L1043" s="119">
        <v>215</v>
      </c>
      <c r="M1043" s="119" t="s">
        <v>1752</v>
      </c>
    </row>
    <row r="1044" spans="1:13">
      <c r="A1044" s="119" t="s">
        <v>2618</v>
      </c>
      <c r="B1044" s="119" t="s">
        <v>397</v>
      </c>
      <c r="C1044" s="119">
        <v>317.89999999999998</v>
      </c>
      <c r="D1044" s="119">
        <v>317.89999999999998</v>
      </c>
      <c r="E1044" s="119">
        <v>293.39999999999998</v>
      </c>
      <c r="F1044" s="119">
        <v>306.35000000000002</v>
      </c>
      <c r="G1044" s="119">
        <v>307.85000000000002</v>
      </c>
      <c r="H1044" s="119">
        <v>312.8</v>
      </c>
      <c r="I1044" s="119">
        <v>38642</v>
      </c>
      <c r="J1044" s="119">
        <v>11902229.699999999</v>
      </c>
      <c r="K1044" s="121">
        <v>43118</v>
      </c>
      <c r="L1044" s="119">
        <v>703</v>
      </c>
      <c r="M1044" s="119" t="s">
        <v>2619</v>
      </c>
    </row>
    <row r="1045" spans="1:13">
      <c r="A1045" s="119" t="s">
        <v>1753</v>
      </c>
      <c r="B1045" s="119" t="s">
        <v>397</v>
      </c>
      <c r="C1045" s="119">
        <v>226.6</v>
      </c>
      <c r="D1045" s="119">
        <v>228</v>
      </c>
      <c r="E1045" s="119">
        <v>217.5</v>
      </c>
      <c r="F1045" s="119">
        <v>218.85</v>
      </c>
      <c r="G1045" s="119">
        <v>220</v>
      </c>
      <c r="H1045" s="119">
        <v>225.05</v>
      </c>
      <c r="I1045" s="119">
        <v>54866</v>
      </c>
      <c r="J1045" s="119">
        <v>12173091.75</v>
      </c>
      <c r="K1045" s="121">
        <v>43118</v>
      </c>
      <c r="L1045" s="119">
        <v>1314</v>
      </c>
      <c r="M1045" s="119" t="s">
        <v>1754</v>
      </c>
    </row>
    <row r="1046" spans="1:13">
      <c r="A1046" s="119" t="s">
        <v>2939</v>
      </c>
      <c r="B1046" s="119" t="s">
        <v>397</v>
      </c>
      <c r="C1046" s="119">
        <v>14.5</v>
      </c>
      <c r="D1046" s="119">
        <v>14.5</v>
      </c>
      <c r="E1046" s="119">
        <v>12.8</v>
      </c>
      <c r="F1046" s="119">
        <v>13.1</v>
      </c>
      <c r="G1046" s="119">
        <v>12.95</v>
      </c>
      <c r="H1046" s="119">
        <v>14.15</v>
      </c>
      <c r="I1046" s="119">
        <v>375006</v>
      </c>
      <c r="J1046" s="119">
        <v>5001046.55</v>
      </c>
      <c r="K1046" s="121">
        <v>43118</v>
      </c>
      <c r="L1046" s="119">
        <v>540</v>
      </c>
      <c r="M1046" s="119" t="s">
        <v>2940</v>
      </c>
    </row>
    <row r="1047" spans="1:13">
      <c r="A1047" s="119" t="s">
        <v>2650</v>
      </c>
      <c r="B1047" s="119" t="s">
        <v>397</v>
      </c>
      <c r="C1047" s="119">
        <v>50.2</v>
      </c>
      <c r="D1047" s="119">
        <v>53.85</v>
      </c>
      <c r="E1047" s="119">
        <v>44.5</v>
      </c>
      <c r="F1047" s="119">
        <v>45.4</v>
      </c>
      <c r="G1047" s="119">
        <v>45.25</v>
      </c>
      <c r="H1047" s="119">
        <v>49.65</v>
      </c>
      <c r="I1047" s="119">
        <v>270931</v>
      </c>
      <c r="J1047" s="119">
        <v>13119177.5</v>
      </c>
      <c r="K1047" s="121">
        <v>43118</v>
      </c>
      <c r="L1047" s="119">
        <v>1444</v>
      </c>
      <c r="M1047" s="119" t="s">
        <v>2651</v>
      </c>
    </row>
    <row r="1048" spans="1:13">
      <c r="A1048" s="119" t="s">
        <v>1755</v>
      </c>
      <c r="B1048" s="119" t="s">
        <v>397</v>
      </c>
      <c r="C1048" s="119">
        <v>1290</v>
      </c>
      <c r="D1048" s="119">
        <v>1310</v>
      </c>
      <c r="E1048" s="119">
        <v>1270</v>
      </c>
      <c r="F1048" s="119">
        <v>1281.4000000000001</v>
      </c>
      <c r="G1048" s="119">
        <v>1280</v>
      </c>
      <c r="H1048" s="119">
        <v>1283.95</v>
      </c>
      <c r="I1048" s="119">
        <v>3536</v>
      </c>
      <c r="J1048" s="119">
        <v>4547877.7</v>
      </c>
      <c r="K1048" s="121">
        <v>43118</v>
      </c>
      <c r="L1048" s="119">
        <v>432</v>
      </c>
      <c r="M1048" s="119" t="s">
        <v>1756</v>
      </c>
    </row>
    <row r="1049" spans="1:13">
      <c r="A1049" s="119" t="s">
        <v>1757</v>
      </c>
      <c r="B1049" s="119" t="s">
        <v>397</v>
      </c>
      <c r="C1049" s="119">
        <v>191</v>
      </c>
      <c r="D1049" s="119">
        <v>192</v>
      </c>
      <c r="E1049" s="119">
        <v>184</v>
      </c>
      <c r="F1049" s="119">
        <v>185.15</v>
      </c>
      <c r="G1049" s="119">
        <v>185.9</v>
      </c>
      <c r="H1049" s="119">
        <v>189</v>
      </c>
      <c r="I1049" s="119">
        <v>20429</v>
      </c>
      <c r="J1049" s="119">
        <v>3832061.45</v>
      </c>
      <c r="K1049" s="121">
        <v>43118</v>
      </c>
      <c r="L1049" s="119">
        <v>616</v>
      </c>
      <c r="M1049" s="119" t="s">
        <v>1758</v>
      </c>
    </row>
    <row r="1050" spans="1:13">
      <c r="A1050" s="119" t="s">
        <v>1759</v>
      </c>
      <c r="B1050" s="119" t="s">
        <v>397</v>
      </c>
      <c r="C1050" s="119">
        <v>129.25</v>
      </c>
      <c r="D1050" s="119">
        <v>137</v>
      </c>
      <c r="E1050" s="119">
        <v>129.25</v>
      </c>
      <c r="F1050" s="119">
        <v>135.80000000000001</v>
      </c>
      <c r="G1050" s="119">
        <v>136.69999999999999</v>
      </c>
      <c r="H1050" s="119">
        <v>128.6</v>
      </c>
      <c r="I1050" s="119">
        <v>1304254</v>
      </c>
      <c r="J1050" s="119">
        <v>175411555.25</v>
      </c>
      <c r="K1050" s="121">
        <v>43118</v>
      </c>
      <c r="L1050" s="119">
        <v>6729</v>
      </c>
      <c r="M1050" s="119" t="s">
        <v>1760</v>
      </c>
    </row>
    <row r="1051" spans="1:13">
      <c r="A1051" s="119" t="s">
        <v>1761</v>
      </c>
      <c r="B1051" s="119" t="s">
        <v>397</v>
      </c>
      <c r="C1051" s="119">
        <v>42.6</v>
      </c>
      <c r="D1051" s="119">
        <v>44.6</v>
      </c>
      <c r="E1051" s="119">
        <v>40.85</v>
      </c>
      <c r="F1051" s="119">
        <v>41.35</v>
      </c>
      <c r="G1051" s="119">
        <v>41.65</v>
      </c>
      <c r="H1051" s="119">
        <v>41.15</v>
      </c>
      <c r="I1051" s="119">
        <v>100678</v>
      </c>
      <c r="J1051" s="119">
        <v>4333443.95</v>
      </c>
      <c r="K1051" s="121">
        <v>43118</v>
      </c>
      <c r="L1051" s="119">
        <v>983</v>
      </c>
      <c r="M1051" s="119" t="s">
        <v>1762</v>
      </c>
    </row>
    <row r="1052" spans="1:13">
      <c r="A1052" s="119" t="s">
        <v>1763</v>
      </c>
      <c r="B1052" s="119" t="s">
        <v>397</v>
      </c>
      <c r="C1052" s="119">
        <v>179.75</v>
      </c>
      <c r="D1052" s="119">
        <v>179.75</v>
      </c>
      <c r="E1052" s="119">
        <v>164.95</v>
      </c>
      <c r="F1052" s="119">
        <v>168.75</v>
      </c>
      <c r="G1052" s="119">
        <v>166</v>
      </c>
      <c r="H1052" s="119">
        <v>175.4</v>
      </c>
      <c r="I1052" s="119">
        <v>46673</v>
      </c>
      <c r="J1052" s="119">
        <v>7984845.8499999996</v>
      </c>
      <c r="K1052" s="121">
        <v>43118</v>
      </c>
      <c r="L1052" s="119">
        <v>849</v>
      </c>
      <c r="M1052" s="119" t="s">
        <v>1764</v>
      </c>
    </row>
    <row r="1053" spans="1:13">
      <c r="A1053" s="119" t="s">
        <v>211</v>
      </c>
      <c r="B1053" s="119" t="s">
        <v>397</v>
      </c>
      <c r="C1053" s="119">
        <v>4784</v>
      </c>
      <c r="D1053" s="119">
        <v>4784</v>
      </c>
      <c r="E1053" s="119">
        <v>4666</v>
      </c>
      <c r="F1053" s="119">
        <v>4677.8999999999996</v>
      </c>
      <c r="G1053" s="119">
        <v>4672.5</v>
      </c>
      <c r="H1053" s="119">
        <v>4682.7</v>
      </c>
      <c r="I1053" s="119">
        <v>7533</v>
      </c>
      <c r="J1053" s="119">
        <v>35265890.5</v>
      </c>
      <c r="K1053" s="121">
        <v>43118</v>
      </c>
      <c r="L1053" s="119">
        <v>602</v>
      </c>
      <c r="M1053" s="119" t="s">
        <v>1765</v>
      </c>
    </row>
    <row r="1054" spans="1:13">
      <c r="A1054" s="119" t="s">
        <v>1766</v>
      </c>
      <c r="B1054" s="119" t="s">
        <v>397</v>
      </c>
      <c r="C1054" s="119">
        <v>610</v>
      </c>
      <c r="D1054" s="119">
        <v>616.9</v>
      </c>
      <c r="E1054" s="119">
        <v>575</v>
      </c>
      <c r="F1054" s="119">
        <v>582.9</v>
      </c>
      <c r="G1054" s="119">
        <v>583</v>
      </c>
      <c r="H1054" s="119">
        <v>604.95000000000005</v>
      </c>
      <c r="I1054" s="119">
        <v>126129</v>
      </c>
      <c r="J1054" s="119">
        <v>75120990.799999997</v>
      </c>
      <c r="K1054" s="121">
        <v>43118</v>
      </c>
      <c r="L1054" s="119">
        <v>4188</v>
      </c>
      <c r="M1054" s="119" t="s">
        <v>1767</v>
      </c>
    </row>
    <row r="1055" spans="1:13">
      <c r="A1055" s="119" t="s">
        <v>1768</v>
      </c>
      <c r="B1055" s="119" t="s">
        <v>397</v>
      </c>
      <c r="C1055" s="119">
        <v>817.8</v>
      </c>
      <c r="D1055" s="119">
        <v>828</v>
      </c>
      <c r="E1055" s="119">
        <v>777</v>
      </c>
      <c r="F1055" s="119">
        <v>788.05</v>
      </c>
      <c r="G1055" s="119">
        <v>791</v>
      </c>
      <c r="H1055" s="119">
        <v>809.8</v>
      </c>
      <c r="I1055" s="119">
        <v>140452</v>
      </c>
      <c r="J1055" s="119">
        <v>113210070.95</v>
      </c>
      <c r="K1055" s="121">
        <v>43118</v>
      </c>
      <c r="L1055" s="119">
        <v>4850</v>
      </c>
      <c r="M1055" s="119" t="s">
        <v>1769</v>
      </c>
    </row>
    <row r="1056" spans="1:13">
      <c r="A1056" s="119" t="s">
        <v>1770</v>
      </c>
      <c r="B1056" s="119" t="s">
        <v>397</v>
      </c>
      <c r="C1056" s="119">
        <v>72</v>
      </c>
      <c r="D1056" s="119">
        <v>73.2</v>
      </c>
      <c r="E1056" s="119">
        <v>63.7</v>
      </c>
      <c r="F1056" s="119">
        <v>65.25</v>
      </c>
      <c r="G1056" s="119">
        <v>65.7</v>
      </c>
      <c r="H1056" s="119">
        <v>71.2</v>
      </c>
      <c r="I1056" s="119">
        <v>278505</v>
      </c>
      <c r="J1056" s="119">
        <v>18784092.100000001</v>
      </c>
      <c r="K1056" s="121">
        <v>43118</v>
      </c>
      <c r="L1056" s="119">
        <v>2244</v>
      </c>
      <c r="M1056" s="119" t="s">
        <v>1771</v>
      </c>
    </row>
    <row r="1057" spans="1:13">
      <c r="A1057" s="119" t="s">
        <v>1772</v>
      </c>
      <c r="B1057" s="119" t="s">
        <v>397</v>
      </c>
      <c r="C1057" s="119">
        <v>732</v>
      </c>
      <c r="D1057" s="119">
        <v>787</v>
      </c>
      <c r="E1057" s="119">
        <v>723</v>
      </c>
      <c r="F1057" s="119">
        <v>727.85</v>
      </c>
      <c r="G1057" s="119">
        <v>732</v>
      </c>
      <c r="H1057" s="119">
        <v>727.05</v>
      </c>
      <c r="I1057" s="119">
        <v>97258</v>
      </c>
      <c r="J1057" s="119">
        <v>73535404.450000003</v>
      </c>
      <c r="K1057" s="121">
        <v>43118</v>
      </c>
      <c r="L1057" s="119">
        <v>4141</v>
      </c>
      <c r="M1057" s="119" t="s">
        <v>1773</v>
      </c>
    </row>
    <row r="1058" spans="1:13">
      <c r="A1058" s="119" t="s">
        <v>1774</v>
      </c>
      <c r="B1058" s="119" t="s">
        <v>397</v>
      </c>
      <c r="C1058" s="119">
        <v>34.9</v>
      </c>
      <c r="D1058" s="119">
        <v>35.299999999999997</v>
      </c>
      <c r="E1058" s="119">
        <v>31</v>
      </c>
      <c r="F1058" s="119">
        <v>31.35</v>
      </c>
      <c r="G1058" s="119">
        <v>31.1</v>
      </c>
      <c r="H1058" s="119">
        <v>34</v>
      </c>
      <c r="I1058" s="119">
        <v>96641</v>
      </c>
      <c r="J1058" s="119">
        <v>3136153.15</v>
      </c>
      <c r="K1058" s="121">
        <v>43118</v>
      </c>
      <c r="L1058" s="119">
        <v>568</v>
      </c>
      <c r="M1058" s="119" t="s">
        <v>1775</v>
      </c>
    </row>
    <row r="1059" spans="1:13">
      <c r="A1059" s="119" t="s">
        <v>1776</v>
      </c>
      <c r="B1059" s="119" t="s">
        <v>397</v>
      </c>
      <c r="C1059" s="119">
        <v>500.8</v>
      </c>
      <c r="D1059" s="119">
        <v>509</v>
      </c>
      <c r="E1059" s="119">
        <v>495.1</v>
      </c>
      <c r="F1059" s="119">
        <v>502.35</v>
      </c>
      <c r="G1059" s="119">
        <v>502.3</v>
      </c>
      <c r="H1059" s="119">
        <v>496.05</v>
      </c>
      <c r="I1059" s="119">
        <v>189688</v>
      </c>
      <c r="J1059" s="119">
        <v>95212606</v>
      </c>
      <c r="K1059" s="121">
        <v>43118</v>
      </c>
      <c r="L1059" s="119">
        <v>6420</v>
      </c>
      <c r="M1059" s="119" t="s">
        <v>1777</v>
      </c>
    </row>
    <row r="1060" spans="1:13">
      <c r="A1060" s="119" t="s">
        <v>2776</v>
      </c>
      <c r="B1060" s="119" t="s">
        <v>397</v>
      </c>
      <c r="C1060" s="119">
        <v>706.6</v>
      </c>
      <c r="D1060" s="119">
        <v>712</v>
      </c>
      <c r="E1060" s="119">
        <v>700.1</v>
      </c>
      <c r="F1060" s="119">
        <v>707.8</v>
      </c>
      <c r="G1060" s="119">
        <v>704.9</v>
      </c>
      <c r="H1060" s="119">
        <v>705.25</v>
      </c>
      <c r="I1060" s="119">
        <v>323715</v>
      </c>
      <c r="J1060" s="119">
        <v>229090015.09999999</v>
      </c>
      <c r="K1060" s="121">
        <v>43118</v>
      </c>
      <c r="L1060" s="119">
        <v>11927</v>
      </c>
      <c r="M1060" s="119" t="s">
        <v>2777</v>
      </c>
    </row>
    <row r="1061" spans="1:13">
      <c r="A1061" s="119" t="s">
        <v>138</v>
      </c>
      <c r="B1061" s="119" t="s">
        <v>397</v>
      </c>
      <c r="C1061" s="119">
        <v>315</v>
      </c>
      <c r="D1061" s="119">
        <v>317.8</v>
      </c>
      <c r="E1061" s="119">
        <v>300.5</v>
      </c>
      <c r="F1061" s="119">
        <v>303.25</v>
      </c>
      <c r="G1061" s="119">
        <v>304.8</v>
      </c>
      <c r="H1061" s="119">
        <v>307.10000000000002</v>
      </c>
      <c r="I1061" s="119">
        <v>40000111</v>
      </c>
      <c r="J1061" s="119">
        <v>12382743470.4</v>
      </c>
      <c r="K1061" s="121">
        <v>43118</v>
      </c>
      <c r="L1061" s="119">
        <v>224468</v>
      </c>
      <c r="M1061" s="119" t="s">
        <v>1778</v>
      </c>
    </row>
    <row r="1062" spans="1:13">
      <c r="A1062" s="119" t="s">
        <v>2795</v>
      </c>
      <c r="B1062" s="119" t="s">
        <v>397</v>
      </c>
      <c r="C1062" s="119">
        <v>8.85</v>
      </c>
      <c r="D1062" s="119">
        <v>8.85</v>
      </c>
      <c r="E1062" s="119">
        <v>8.0500000000000007</v>
      </c>
      <c r="F1062" s="119">
        <v>8.1</v>
      </c>
      <c r="G1062" s="119">
        <v>8.1</v>
      </c>
      <c r="H1062" s="119">
        <v>8.4499999999999993</v>
      </c>
      <c r="I1062" s="119">
        <v>245434</v>
      </c>
      <c r="J1062" s="119">
        <v>2055589.65</v>
      </c>
      <c r="K1062" s="121">
        <v>43118</v>
      </c>
      <c r="L1062" s="119">
        <v>191</v>
      </c>
      <c r="M1062" s="119" t="s">
        <v>2796</v>
      </c>
    </row>
    <row r="1063" spans="1:13">
      <c r="A1063" s="119" t="s">
        <v>2610</v>
      </c>
      <c r="B1063" s="119" t="s">
        <v>397</v>
      </c>
      <c r="C1063" s="119">
        <v>5700</v>
      </c>
      <c r="D1063" s="119">
        <v>5744.95</v>
      </c>
      <c r="E1063" s="119">
        <v>5650</v>
      </c>
      <c r="F1063" s="119">
        <v>5680.95</v>
      </c>
      <c r="G1063" s="119">
        <v>5733</v>
      </c>
      <c r="H1063" s="119">
        <v>5702.8</v>
      </c>
      <c r="I1063" s="119">
        <v>13987</v>
      </c>
      <c r="J1063" s="119">
        <v>79711597.099999994</v>
      </c>
      <c r="K1063" s="121">
        <v>43118</v>
      </c>
      <c r="L1063" s="119">
        <v>317</v>
      </c>
      <c r="M1063" s="119" t="s">
        <v>831</v>
      </c>
    </row>
    <row r="1064" spans="1:13">
      <c r="A1064" s="119" t="s">
        <v>2500</v>
      </c>
      <c r="B1064" s="119" t="s">
        <v>397</v>
      </c>
      <c r="C1064" s="119">
        <v>515.85</v>
      </c>
      <c r="D1064" s="119">
        <v>519.75</v>
      </c>
      <c r="E1064" s="119">
        <v>488.5</v>
      </c>
      <c r="F1064" s="119">
        <v>490.45</v>
      </c>
      <c r="G1064" s="119">
        <v>490</v>
      </c>
      <c r="H1064" s="119">
        <v>511.7</v>
      </c>
      <c r="I1064" s="119">
        <v>45587</v>
      </c>
      <c r="J1064" s="119">
        <v>22856988.699999999</v>
      </c>
      <c r="K1064" s="121">
        <v>43118</v>
      </c>
      <c r="L1064" s="119">
        <v>1662</v>
      </c>
      <c r="M1064" s="119" t="s">
        <v>2502</v>
      </c>
    </row>
    <row r="1065" spans="1:13">
      <c r="A1065" s="119" t="s">
        <v>1779</v>
      </c>
      <c r="B1065" s="119" t="s">
        <v>397</v>
      </c>
      <c r="C1065" s="119">
        <v>129</v>
      </c>
      <c r="D1065" s="119">
        <v>129.35</v>
      </c>
      <c r="E1065" s="119">
        <v>121.75</v>
      </c>
      <c r="F1065" s="119">
        <v>122.65</v>
      </c>
      <c r="G1065" s="119">
        <v>122.9</v>
      </c>
      <c r="H1065" s="119">
        <v>127.8</v>
      </c>
      <c r="I1065" s="119">
        <v>145814</v>
      </c>
      <c r="J1065" s="119">
        <v>18232623.550000001</v>
      </c>
      <c r="K1065" s="121">
        <v>43118</v>
      </c>
      <c r="L1065" s="119">
        <v>1577</v>
      </c>
      <c r="M1065" s="119" t="s">
        <v>1780</v>
      </c>
    </row>
    <row r="1066" spans="1:13">
      <c r="A1066" s="119" t="s">
        <v>1781</v>
      </c>
      <c r="B1066" s="119" t="s">
        <v>397</v>
      </c>
      <c r="C1066" s="119">
        <v>93.5</v>
      </c>
      <c r="D1066" s="119">
        <v>95.5</v>
      </c>
      <c r="E1066" s="119">
        <v>90</v>
      </c>
      <c r="F1066" s="119">
        <v>90.55</v>
      </c>
      <c r="G1066" s="119">
        <v>90.7</v>
      </c>
      <c r="H1066" s="119">
        <v>92.95</v>
      </c>
      <c r="I1066" s="119">
        <v>1080166</v>
      </c>
      <c r="J1066" s="119">
        <v>100174004.7</v>
      </c>
      <c r="K1066" s="121">
        <v>43118</v>
      </c>
      <c r="L1066" s="119">
        <v>7170</v>
      </c>
      <c r="M1066" s="119" t="s">
        <v>1782</v>
      </c>
    </row>
    <row r="1067" spans="1:13">
      <c r="A1067" s="119" t="s">
        <v>1783</v>
      </c>
      <c r="B1067" s="119" t="s">
        <v>397</v>
      </c>
      <c r="C1067" s="119">
        <v>276.5</v>
      </c>
      <c r="D1067" s="119">
        <v>281.39999999999998</v>
      </c>
      <c r="E1067" s="119">
        <v>257</v>
      </c>
      <c r="F1067" s="119">
        <v>260.7</v>
      </c>
      <c r="G1067" s="119">
        <v>258.10000000000002</v>
      </c>
      <c r="H1067" s="119">
        <v>273.2</v>
      </c>
      <c r="I1067" s="119">
        <v>828034</v>
      </c>
      <c r="J1067" s="119">
        <v>224325616.15000001</v>
      </c>
      <c r="K1067" s="121">
        <v>43118</v>
      </c>
      <c r="L1067" s="119">
        <v>11969</v>
      </c>
      <c r="M1067" s="119" t="s">
        <v>1784</v>
      </c>
    </row>
    <row r="1068" spans="1:13">
      <c r="A1068" s="119" t="s">
        <v>2255</v>
      </c>
      <c r="B1068" s="119" t="s">
        <v>397</v>
      </c>
      <c r="C1068" s="119">
        <v>393.3</v>
      </c>
      <c r="D1068" s="119">
        <v>393.3</v>
      </c>
      <c r="E1068" s="119">
        <v>335.05</v>
      </c>
      <c r="F1068" s="119">
        <v>370.55</v>
      </c>
      <c r="G1068" s="119">
        <v>369.95</v>
      </c>
      <c r="H1068" s="119">
        <v>357.55</v>
      </c>
      <c r="I1068" s="119">
        <v>221302</v>
      </c>
      <c r="J1068" s="119">
        <v>81683797.200000003</v>
      </c>
      <c r="K1068" s="121">
        <v>43118</v>
      </c>
      <c r="L1068" s="119">
        <v>6747</v>
      </c>
      <c r="M1068" s="119" t="s">
        <v>2256</v>
      </c>
    </row>
    <row r="1069" spans="1:13">
      <c r="A1069" s="119" t="s">
        <v>1785</v>
      </c>
      <c r="B1069" s="119" t="s">
        <v>397</v>
      </c>
      <c r="C1069" s="119">
        <v>3.5</v>
      </c>
      <c r="D1069" s="119">
        <v>3.6</v>
      </c>
      <c r="E1069" s="119">
        <v>3.3</v>
      </c>
      <c r="F1069" s="119">
        <v>3.35</v>
      </c>
      <c r="G1069" s="119">
        <v>3.35</v>
      </c>
      <c r="H1069" s="119">
        <v>3.45</v>
      </c>
      <c r="I1069" s="119">
        <v>674285</v>
      </c>
      <c r="J1069" s="119">
        <v>2302221.9500000002</v>
      </c>
      <c r="K1069" s="121">
        <v>43118</v>
      </c>
      <c r="L1069" s="119">
        <v>297</v>
      </c>
      <c r="M1069" s="119" t="s">
        <v>1786</v>
      </c>
    </row>
    <row r="1070" spans="1:13">
      <c r="A1070" s="119" t="s">
        <v>3146</v>
      </c>
      <c r="B1070" s="119" t="s">
        <v>397</v>
      </c>
      <c r="C1070" s="119">
        <v>365</v>
      </c>
      <c r="D1070" s="119">
        <v>369.77</v>
      </c>
      <c r="E1070" s="119">
        <v>365</v>
      </c>
      <c r="F1070" s="119">
        <v>369.4</v>
      </c>
      <c r="G1070" s="119">
        <v>369.4</v>
      </c>
      <c r="H1070" s="119">
        <v>364.74</v>
      </c>
      <c r="I1070" s="119">
        <v>103</v>
      </c>
      <c r="J1070" s="119">
        <v>37995.21</v>
      </c>
      <c r="K1070" s="121">
        <v>43118</v>
      </c>
      <c r="L1070" s="119">
        <v>12</v>
      </c>
      <c r="M1070" s="119" t="s">
        <v>3147</v>
      </c>
    </row>
    <row r="1071" spans="1:13">
      <c r="A1071" s="119" t="s">
        <v>1787</v>
      </c>
      <c r="B1071" s="119" t="s">
        <v>397</v>
      </c>
      <c r="C1071" s="119">
        <v>97.9</v>
      </c>
      <c r="D1071" s="119">
        <v>98.8</v>
      </c>
      <c r="E1071" s="119">
        <v>94.5</v>
      </c>
      <c r="F1071" s="119">
        <v>94.95</v>
      </c>
      <c r="G1071" s="119">
        <v>95</v>
      </c>
      <c r="H1071" s="119">
        <v>97.75</v>
      </c>
      <c r="I1071" s="119">
        <v>154397</v>
      </c>
      <c r="J1071" s="119">
        <v>14911820.25</v>
      </c>
      <c r="K1071" s="121">
        <v>43118</v>
      </c>
      <c r="L1071" s="119">
        <v>2170</v>
      </c>
      <c r="M1071" s="119" t="s">
        <v>1788</v>
      </c>
    </row>
    <row r="1072" spans="1:13">
      <c r="A1072" s="119" t="s">
        <v>1789</v>
      </c>
      <c r="B1072" s="119" t="s">
        <v>397</v>
      </c>
      <c r="C1072" s="119">
        <v>1185</v>
      </c>
      <c r="D1072" s="119">
        <v>1199.4000000000001</v>
      </c>
      <c r="E1072" s="119">
        <v>1091.05</v>
      </c>
      <c r="F1072" s="119">
        <v>1108.1500000000001</v>
      </c>
      <c r="G1072" s="119">
        <v>1111.8</v>
      </c>
      <c r="H1072" s="119">
        <v>1185.2</v>
      </c>
      <c r="I1072" s="119">
        <v>15152</v>
      </c>
      <c r="J1072" s="119">
        <v>17405922.25</v>
      </c>
      <c r="K1072" s="121">
        <v>43118</v>
      </c>
      <c r="L1072" s="119">
        <v>1291</v>
      </c>
      <c r="M1072" s="119" t="s">
        <v>1790</v>
      </c>
    </row>
    <row r="1073" spans="1:13">
      <c r="A1073" s="119" t="s">
        <v>2204</v>
      </c>
      <c r="B1073" s="119" t="s">
        <v>397</v>
      </c>
      <c r="C1073" s="119">
        <v>67.3</v>
      </c>
      <c r="D1073" s="119">
        <v>67.3</v>
      </c>
      <c r="E1073" s="119">
        <v>61.45</v>
      </c>
      <c r="F1073" s="119">
        <v>62.85</v>
      </c>
      <c r="G1073" s="119">
        <v>63</v>
      </c>
      <c r="H1073" s="119">
        <v>66.400000000000006</v>
      </c>
      <c r="I1073" s="119">
        <v>1034825</v>
      </c>
      <c r="J1073" s="119">
        <v>66643054.299999997</v>
      </c>
      <c r="K1073" s="121">
        <v>43118</v>
      </c>
      <c r="L1073" s="119">
        <v>5793</v>
      </c>
      <c r="M1073" s="119" t="s">
        <v>2205</v>
      </c>
    </row>
    <row r="1074" spans="1:13">
      <c r="A1074" s="119" t="s">
        <v>3318</v>
      </c>
      <c r="B1074" s="119" t="s">
        <v>397</v>
      </c>
      <c r="C1074" s="119">
        <v>161</v>
      </c>
      <c r="D1074" s="119">
        <v>161</v>
      </c>
      <c r="E1074" s="119">
        <v>161</v>
      </c>
      <c r="F1074" s="119">
        <v>161</v>
      </c>
      <c r="G1074" s="119">
        <v>161</v>
      </c>
      <c r="H1074" s="119">
        <v>160</v>
      </c>
      <c r="I1074" s="119">
        <v>20</v>
      </c>
      <c r="J1074" s="119">
        <v>3220</v>
      </c>
      <c r="K1074" s="121">
        <v>43118</v>
      </c>
      <c r="L1074" s="119">
        <v>1</v>
      </c>
      <c r="M1074" s="119" t="s">
        <v>3166</v>
      </c>
    </row>
    <row r="1075" spans="1:13">
      <c r="A1075" s="119" t="s">
        <v>2824</v>
      </c>
      <c r="B1075" s="119" t="s">
        <v>397</v>
      </c>
      <c r="C1075" s="119">
        <v>2721.05</v>
      </c>
      <c r="D1075" s="119">
        <v>2740</v>
      </c>
      <c r="E1075" s="119">
        <v>2717.2</v>
      </c>
      <c r="F1075" s="119">
        <v>2718.7</v>
      </c>
      <c r="G1075" s="119">
        <v>2718.05</v>
      </c>
      <c r="H1075" s="119">
        <v>2752.5</v>
      </c>
      <c r="I1075" s="119">
        <v>4402</v>
      </c>
      <c r="J1075" s="119">
        <v>11992257.199999999</v>
      </c>
      <c r="K1075" s="121">
        <v>43118</v>
      </c>
      <c r="L1075" s="119">
        <v>1976</v>
      </c>
      <c r="M1075" s="119" t="s">
        <v>2825</v>
      </c>
    </row>
    <row r="1076" spans="1:13">
      <c r="A1076" s="119" t="s">
        <v>1791</v>
      </c>
      <c r="B1076" s="119" t="s">
        <v>397</v>
      </c>
      <c r="C1076" s="119">
        <v>110</v>
      </c>
      <c r="D1076" s="119">
        <v>110.45</v>
      </c>
      <c r="E1076" s="119">
        <v>109.85</v>
      </c>
      <c r="F1076" s="119">
        <v>109.9</v>
      </c>
      <c r="G1076" s="119">
        <v>109.9</v>
      </c>
      <c r="H1076" s="119">
        <v>109.47</v>
      </c>
      <c r="I1076" s="119">
        <v>9594</v>
      </c>
      <c r="J1076" s="119">
        <v>1055112.69</v>
      </c>
      <c r="K1076" s="121">
        <v>43118</v>
      </c>
      <c r="L1076" s="119">
        <v>40</v>
      </c>
      <c r="M1076" s="119" t="s">
        <v>1792</v>
      </c>
    </row>
    <row r="1077" spans="1:13">
      <c r="A1077" s="119" t="s">
        <v>1793</v>
      </c>
      <c r="B1077" s="119" t="s">
        <v>397</v>
      </c>
      <c r="C1077" s="119">
        <v>300</v>
      </c>
      <c r="D1077" s="119">
        <v>300</v>
      </c>
      <c r="E1077" s="119">
        <v>265</v>
      </c>
      <c r="F1077" s="119">
        <v>267.33999999999997</v>
      </c>
      <c r="G1077" s="119">
        <v>267.55</v>
      </c>
      <c r="H1077" s="119">
        <v>264.69</v>
      </c>
      <c r="I1077" s="119">
        <v>3616</v>
      </c>
      <c r="J1077" s="119">
        <v>968053.25</v>
      </c>
      <c r="K1077" s="121">
        <v>43118</v>
      </c>
      <c r="L1077" s="119">
        <v>43</v>
      </c>
      <c r="M1077" s="119" t="s">
        <v>1794</v>
      </c>
    </row>
    <row r="1078" spans="1:13">
      <c r="A1078" s="119" t="s">
        <v>2248</v>
      </c>
      <c r="B1078" s="119" t="s">
        <v>397</v>
      </c>
      <c r="C1078" s="119">
        <v>315</v>
      </c>
      <c r="D1078" s="119">
        <v>317.64999999999998</v>
      </c>
      <c r="E1078" s="119">
        <v>310</v>
      </c>
      <c r="F1078" s="119">
        <v>311.2</v>
      </c>
      <c r="G1078" s="119">
        <v>311.2</v>
      </c>
      <c r="H1078" s="119">
        <v>314.89999999999998</v>
      </c>
      <c r="I1078" s="119">
        <v>943</v>
      </c>
      <c r="J1078" s="119">
        <v>296286.06</v>
      </c>
      <c r="K1078" s="121">
        <v>43118</v>
      </c>
      <c r="L1078" s="119">
        <v>35</v>
      </c>
      <c r="M1078" s="119" t="s">
        <v>2249</v>
      </c>
    </row>
    <row r="1079" spans="1:13">
      <c r="A1079" s="119" t="s">
        <v>2375</v>
      </c>
      <c r="B1079" s="119" t="s">
        <v>397</v>
      </c>
      <c r="C1079" s="119">
        <v>1634.4</v>
      </c>
      <c r="D1079" s="119">
        <v>1642</v>
      </c>
      <c r="E1079" s="119">
        <v>1569.9</v>
      </c>
      <c r="F1079" s="119">
        <v>1583.7</v>
      </c>
      <c r="G1079" s="119">
        <v>1585</v>
      </c>
      <c r="H1079" s="119">
        <v>1632.8</v>
      </c>
      <c r="I1079" s="119">
        <v>4902</v>
      </c>
      <c r="J1079" s="119">
        <v>7843660.7999999998</v>
      </c>
      <c r="K1079" s="121">
        <v>43118</v>
      </c>
      <c r="L1079" s="119">
        <v>417</v>
      </c>
      <c r="M1079" s="119" t="s">
        <v>2376</v>
      </c>
    </row>
    <row r="1080" spans="1:13">
      <c r="A1080" s="119" t="s">
        <v>1795</v>
      </c>
      <c r="B1080" s="119" t="s">
        <v>397</v>
      </c>
      <c r="C1080" s="119">
        <v>20</v>
      </c>
      <c r="D1080" s="119">
        <v>20.65</v>
      </c>
      <c r="E1080" s="119">
        <v>19.8</v>
      </c>
      <c r="F1080" s="119">
        <v>19.899999999999999</v>
      </c>
      <c r="G1080" s="119">
        <v>19.8</v>
      </c>
      <c r="H1080" s="119">
        <v>20.100000000000001</v>
      </c>
      <c r="I1080" s="119">
        <v>80252</v>
      </c>
      <c r="J1080" s="119">
        <v>1605562.15</v>
      </c>
      <c r="K1080" s="121">
        <v>43118</v>
      </c>
      <c r="L1080" s="119">
        <v>139</v>
      </c>
      <c r="M1080" s="119" t="s">
        <v>1796</v>
      </c>
    </row>
    <row r="1081" spans="1:13">
      <c r="A1081" s="119" t="s">
        <v>2548</v>
      </c>
      <c r="B1081" s="119" t="s">
        <v>397</v>
      </c>
      <c r="C1081" s="119">
        <v>18.55</v>
      </c>
      <c r="D1081" s="119">
        <v>18.600000000000001</v>
      </c>
      <c r="E1081" s="119">
        <v>18.05</v>
      </c>
      <c r="F1081" s="119">
        <v>18.2</v>
      </c>
      <c r="G1081" s="119">
        <v>18.399999999999999</v>
      </c>
      <c r="H1081" s="119">
        <v>18.100000000000001</v>
      </c>
      <c r="I1081" s="119">
        <v>260991</v>
      </c>
      <c r="J1081" s="119">
        <v>4768775.55</v>
      </c>
      <c r="K1081" s="121">
        <v>43118</v>
      </c>
      <c r="L1081" s="119">
        <v>223</v>
      </c>
      <c r="M1081" s="119" t="s">
        <v>2549</v>
      </c>
    </row>
    <row r="1082" spans="1:13">
      <c r="A1082" s="119" t="s">
        <v>1797</v>
      </c>
      <c r="B1082" s="119" t="s">
        <v>397</v>
      </c>
      <c r="C1082" s="119">
        <v>506</v>
      </c>
      <c r="D1082" s="119">
        <v>508.8</v>
      </c>
      <c r="E1082" s="119">
        <v>490</v>
      </c>
      <c r="F1082" s="119">
        <v>491.9</v>
      </c>
      <c r="G1082" s="119">
        <v>490.9</v>
      </c>
      <c r="H1082" s="119">
        <v>503.35</v>
      </c>
      <c r="I1082" s="119">
        <v>79862</v>
      </c>
      <c r="J1082" s="119">
        <v>39614127.950000003</v>
      </c>
      <c r="K1082" s="121">
        <v>43118</v>
      </c>
      <c r="L1082" s="119">
        <v>2116</v>
      </c>
      <c r="M1082" s="119" t="s">
        <v>1798</v>
      </c>
    </row>
    <row r="1083" spans="1:13">
      <c r="A1083" s="119" t="s">
        <v>2981</v>
      </c>
      <c r="B1083" s="119" t="s">
        <v>397</v>
      </c>
      <c r="C1083" s="119">
        <v>240.75</v>
      </c>
      <c r="D1083" s="119">
        <v>244</v>
      </c>
      <c r="E1083" s="119">
        <v>229.4</v>
      </c>
      <c r="F1083" s="119">
        <v>230.25</v>
      </c>
      <c r="G1083" s="119">
        <v>231.5</v>
      </c>
      <c r="H1083" s="119">
        <v>239.75</v>
      </c>
      <c r="I1083" s="119">
        <v>650130</v>
      </c>
      <c r="J1083" s="119">
        <v>152611352.44999999</v>
      </c>
      <c r="K1083" s="121">
        <v>43118</v>
      </c>
      <c r="L1083" s="119">
        <v>4902</v>
      </c>
      <c r="M1083" s="119" t="s">
        <v>2982</v>
      </c>
    </row>
    <row r="1084" spans="1:13">
      <c r="A1084" s="119" t="s">
        <v>2708</v>
      </c>
      <c r="B1084" s="119" t="s">
        <v>397</v>
      </c>
      <c r="C1084" s="119">
        <v>209.85</v>
      </c>
      <c r="D1084" s="119">
        <v>211</v>
      </c>
      <c r="E1084" s="119">
        <v>201.65</v>
      </c>
      <c r="F1084" s="119">
        <v>203.05</v>
      </c>
      <c r="G1084" s="119">
        <v>204.95</v>
      </c>
      <c r="H1084" s="119">
        <v>207.35</v>
      </c>
      <c r="I1084" s="119">
        <v>69932</v>
      </c>
      <c r="J1084" s="119">
        <v>14384280.65</v>
      </c>
      <c r="K1084" s="121">
        <v>43118</v>
      </c>
      <c r="L1084" s="119">
        <v>795</v>
      </c>
      <c r="M1084" s="119" t="s">
        <v>2709</v>
      </c>
    </row>
    <row r="1085" spans="1:13">
      <c r="A1085" s="119" t="s">
        <v>2483</v>
      </c>
      <c r="B1085" s="119" t="s">
        <v>397</v>
      </c>
      <c r="C1085" s="119">
        <v>1764</v>
      </c>
      <c r="D1085" s="119">
        <v>1780</v>
      </c>
      <c r="E1085" s="119">
        <v>1717.85</v>
      </c>
      <c r="F1085" s="119">
        <v>1730.8</v>
      </c>
      <c r="G1085" s="119">
        <v>1727</v>
      </c>
      <c r="H1085" s="119">
        <v>1775.8</v>
      </c>
      <c r="I1085" s="119">
        <v>79052</v>
      </c>
      <c r="J1085" s="119">
        <v>138125614.30000001</v>
      </c>
      <c r="K1085" s="121">
        <v>43118</v>
      </c>
      <c r="L1085" s="119">
        <v>5641</v>
      </c>
      <c r="M1085" s="119" t="s">
        <v>2484</v>
      </c>
    </row>
    <row r="1086" spans="1:13">
      <c r="A1086" s="119" t="s">
        <v>1799</v>
      </c>
      <c r="B1086" s="119" t="s">
        <v>397</v>
      </c>
      <c r="C1086" s="119">
        <v>162.30000000000001</v>
      </c>
      <c r="D1086" s="119">
        <v>163.9</v>
      </c>
      <c r="E1086" s="119">
        <v>155</v>
      </c>
      <c r="F1086" s="119">
        <v>155.6</v>
      </c>
      <c r="G1086" s="119">
        <v>155</v>
      </c>
      <c r="H1086" s="119">
        <v>161.85</v>
      </c>
      <c r="I1086" s="119">
        <v>36126</v>
      </c>
      <c r="J1086" s="119">
        <v>5753353.5499999998</v>
      </c>
      <c r="K1086" s="121">
        <v>43118</v>
      </c>
      <c r="L1086" s="119">
        <v>525</v>
      </c>
      <c r="M1086" s="119" t="s">
        <v>1800</v>
      </c>
    </row>
    <row r="1087" spans="1:13">
      <c r="A1087" s="119" t="s">
        <v>1801</v>
      </c>
      <c r="B1087" s="119" t="s">
        <v>397</v>
      </c>
      <c r="C1087" s="119">
        <v>455</v>
      </c>
      <c r="D1087" s="119">
        <v>456.9</v>
      </c>
      <c r="E1087" s="119">
        <v>438</v>
      </c>
      <c r="F1087" s="119">
        <v>440.25</v>
      </c>
      <c r="G1087" s="119">
        <v>442</v>
      </c>
      <c r="H1087" s="119">
        <v>447.15</v>
      </c>
      <c r="I1087" s="119">
        <v>13637</v>
      </c>
      <c r="J1087" s="119">
        <v>6089317.4000000004</v>
      </c>
      <c r="K1087" s="121">
        <v>43118</v>
      </c>
      <c r="L1087" s="119">
        <v>877</v>
      </c>
      <c r="M1087" s="119" t="s">
        <v>1802</v>
      </c>
    </row>
    <row r="1088" spans="1:13">
      <c r="A1088" s="119" t="s">
        <v>1803</v>
      </c>
      <c r="B1088" s="119" t="s">
        <v>397</v>
      </c>
      <c r="C1088" s="119">
        <v>2590.0500000000002</v>
      </c>
      <c r="D1088" s="119">
        <v>2656</v>
      </c>
      <c r="E1088" s="119">
        <v>2450</v>
      </c>
      <c r="F1088" s="119">
        <v>2462.6</v>
      </c>
      <c r="G1088" s="119">
        <v>2479.9</v>
      </c>
      <c r="H1088" s="119">
        <v>2579.4499999999998</v>
      </c>
      <c r="I1088" s="119">
        <v>9970</v>
      </c>
      <c r="J1088" s="119">
        <v>25175026.550000001</v>
      </c>
      <c r="K1088" s="121">
        <v>43118</v>
      </c>
      <c r="L1088" s="119">
        <v>1665</v>
      </c>
      <c r="M1088" s="119" t="s">
        <v>1804</v>
      </c>
    </row>
    <row r="1089" spans="1:13">
      <c r="A1089" s="119" t="s">
        <v>2754</v>
      </c>
      <c r="B1089" s="119" t="s">
        <v>397</v>
      </c>
      <c r="C1089" s="119">
        <v>274</v>
      </c>
      <c r="D1089" s="119">
        <v>274</v>
      </c>
      <c r="E1089" s="119">
        <v>271</v>
      </c>
      <c r="F1089" s="119">
        <v>273</v>
      </c>
      <c r="G1089" s="119">
        <v>273</v>
      </c>
      <c r="H1089" s="119">
        <v>257.39999999999998</v>
      </c>
      <c r="I1089" s="119">
        <v>33</v>
      </c>
      <c r="J1089" s="119">
        <v>8995.85</v>
      </c>
      <c r="K1089" s="121">
        <v>43118</v>
      </c>
      <c r="L1089" s="119">
        <v>8</v>
      </c>
      <c r="M1089" s="119" t="s">
        <v>2755</v>
      </c>
    </row>
    <row r="1090" spans="1:13">
      <c r="A1090" s="119" t="s">
        <v>1805</v>
      </c>
      <c r="B1090" s="119" t="s">
        <v>397</v>
      </c>
      <c r="C1090" s="119">
        <v>570.1</v>
      </c>
      <c r="D1090" s="119">
        <v>577.20000000000005</v>
      </c>
      <c r="E1090" s="119">
        <v>492.35</v>
      </c>
      <c r="F1090" s="119">
        <v>499.1</v>
      </c>
      <c r="G1090" s="119">
        <v>501.45</v>
      </c>
      <c r="H1090" s="119">
        <v>550.5</v>
      </c>
      <c r="I1090" s="119">
        <v>232302</v>
      </c>
      <c r="J1090" s="119">
        <v>124203025.65000001</v>
      </c>
      <c r="K1090" s="121">
        <v>43118</v>
      </c>
      <c r="L1090" s="119">
        <v>9797</v>
      </c>
      <c r="M1090" s="119" t="s">
        <v>1806</v>
      </c>
    </row>
    <row r="1091" spans="1:13">
      <c r="A1091" s="119" t="s">
        <v>1807</v>
      </c>
      <c r="B1091" s="119" t="s">
        <v>397</v>
      </c>
      <c r="C1091" s="119">
        <v>586</v>
      </c>
      <c r="D1091" s="119">
        <v>600</v>
      </c>
      <c r="E1091" s="119">
        <v>576</v>
      </c>
      <c r="F1091" s="119">
        <v>581</v>
      </c>
      <c r="G1091" s="119">
        <v>578</v>
      </c>
      <c r="H1091" s="119">
        <v>585.95000000000005</v>
      </c>
      <c r="I1091" s="119">
        <v>35278</v>
      </c>
      <c r="J1091" s="119">
        <v>20641085.350000001</v>
      </c>
      <c r="K1091" s="121">
        <v>43118</v>
      </c>
      <c r="L1091" s="119">
        <v>1190</v>
      </c>
      <c r="M1091" s="119" t="s">
        <v>1808</v>
      </c>
    </row>
    <row r="1092" spans="1:13">
      <c r="A1092" s="119" t="s">
        <v>1809</v>
      </c>
      <c r="B1092" s="119" t="s">
        <v>397</v>
      </c>
      <c r="C1092" s="119">
        <v>184</v>
      </c>
      <c r="D1092" s="119">
        <v>184.95</v>
      </c>
      <c r="E1092" s="119">
        <v>174.35</v>
      </c>
      <c r="F1092" s="119">
        <v>176.8</v>
      </c>
      <c r="G1092" s="119">
        <v>179</v>
      </c>
      <c r="H1092" s="119">
        <v>183.65</v>
      </c>
      <c r="I1092" s="119">
        <v>15754</v>
      </c>
      <c r="J1092" s="119">
        <v>2839663.05</v>
      </c>
      <c r="K1092" s="121">
        <v>43118</v>
      </c>
      <c r="L1092" s="119">
        <v>329</v>
      </c>
      <c r="M1092" s="119" t="s">
        <v>1810</v>
      </c>
    </row>
    <row r="1093" spans="1:13">
      <c r="A1093" s="119" t="s">
        <v>1811</v>
      </c>
      <c r="B1093" s="119" t="s">
        <v>397</v>
      </c>
      <c r="C1093" s="119">
        <v>91.4</v>
      </c>
      <c r="D1093" s="119">
        <v>91.95</v>
      </c>
      <c r="E1093" s="119">
        <v>87.05</v>
      </c>
      <c r="F1093" s="119">
        <v>87.35</v>
      </c>
      <c r="G1093" s="119">
        <v>87.8</v>
      </c>
      <c r="H1093" s="119">
        <v>89.85</v>
      </c>
      <c r="I1093" s="119">
        <v>250353</v>
      </c>
      <c r="J1093" s="119">
        <v>22333991.199999999</v>
      </c>
      <c r="K1093" s="121">
        <v>43118</v>
      </c>
      <c r="L1093" s="119">
        <v>2450</v>
      </c>
      <c r="M1093" s="119" t="s">
        <v>1812</v>
      </c>
    </row>
    <row r="1094" spans="1:13">
      <c r="A1094" s="119" t="s">
        <v>3092</v>
      </c>
      <c r="B1094" s="119" t="s">
        <v>397</v>
      </c>
      <c r="C1094" s="119">
        <v>610.20000000000005</v>
      </c>
      <c r="D1094" s="119">
        <v>622</v>
      </c>
      <c r="E1094" s="119">
        <v>610.20000000000005</v>
      </c>
      <c r="F1094" s="119">
        <v>615.1</v>
      </c>
      <c r="G1094" s="119">
        <v>615.1</v>
      </c>
      <c r="H1094" s="119">
        <v>609.20000000000005</v>
      </c>
      <c r="I1094" s="119">
        <v>1058</v>
      </c>
      <c r="J1094" s="119">
        <v>652109.15</v>
      </c>
      <c r="K1094" s="121">
        <v>43118</v>
      </c>
      <c r="L1094" s="119">
        <v>33</v>
      </c>
      <c r="M1094" s="119" t="s">
        <v>3093</v>
      </c>
    </row>
    <row r="1095" spans="1:13">
      <c r="A1095" s="119" t="s">
        <v>1813</v>
      </c>
      <c r="B1095" s="119" t="s">
        <v>397</v>
      </c>
      <c r="C1095" s="119">
        <v>292</v>
      </c>
      <c r="D1095" s="119">
        <v>298.95</v>
      </c>
      <c r="E1095" s="119">
        <v>289</v>
      </c>
      <c r="F1095" s="119">
        <v>290.3</v>
      </c>
      <c r="G1095" s="119">
        <v>291.8</v>
      </c>
      <c r="H1095" s="119">
        <v>289.14999999999998</v>
      </c>
      <c r="I1095" s="119">
        <v>309978</v>
      </c>
      <c r="J1095" s="119">
        <v>91003423.099999994</v>
      </c>
      <c r="K1095" s="121">
        <v>43118</v>
      </c>
      <c r="L1095" s="119">
        <v>4532</v>
      </c>
      <c r="M1095" s="119" t="s">
        <v>1814</v>
      </c>
    </row>
    <row r="1096" spans="1:13">
      <c r="A1096" s="119" t="s">
        <v>1815</v>
      </c>
      <c r="B1096" s="119" t="s">
        <v>397</v>
      </c>
      <c r="C1096" s="119">
        <v>526.5</v>
      </c>
      <c r="D1096" s="119">
        <v>535</v>
      </c>
      <c r="E1096" s="119">
        <v>510.25</v>
      </c>
      <c r="F1096" s="119">
        <v>516.85</v>
      </c>
      <c r="G1096" s="119">
        <v>515</v>
      </c>
      <c r="H1096" s="119">
        <v>522.54999999999995</v>
      </c>
      <c r="I1096" s="119">
        <v>250659</v>
      </c>
      <c r="J1096" s="119">
        <v>129669050.84999999</v>
      </c>
      <c r="K1096" s="121">
        <v>43118</v>
      </c>
      <c r="L1096" s="119">
        <v>1504</v>
      </c>
      <c r="M1096" s="119" t="s">
        <v>1816</v>
      </c>
    </row>
    <row r="1097" spans="1:13">
      <c r="A1097" s="119" t="s">
        <v>212</v>
      </c>
      <c r="B1097" s="119" t="s">
        <v>397</v>
      </c>
      <c r="C1097" s="119">
        <v>18977</v>
      </c>
      <c r="D1097" s="119">
        <v>18990.650000000001</v>
      </c>
      <c r="E1097" s="119">
        <v>18150.05</v>
      </c>
      <c r="F1097" s="119">
        <v>18421.599999999999</v>
      </c>
      <c r="G1097" s="119">
        <v>18420</v>
      </c>
      <c r="H1097" s="119">
        <v>18975</v>
      </c>
      <c r="I1097" s="119">
        <v>17598</v>
      </c>
      <c r="J1097" s="119">
        <v>327036584.39999998</v>
      </c>
      <c r="K1097" s="121">
        <v>43118</v>
      </c>
      <c r="L1097" s="119">
        <v>6186</v>
      </c>
      <c r="M1097" s="119" t="s">
        <v>1817</v>
      </c>
    </row>
    <row r="1098" spans="1:13">
      <c r="A1098" s="119" t="s">
        <v>1818</v>
      </c>
      <c r="B1098" s="119" t="s">
        <v>397</v>
      </c>
      <c r="C1098" s="119">
        <v>312.7</v>
      </c>
      <c r="D1098" s="119">
        <v>312.7</v>
      </c>
      <c r="E1098" s="119">
        <v>293</v>
      </c>
      <c r="F1098" s="119">
        <v>295.75</v>
      </c>
      <c r="G1098" s="119">
        <v>294</v>
      </c>
      <c r="H1098" s="119">
        <v>306.95</v>
      </c>
      <c r="I1098" s="119">
        <v>86824</v>
      </c>
      <c r="J1098" s="119">
        <v>26403651.050000001</v>
      </c>
      <c r="K1098" s="121">
        <v>43118</v>
      </c>
      <c r="L1098" s="119">
        <v>2665</v>
      </c>
      <c r="M1098" s="119" t="s">
        <v>1819</v>
      </c>
    </row>
    <row r="1099" spans="1:13">
      <c r="A1099" s="119" t="s">
        <v>1820</v>
      </c>
      <c r="B1099" s="119" t="s">
        <v>397</v>
      </c>
      <c r="C1099" s="119">
        <v>210.05</v>
      </c>
      <c r="D1099" s="119">
        <v>214.9</v>
      </c>
      <c r="E1099" s="119">
        <v>199.5</v>
      </c>
      <c r="F1099" s="119">
        <v>201.2</v>
      </c>
      <c r="G1099" s="119">
        <v>200.95</v>
      </c>
      <c r="H1099" s="119">
        <v>211.25</v>
      </c>
      <c r="I1099" s="119">
        <v>34216</v>
      </c>
      <c r="J1099" s="119">
        <v>7071158.7000000002</v>
      </c>
      <c r="K1099" s="121">
        <v>43118</v>
      </c>
      <c r="L1099" s="119">
        <v>787</v>
      </c>
      <c r="M1099" s="119" t="s">
        <v>1821</v>
      </c>
    </row>
    <row r="1100" spans="1:13">
      <c r="A1100" s="119" t="s">
        <v>1822</v>
      </c>
      <c r="B1100" s="119" t="s">
        <v>397</v>
      </c>
      <c r="C1100" s="119">
        <v>575.6</v>
      </c>
      <c r="D1100" s="119">
        <v>604.79999999999995</v>
      </c>
      <c r="E1100" s="119">
        <v>570</v>
      </c>
      <c r="F1100" s="119">
        <v>574.20000000000005</v>
      </c>
      <c r="G1100" s="119">
        <v>575.9</v>
      </c>
      <c r="H1100" s="119">
        <v>587.29999999999995</v>
      </c>
      <c r="I1100" s="119">
        <v>8682</v>
      </c>
      <c r="J1100" s="119">
        <v>5049529.9000000004</v>
      </c>
      <c r="K1100" s="121">
        <v>43118</v>
      </c>
      <c r="L1100" s="119">
        <v>402</v>
      </c>
      <c r="M1100" s="119" t="s">
        <v>1823</v>
      </c>
    </row>
    <row r="1101" spans="1:13">
      <c r="A1101" s="119" t="s">
        <v>1824</v>
      </c>
      <c r="B1101" s="119" t="s">
        <v>397</v>
      </c>
      <c r="C1101" s="119">
        <v>2091.8000000000002</v>
      </c>
      <c r="D1101" s="119">
        <v>2091.85</v>
      </c>
      <c r="E1101" s="119">
        <v>2045</v>
      </c>
      <c r="F1101" s="119">
        <v>2071.4</v>
      </c>
      <c r="G1101" s="119">
        <v>2050</v>
      </c>
      <c r="H1101" s="119">
        <v>2050.9</v>
      </c>
      <c r="I1101" s="119">
        <v>5853</v>
      </c>
      <c r="J1101" s="119">
        <v>12034688.65</v>
      </c>
      <c r="K1101" s="121">
        <v>43118</v>
      </c>
      <c r="L1101" s="119">
        <v>1029</v>
      </c>
      <c r="M1101" s="119" t="s">
        <v>1825</v>
      </c>
    </row>
    <row r="1102" spans="1:13">
      <c r="A1102" s="119" t="s">
        <v>1826</v>
      </c>
      <c r="B1102" s="119" t="s">
        <v>397</v>
      </c>
      <c r="C1102" s="119">
        <v>29.9</v>
      </c>
      <c r="D1102" s="119">
        <v>30.35</v>
      </c>
      <c r="E1102" s="119">
        <v>28.1</v>
      </c>
      <c r="F1102" s="119">
        <v>28.4</v>
      </c>
      <c r="G1102" s="119">
        <v>28.1</v>
      </c>
      <c r="H1102" s="119">
        <v>29.7</v>
      </c>
      <c r="I1102" s="119">
        <v>271097</v>
      </c>
      <c r="J1102" s="119">
        <v>7913957.6500000004</v>
      </c>
      <c r="K1102" s="121">
        <v>43118</v>
      </c>
      <c r="L1102" s="119">
        <v>1186</v>
      </c>
      <c r="M1102" s="119" t="s">
        <v>1827</v>
      </c>
    </row>
    <row r="1103" spans="1:13">
      <c r="A1103" s="119" t="s">
        <v>1828</v>
      </c>
      <c r="B1103" s="119" t="s">
        <v>397</v>
      </c>
      <c r="C1103" s="119">
        <v>54.95</v>
      </c>
      <c r="D1103" s="119">
        <v>56.05</v>
      </c>
      <c r="E1103" s="119">
        <v>51.3</v>
      </c>
      <c r="F1103" s="119">
        <v>51.65</v>
      </c>
      <c r="G1103" s="119">
        <v>51.3</v>
      </c>
      <c r="H1103" s="119">
        <v>54.05</v>
      </c>
      <c r="I1103" s="119">
        <v>202143</v>
      </c>
      <c r="J1103" s="119">
        <v>10646809.449999999</v>
      </c>
      <c r="K1103" s="121">
        <v>43118</v>
      </c>
      <c r="L1103" s="119">
        <v>876</v>
      </c>
      <c r="M1103" s="119" t="s">
        <v>1829</v>
      </c>
    </row>
    <row r="1104" spans="1:13">
      <c r="A1104" s="119" t="s">
        <v>1830</v>
      </c>
      <c r="B1104" s="119" t="s">
        <v>397</v>
      </c>
      <c r="C1104" s="119">
        <v>246.1</v>
      </c>
      <c r="D1104" s="119">
        <v>254.2</v>
      </c>
      <c r="E1104" s="119">
        <v>226</v>
      </c>
      <c r="F1104" s="119">
        <v>236.25</v>
      </c>
      <c r="G1104" s="119">
        <v>236</v>
      </c>
      <c r="H1104" s="119">
        <v>246.05</v>
      </c>
      <c r="I1104" s="119">
        <v>109256</v>
      </c>
      <c r="J1104" s="119">
        <v>26095320.350000001</v>
      </c>
      <c r="K1104" s="121">
        <v>43118</v>
      </c>
      <c r="L1104" s="119">
        <v>1763</v>
      </c>
      <c r="M1104" s="119" t="s">
        <v>1831</v>
      </c>
    </row>
    <row r="1105" spans="1:13">
      <c r="A1105" s="119" t="s">
        <v>139</v>
      </c>
      <c r="B1105" s="119" t="s">
        <v>397</v>
      </c>
      <c r="C1105" s="119">
        <v>1314</v>
      </c>
      <c r="D1105" s="119">
        <v>1317.5</v>
      </c>
      <c r="E1105" s="119">
        <v>1281.7</v>
      </c>
      <c r="F1105" s="119">
        <v>1297.4000000000001</v>
      </c>
      <c r="G1105" s="119">
        <v>1287.8499999999999</v>
      </c>
      <c r="H1105" s="119">
        <v>1315.05</v>
      </c>
      <c r="I1105" s="119">
        <v>140535</v>
      </c>
      <c r="J1105" s="119">
        <v>182348208.19999999</v>
      </c>
      <c r="K1105" s="121">
        <v>43118</v>
      </c>
      <c r="L1105" s="119">
        <v>8563</v>
      </c>
      <c r="M1105" s="119" t="s">
        <v>1832</v>
      </c>
    </row>
    <row r="1106" spans="1:13">
      <c r="A1106" s="119" t="s">
        <v>2463</v>
      </c>
      <c r="B1106" s="119" t="s">
        <v>397</v>
      </c>
      <c r="C1106" s="119">
        <v>24.75</v>
      </c>
      <c r="D1106" s="119">
        <v>24.8</v>
      </c>
      <c r="E1106" s="119">
        <v>22.6</v>
      </c>
      <c r="F1106" s="119">
        <v>23</v>
      </c>
      <c r="G1106" s="119">
        <v>22.7</v>
      </c>
      <c r="H1106" s="119">
        <v>24.2</v>
      </c>
      <c r="I1106" s="119">
        <v>99134</v>
      </c>
      <c r="J1106" s="119">
        <v>2331429.7999999998</v>
      </c>
      <c r="K1106" s="121">
        <v>43118</v>
      </c>
      <c r="L1106" s="119">
        <v>375</v>
      </c>
      <c r="M1106" s="119" t="s">
        <v>2464</v>
      </c>
    </row>
    <row r="1107" spans="1:13">
      <c r="A1107" s="119" t="s">
        <v>1833</v>
      </c>
      <c r="B1107" s="119" t="s">
        <v>397</v>
      </c>
      <c r="C1107" s="119">
        <v>615.04999999999995</v>
      </c>
      <c r="D1107" s="119">
        <v>619.5</v>
      </c>
      <c r="E1107" s="119">
        <v>581.29999999999995</v>
      </c>
      <c r="F1107" s="119">
        <v>587</v>
      </c>
      <c r="G1107" s="119">
        <v>585</v>
      </c>
      <c r="H1107" s="119">
        <v>612</v>
      </c>
      <c r="I1107" s="119">
        <v>27619</v>
      </c>
      <c r="J1107" s="119">
        <v>16628569.050000001</v>
      </c>
      <c r="K1107" s="121">
        <v>43118</v>
      </c>
      <c r="L1107" s="119">
        <v>1576</v>
      </c>
      <c r="M1107" s="119" t="s">
        <v>1834</v>
      </c>
    </row>
    <row r="1108" spans="1:13">
      <c r="A1108" s="119" t="s">
        <v>1835</v>
      </c>
      <c r="B1108" s="119" t="s">
        <v>397</v>
      </c>
      <c r="C1108" s="119">
        <v>24.5</v>
      </c>
      <c r="D1108" s="119">
        <v>24.8</v>
      </c>
      <c r="E1108" s="119">
        <v>23.6</v>
      </c>
      <c r="F1108" s="119">
        <v>23.9</v>
      </c>
      <c r="G1108" s="119">
        <v>23.95</v>
      </c>
      <c r="H1108" s="119">
        <v>24.25</v>
      </c>
      <c r="I1108" s="119">
        <v>4550901</v>
      </c>
      <c r="J1108" s="119">
        <v>110172960.55</v>
      </c>
      <c r="K1108" s="121">
        <v>43118</v>
      </c>
      <c r="L1108" s="119">
        <v>10214</v>
      </c>
      <c r="M1108" s="119" t="s">
        <v>1836</v>
      </c>
    </row>
    <row r="1109" spans="1:13">
      <c r="A1109" s="119" t="s">
        <v>2623</v>
      </c>
      <c r="B1109" s="119" t="s">
        <v>397</v>
      </c>
      <c r="C1109" s="119">
        <v>1169.8499999999999</v>
      </c>
      <c r="D1109" s="119">
        <v>1199</v>
      </c>
      <c r="E1109" s="119">
        <v>1162.9000000000001</v>
      </c>
      <c r="F1109" s="119">
        <v>1175.95</v>
      </c>
      <c r="G1109" s="119">
        <v>1174</v>
      </c>
      <c r="H1109" s="119">
        <v>1164.6500000000001</v>
      </c>
      <c r="I1109" s="119">
        <v>9375</v>
      </c>
      <c r="J1109" s="119">
        <v>11052689.4</v>
      </c>
      <c r="K1109" s="121">
        <v>43118</v>
      </c>
      <c r="L1109" s="119">
        <v>1351</v>
      </c>
      <c r="M1109" s="119" t="s">
        <v>2624</v>
      </c>
    </row>
    <row r="1110" spans="1:13">
      <c r="A1110" s="119" t="s">
        <v>2250</v>
      </c>
      <c r="B1110" s="119" t="s">
        <v>397</v>
      </c>
      <c r="C1110" s="119">
        <v>25</v>
      </c>
      <c r="D1110" s="119">
        <v>25.1</v>
      </c>
      <c r="E1110" s="119">
        <v>24.65</v>
      </c>
      <c r="F1110" s="119">
        <v>24.8</v>
      </c>
      <c r="G1110" s="119">
        <v>24.9</v>
      </c>
      <c r="H1110" s="119">
        <v>25.05</v>
      </c>
      <c r="I1110" s="119">
        <v>145308</v>
      </c>
      <c r="J1110" s="119">
        <v>3620146.35</v>
      </c>
      <c r="K1110" s="121">
        <v>43118</v>
      </c>
      <c r="L1110" s="119">
        <v>905</v>
      </c>
      <c r="M1110" s="119" t="s">
        <v>1837</v>
      </c>
    </row>
    <row r="1111" spans="1:13">
      <c r="A1111" s="119" t="s">
        <v>1838</v>
      </c>
      <c r="B1111" s="119" t="s">
        <v>397</v>
      </c>
      <c r="C1111" s="119">
        <v>753.1</v>
      </c>
      <c r="D1111" s="119">
        <v>758.8</v>
      </c>
      <c r="E1111" s="119">
        <v>740</v>
      </c>
      <c r="F1111" s="119">
        <v>749.2</v>
      </c>
      <c r="G1111" s="119">
        <v>754.95</v>
      </c>
      <c r="H1111" s="119">
        <v>749</v>
      </c>
      <c r="I1111" s="119">
        <v>8878</v>
      </c>
      <c r="J1111" s="119">
        <v>6635684.8499999996</v>
      </c>
      <c r="K1111" s="121">
        <v>43118</v>
      </c>
      <c r="L1111" s="119">
        <v>403</v>
      </c>
      <c r="M1111" s="119" t="s">
        <v>2839</v>
      </c>
    </row>
    <row r="1112" spans="1:13">
      <c r="A1112" s="119" t="s">
        <v>1839</v>
      </c>
      <c r="B1112" s="119" t="s">
        <v>397</v>
      </c>
      <c r="C1112" s="119">
        <v>36.799999999999997</v>
      </c>
      <c r="D1112" s="119">
        <v>37</v>
      </c>
      <c r="E1112" s="119">
        <v>35.1</v>
      </c>
      <c r="F1112" s="119">
        <v>35.4</v>
      </c>
      <c r="G1112" s="119">
        <v>35.6</v>
      </c>
      <c r="H1112" s="119">
        <v>36.5</v>
      </c>
      <c r="I1112" s="119">
        <v>1152749</v>
      </c>
      <c r="J1112" s="119">
        <v>41415538.25</v>
      </c>
      <c r="K1112" s="121">
        <v>43118</v>
      </c>
      <c r="L1112" s="119">
        <v>11031</v>
      </c>
      <c r="M1112" s="119" t="s">
        <v>1840</v>
      </c>
    </row>
    <row r="1113" spans="1:13">
      <c r="A1113" s="119" t="s">
        <v>1841</v>
      </c>
      <c r="B1113" s="119" t="s">
        <v>397</v>
      </c>
      <c r="C1113" s="119">
        <v>1847.1</v>
      </c>
      <c r="D1113" s="119">
        <v>1874.8</v>
      </c>
      <c r="E1113" s="119">
        <v>1820</v>
      </c>
      <c r="F1113" s="119">
        <v>1837.25</v>
      </c>
      <c r="G1113" s="119">
        <v>1842</v>
      </c>
      <c r="H1113" s="119">
        <v>1850.15</v>
      </c>
      <c r="I1113" s="119">
        <v>9172</v>
      </c>
      <c r="J1113" s="119">
        <v>17025437.350000001</v>
      </c>
      <c r="K1113" s="121">
        <v>43118</v>
      </c>
      <c r="L1113" s="119">
        <v>1449</v>
      </c>
      <c r="M1113" s="119" t="s">
        <v>1842</v>
      </c>
    </row>
    <row r="1114" spans="1:13">
      <c r="A1114" s="119" t="s">
        <v>1843</v>
      </c>
      <c r="B1114" s="119" t="s">
        <v>397</v>
      </c>
      <c r="C1114" s="119">
        <v>260</v>
      </c>
      <c r="D1114" s="119">
        <v>263</v>
      </c>
      <c r="E1114" s="119">
        <v>246.6</v>
      </c>
      <c r="F1114" s="119">
        <v>249.45</v>
      </c>
      <c r="G1114" s="119">
        <v>248.5</v>
      </c>
      <c r="H1114" s="119">
        <v>259.55</v>
      </c>
      <c r="I1114" s="119">
        <v>120646</v>
      </c>
      <c r="J1114" s="119">
        <v>30895525.300000001</v>
      </c>
      <c r="K1114" s="121">
        <v>43118</v>
      </c>
      <c r="L1114" s="119">
        <v>3056</v>
      </c>
      <c r="M1114" s="119" t="s">
        <v>1844</v>
      </c>
    </row>
    <row r="1115" spans="1:13">
      <c r="A1115" s="119" t="s">
        <v>2584</v>
      </c>
      <c r="B1115" s="119" t="s">
        <v>397</v>
      </c>
      <c r="C1115" s="119">
        <v>94.95</v>
      </c>
      <c r="D1115" s="119">
        <v>96.9</v>
      </c>
      <c r="E1115" s="119">
        <v>89</v>
      </c>
      <c r="F1115" s="119">
        <v>89.95</v>
      </c>
      <c r="G1115" s="119">
        <v>91.35</v>
      </c>
      <c r="H1115" s="119">
        <v>93.85</v>
      </c>
      <c r="I1115" s="119">
        <v>73874</v>
      </c>
      <c r="J1115" s="119">
        <v>6818288.4000000004</v>
      </c>
      <c r="K1115" s="121">
        <v>43118</v>
      </c>
      <c r="L1115" s="119">
        <v>842</v>
      </c>
      <c r="M1115" s="119" t="s">
        <v>2585</v>
      </c>
    </row>
    <row r="1116" spans="1:13">
      <c r="A1116" s="119" t="s">
        <v>1846</v>
      </c>
      <c r="B1116" s="119" t="s">
        <v>397</v>
      </c>
      <c r="C1116" s="119">
        <v>124.6</v>
      </c>
      <c r="D1116" s="119">
        <v>126.4</v>
      </c>
      <c r="E1116" s="119">
        <v>115.5</v>
      </c>
      <c r="F1116" s="119">
        <v>116.4</v>
      </c>
      <c r="G1116" s="119">
        <v>116.05</v>
      </c>
      <c r="H1116" s="119">
        <v>124.05</v>
      </c>
      <c r="I1116" s="119">
        <v>73737</v>
      </c>
      <c r="J1116" s="119">
        <v>8887057.1500000004</v>
      </c>
      <c r="K1116" s="121">
        <v>43118</v>
      </c>
      <c r="L1116" s="119">
        <v>1058</v>
      </c>
      <c r="M1116" s="119" t="s">
        <v>1847</v>
      </c>
    </row>
    <row r="1117" spans="1:13">
      <c r="A1117" s="119" t="s">
        <v>1848</v>
      </c>
      <c r="B1117" s="119" t="s">
        <v>397</v>
      </c>
      <c r="C1117" s="119">
        <v>893</v>
      </c>
      <c r="D1117" s="119">
        <v>894.35</v>
      </c>
      <c r="E1117" s="119">
        <v>861.3</v>
      </c>
      <c r="F1117" s="119">
        <v>864.95</v>
      </c>
      <c r="G1117" s="119">
        <v>866.15</v>
      </c>
      <c r="H1117" s="119">
        <v>885.6</v>
      </c>
      <c r="I1117" s="119">
        <v>22752</v>
      </c>
      <c r="J1117" s="119">
        <v>19959048.449999999</v>
      </c>
      <c r="K1117" s="121">
        <v>43118</v>
      </c>
      <c r="L1117" s="119">
        <v>1367</v>
      </c>
      <c r="M1117" s="119" t="s">
        <v>1849</v>
      </c>
    </row>
    <row r="1118" spans="1:13">
      <c r="A1118" s="119" t="s">
        <v>2840</v>
      </c>
      <c r="B1118" s="119" t="s">
        <v>397</v>
      </c>
      <c r="C1118" s="119">
        <v>423.6</v>
      </c>
      <c r="D1118" s="119">
        <v>423.6</v>
      </c>
      <c r="E1118" s="119">
        <v>411</v>
      </c>
      <c r="F1118" s="119">
        <v>417.35</v>
      </c>
      <c r="G1118" s="119">
        <v>414</v>
      </c>
      <c r="H1118" s="119">
        <v>423.6</v>
      </c>
      <c r="I1118" s="119">
        <v>621</v>
      </c>
      <c r="J1118" s="119">
        <v>257911.45</v>
      </c>
      <c r="K1118" s="121">
        <v>43118</v>
      </c>
      <c r="L1118" s="119">
        <v>45</v>
      </c>
      <c r="M1118" s="119" t="s">
        <v>2841</v>
      </c>
    </row>
    <row r="1119" spans="1:13">
      <c r="A1119" s="119" t="s">
        <v>2592</v>
      </c>
      <c r="B1119" s="119" t="s">
        <v>397</v>
      </c>
      <c r="C1119" s="119">
        <v>104.55</v>
      </c>
      <c r="D1119" s="119">
        <v>104.55</v>
      </c>
      <c r="E1119" s="119">
        <v>100.5</v>
      </c>
      <c r="F1119" s="119">
        <v>101.05</v>
      </c>
      <c r="G1119" s="119">
        <v>100.85</v>
      </c>
      <c r="H1119" s="119">
        <v>102.45</v>
      </c>
      <c r="I1119" s="119">
        <v>84018</v>
      </c>
      <c r="J1119" s="119">
        <v>8555003.0500000007</v>
      </c>
      <c r="K1119" s="121">
        <v>43118</v>
      </c>
      <c r="L1119" s="119">
        <v>933</v>
      </c>
      <c r="M1119" s="119" t="s">
        <v>2593</v>
      </c>
    </row>
    <row r="1120" spans="1:13">
      <c r="A1120" s="119" t="s">
        <v>1850</v>
      </c>
      <c r="B1120" s="119" t="s">
        <v>397</v>
      </c>
      <c r="C1120" s="119">
        <v>64.2</v>
      </c>
      <c r="D1120" s="119">
        <v>64.8</v>
      </c>
      <c r="E1120" s="119">
        <v>59.35</v>
      </c>
      <c r="F1120" s="119">
        <v>60</v>
      </c>
      <c r="G1120" s="119">
        <v>60.25</v>
      </c>
      <c r="H1120" s="119">
        <v>63.55</v>
      </c>
      <c r="I1120" s="119">
        <v>2921829</v>
      </c>
      <c r="J1120" s="119">
        <v>181692296.65000001</v>
      </c>
      <c r="K1120" s="121">
        <v>43118</v>
      </c>
      <c r="L1120" s="119">
        <v>10439</v>
      </c>
      <c r="M1120" s="119" t="s">
        <v>1851</v>
      </c>
    </row>
    <row r="1121" spans="1:13">
      <c r="A1121" s="119" t="s">
        <v>1852</v>
      </c>
      <c r="B1121" s="119" t="s">
        <v>397</v>
      </c>
      <c r="C1121" s="119">
        <v>580</v>
      </c>
      <c r="D1121" s="119">
        <v>580</v>
      </c>
      <c r="E1121" s="119">
        <v>538.45000000000005</v>
      </c>
      <c r="F1121" s="119">
        <v>545.45000000000005</v>
      </c>
      <c r="G1121" s="119">
        <v>546.79999999999995</v>
      </c>
      <c r="H1121" s="119">
        <v>567.9</v>
      </c>
      <c r="I1121" s="119">
        <v>244155</v>
      </c>
      <c r="J1121" s="119">
        <v>136365350.05000001</v>
      </c>
      <c r="K1121" s="121">
        <v>43118</v>
      </c>
      <c r="L1121" s="119">
        <v>9186</v>
      </c>
      <c r="M1121" s="119" t="s">
        <v>1853</v>
      </c>
    </row>
    <row r="1122" spans="1:13">
      <c r="A1122" s="119" t="s">
        <v>1854</v>
      </c>
      <c r="B1122" s="119" t="s">
        <v>397</v>
      </c>
      <c r="C1122" s="119">
        <v>1150</v>
      </c>
      <c r="D1122" s="119">
        <v>1154.8499999999999</v>
      </c>
      <c r="E1122" s="119">
        <v>1125.2</v>
      </c>
      <c r="F1122" s="119">
        <v>1134.1500000000001</v>
      </c>
      <c r="G1122" s="119">
        <v>1140</v>
      </c>
      <c r="H1122" s="119">
        <v>1154.5999999999999</v>
      </c>
      <c r="I1122" s="119">
        <v>19605</v>
      </c>
      <c r="J1122" s="119">
        <v>22489645.449999999</v>
      </c>
      <c r="K1122" s="121">
        <v>43118</v>
      </c>
      <c r="L1122" s="119">
        <v>1684</v>
      </c>
      <c r="M1122" s="119" t="s">
        <v>2219</v>
      </c>
    </row>
    <row r="1123" spans="1:13">
      <c r="A1123" s="119" t="s">
        <v>1855</v>
      </c>
      <c r="B1123" s="119" t="s">
        <v>397</v>
      </c>
      <c r="C1123" s="119">
        <v>881.05</v>
      </c>
      <c r="D1123" s="119">
        <v>896.75</v>
      </c>
      <c r="E1123" s="119">
        <v>860.25</v>
      </c>
      <c r="F1123" s="119">
        <v>877.6</v>
      </c>
      <c r="G1123" s="119">
        <v>861.05</v>
      </c>
      <c r="H1123" s="119">
        <v>888.8</v>
      </c>
      <c r="I1123" s="119">
        <v>7176</v>
      </c>
      <c r="J1123" s="119">
        <v>6291540.25</v>
      </c>
      <c r="K1123" s="121">
        <v>43118</v>
      </c>
      <c r="L1123" s="119">
        <v>495</v>
      </c>
      <c r="M1123" s="119" t="s">
        <v>1856</v>
      </c>
    </row>
    <row r="1124" spans="1:13">
      <c r="A1124" s="119" t="s">
        <v>2331</v>
      </c>
      <c r="B1124" s="119" t="s">
        <v>397</v>
      </c>
      <c r="C1124" s="119">
        <v>74</v>
      </c>
      <c r="D1124" s="119">
        <v>76.7</v>
      </c>
      <c r="E1124" s="119">
        <v>70.2</v>
      </c>
      <c r="F1124" s="119">
        <v>70.95</v>
      </c>
      <c r="G1124" s="119">
        <v>71.599999999999994</v>
      </c>
      <c r="H1124" s="119">
        <v>73.75</v>
      </c>
      <c r="I1124" s="119">
        <v>18903</v>
      </c>
      <c r="J1124" s="119">
        <v>1401388.25</v>
      </c>
      <c r="K1124" s="121">
        <v>43118</v>
      </c>
      <c r="L1124" s="119">
        <v>255</v>
      </c>
      <c r="M1124" s="119" t="s">
        <v>2332</v>
      </c>
    </row>
    <row r="1125" spans="1:13">
      <c r="A1125" s="119" t="s">
        <v>1857</v>
      </c>
      <c r="B1125" s="119" t="s">
        <v>397</v>
      </c>
      <c r="C1125" s="119">
        <v>108.9</v>
      </c>
      <c r="D1125" s="119">
        <v>109.5</v>
      </c>
      <c r="E1125" s="119">
        <v>104.1</v>
      </c>
      <c r="F1125" s="119">
        <v>104.3</v>
      </c>
      <c r="G1125" s="119">
        <v>104.25</v>
      </c>
      <c r="H1125" s="119">
        <v>106.85</v>
      </c>
      <c r="I1125" s="119">
        <v>160548</v>
      </c>
      <c r="J1125" s="119">
        <v>17053293.449999999</v>
      </c>
      <c r="K1125" s="121">
        <v>43118</v>
      </c>
      <c r="L1125" s="119">
        <v>1472</v>
      </c>
      <c r="M1125" s="119" t="s">
        <v>1858</v>
      </c>
    </row>
    <row r="1126" spans="1:13">
      <c r="A1126" s="119" t="s">
        <v>1859</v>
      </c>
      <c r="B1126" s="119" t="s">
        <v>397</v>
      </c>
      <c r="C1126" s="119">
        <v>306</v>
      </c>
      <c r="D1126" s="119">
        <v>313.45</v>
      </c>
      <c r="E1126" s="119">
        <v>285.14999999999998</v>
      </c>
      <c r="F1126" s="119">
        <v>291.14999999999998</v>
      </c>
      <c r="G1126" s="119">
        <v>290</v>
      </c>
      <c r="H1126" s="119">
        <v>302.7</v>
      </c>
      <c r="I1126" s="119">
        <v>720832</v>
      </c>
      <c r="J1126" s="119">
        <v>220162101.30000001</v>
      </c>
      <c r="K1126" s="121">
        <v>43118</v>
      </c>
      <c r="L1126" s="119">
        <v>12115</v>
      </c>
      <c r="M1126" s="119" t="s">
        <v>1860</v>
      </c>
    </row>
    <row r="1127" spans="1:13">
      <c r="A1127" s="119" t="s">
        <v>2405</v>
      </c>
      <c r="B1127" s="119" t="s">
        <v>397</v>
      </c>
      <c r="C1127" s="119">
        <v>288</v>
      </c>
      <c r="D1127" s="119">
        <v>298.89999999999998</v>
      </c>
      <c r="E1127" s="119">
        <v>268.39999999999998</v>
      </c>
      <c r="F1127" s="119">
        <v>275.75</v>
      </c>
      <c r="G1127" s="119">
        <v>275</v>
      </c>
      <c r="H1127" s="119">
        <v>284</v>
      </c>
      <c r="I1127" s="119">
        <v>259378</v>
      </c>
      <c r="J1127" s="119">
        <v>74982872.450000003</v>
      </c>
      <c r="K1127" s="121">
        <v>43118</v>
      </c>
      <c r="L1127" s="119">
        <v>5975</v>
      </c>
      <c r="M1127" s="119" t="s">
        <v>1888</v>
      </c>
    </row>
    <row r="1128" spans="1:13">
      <c r="A1128" s="119" t="s">
        <v>1861</v>
      </c>
      <c r="B1128" s="119" t="s">
        <v>397</v>
      </c>
      <c r="C1128" s="119">
        <v>1583</v>
      </c>
      <c r="D1128" s="119">
        <v>1611</v>
      </c>
      <c r="E1128" s="119">
        <v>1555.2</v>
      </c>
      <c r="F1128" s="119">
        <v>1598.2</v>
      </c>
      <c r="G1128" s="119">
        <v>1585</v>
      </c>
      <c r="H1128" s="119">
        <v>1598.45</v>
      </c>
      <c r="I1128" s="119">
        <v>1861</v>
      </c>
      <c r="J1128" s="119">
        <v>2960089.85</v>
      </c>
      <c r="K1128" s="121">
        <v>43118</v>
      </c>
      <c r="L1128" s="119">
        <v>323</v>
      </c>
      <c r="M1128" s="119" t="s">
        <v>1862</v>
      </c>
    </row>
    <row r="1129" spans="1:13">
      <c r="A1129" s="119" t="s">
        <v>213</v>
      </c>
      <c r="B1129" s="119" t="s">
        <v>397</v>
      </c>
      <c r="C1129" s="119">
        <v>33.5</v>
      </c>
      <c r="D1129" s="119">
        <v>33.6</v>
      </c>
      <c r="E1129" s="119">
        <v>31.5</v>
      </c>
      <c r="F1129" s="119">
        <v>31.8</v>
      </c>
      <c r="G1129" s="119">
        <v>31.7</v>
      </c>
      <c r="H1129" s="119">
        <v>32.200000000000003</v>
      </c>
      <c r="I1129" s="119">
        <v>23475860</v>
      </c>
      <c r="J1129" s="119">
        <v>763185304.85000002</v>
      </c>
      <c r="K1129" s="121">
        <v>43118</v>
      </c>
      <c r="L1129" s="119">
        <v>28948</v>
      </c>
      <c r="M1129" s="119" t="s">
        <v>1863</v>
      </c>
    </row>
    <row r="1130" spans="1:13">
      <c r="A1130" s="119" t="s">
        <v>2259</v>
      </c>
      <c r="B1130" s="119" t="s">
        <v>397</v>
      </c>
      <c r="C1130" s="119">
        <v>407</v>
      </c>
      <c r="D1130" s="119">
        <v>407</v>
      </c>
      <c r="E1130" s="119">
        <v>395.6</v>
      </c>
      <c r="F1130" s="119">
        <v>400.05</v>
      </c>
      <c r="G1130" s="119">
        <v>399.6</v>
      </c>
      <c r="H1130" s="119">
        <v>404.3</v>
      </c>
      <c r="I1130" s="119">
        <v>44598</v>
      </c>
      <c r="J1130" s="119">
        <v>17865128.649999999</v>
      </c>
      <c r="K1130" s="121">
        <v>43118</v>
      </c>
      <c r="L1130" s="119">
        <v>788</v>
      </c>
      <c r="M1130" s="119" t="s">
        <v>2260</v>
      </c>
    </row>
    <row r="1131" spans="1:13">
      <c r="A1131" s="119" t="s">
        <v>1864</v>
      </c>
      <c r="B1131" s="119" t="s">
        <v>397</v>
      </c>
      <c r="C1131" s="119">
        <v>512</v>
      </c>
      <c r="D1131" s="119">
        <v>522.95000000000005</v>
      </c>
      <c r="E1131" s="119">
        <v>489</v>
      </c>
      <c r="F1131" s="119">
        <v>494.9</v>
      </c>
      <c r="G1131" s="119">
        <v>495.5</v>
      </c>
      <c r="H1131" s="119">
        <v>508.8</v>
      </c>
      <c r="I1131" s="119">
        <v>435908</v>
      </c>
      <c r="J1131" s="119">
        <v>222150792.80000001</v>
      </c>
      <c r="K1131" s="121">
        <v>43118</v>
      </c>
      <c r="L1131" s="119">
        <v>9237</v>
      </c>
      <c r="M1131" s="119" t="s">
        <v>1865</v>
      </c>
    </row>
    <row r="1132" spans="1:13">
      <c r="A1132" s="119" t="s">
        <v>2550</v>
      </c>
      <c r="B1132" s="119" t="s">
        <v>397</v>
      </c>
      <c r="C1132" s="119">
        <v>175.45</v>
      </c>
      <c r="D1132" s="119">
        <v>179</v>
      </c>
      <c r="E1132" s="119">
        <v>168.95</v>
      </c>
      <c r="F1132" s="119">
        <v>170.7</v>
      </c>
      <c r="G1132" s="119">
        <v>169</v>
      </c>
      <c r="H1132" s="119">
        <v>174.15</v>
      </c>
      <c r="I1132" s="119">
        <v>152484</v>
      </c>
      <c r="J1132" s="119">
        <v>26558145.699999999</v>
      </c>
      <c r="K1132" s="121">
        <v>43118</v>
      </c>
      <c r="L1132" s="119">
        <v>1102</v>
      </c>
      <c r="M1132" s="119" t="s">
        <v>2551</v>
      </c>
    </row>
    <row r="1133" spans="1:13">
      <c r="A1133" s="119" t="s">
        <v>1866</v>
      </c>
      <c r="B1133" s="119" t="s">
        <v>397</v>
      </c>
      <c r="C1133" s="119">
        <v>44.4</v>
      </c>
      <c r="D1133" s="119">
        <v>45.15</v>
      </c>
      <c r="E1133" s="119">
        <v>43.5</v>
      </c>
      <c r="F1133" s="119">
        <v>43.75</v>
      </c>
      <c r="G1133" s="119">
        <v>43.5</v>
      </c>
      <c r="H1133" s="119">
        <v>44.3</v>
      </c>
      <c r="I1133" s="119">
        <v>67850</v>
      </c>
      <c r="J1133" s="119">
        <v>2979947.55</v>
      </c>
      <c r="K1133" s="121">
        <v>43118</v>
      </c>
      <c r="L1133" s="119">
        <v>155</v>
      </c>
      <c r="M1133" s="119" t="s">
        <v>1867</v>
      </c>
    </row>
    <row r="1134" spans="1:13">
      <c r="A1134" s="119" t="s">
        <v>1868</v>
      </c>
      <c r="B1134" s="119" t="s">
        <v>397</v>
      </c>
      <c r="C1134" s="119">
        <v>44.9</v>
      </c>
      <c r="D1134" s="119">
        <v>45.7</v>
      </c>
      <c r="E1134" s="119">
        <v>41.1</v>
      </c>
      <c r="F1134" s="119">
        <v>41.85</v>
      </c>
      <c r="G1134" s="119">
        <v>41.75</v>
      </c>
      <c r="H1134" s="119">
        <v>44.4</v>
      </c>
      <c r="I1134" s="119">
        <v>1322707</v>
      </c>
      <c r="J1134" s="119">
        <v>56985743.200000003</v>
      </c>
      <c r="K1134" s="121">
        <v>43118</v>
      </c>
      <c r="L1134" s="119">
        <v>3839</v>
      </c>
      <c r="M1134" s="119" t="s">
        <v>1869</v>
      </c>
    </row>
    <row r="1135" spans="1:13">
      <c r="A1135" s="119" t="s">
        <v>1870</v>
      </c>
      <c r="B1135" s="119" t="s">
        <v>397</v>
      </c>
      <c r="C1135" s="119">
        <v>25.55</v>
      </c>
      <c r="D1135" s="119">
        <v>26.3</v>
      </c>
      <c r="E1135" s="119">
        <v>24.4</v>
      </c>
      <c r="F1135" s="119">
        <v>24.6</v>
      </c>
      <c r="G1135" s="119">
        <v>24.75</v>
      </c>
      <c r="H1135" s="119">
        <v>25.85</v>
      </c>
      <c r="I1135" s="119">
        <v>89960</v>
      </c>
      <c r="J1135" s="119">
        <v>2262889.9</v>
      </c>
      <c r="K1135" s="121">
        <v>43118</v>
      </c>
      <c r="L1135" s="119">
        <v>316</v>
      </c>
      <c r="M1135" s="119" t="s">
        <v>1871</v>
      </c>
    </row>
    <row r="1136" spans="1:13">
      <c r="A1136" s="119" t="s">
        <v>1872</v>
      </c>
      <c r="B1136" s="119" t="s">
        <v>397</v>
      </c>
      <c r="C1136" s="119">
        <v>24.65</v>
      </c>
      <c r="D1136" s="119">
        <v>25.75</v>
      </c>
      <c r="E1136" s="119">
        <v>24.55</v>
      </c>
      <c r="F1136" s="119">
        <v>24.75</v>
      </c>
      <c r="G1136" s="119">
        <v>25</v>
      </c>
      <c r="H1136" s="119">
        <v>24.8</v>
      </c>
      <c r="I1136" s="119">
        <v>20490</v>
      </c>
      <c r="J1136" s="119">
        <v>510851.2</v>
      </c>
      <c r="K1136" s="121">
        <v>43118</v>
      </c>
      <c r="L1136" s="119">
        <v>114</v>
      </c>
      <c r="M1136" s="119" t="s">
        <v>1873</v>
      </c>
    </row>
    <row r="1137" spans="1:13">
      <c r="A1137" s="119" t="s">
        <v>2552</v>
      </c>
      <c r="B1137" s="119" t="s">
        <v>397</v>
      </c>
      <c r="C1137" s="119">
        <v>144.5</v>
      </c>
      <c r="D1137" s="119">
        <v>150.1</v>
      </c>
      <c r="E1137" s="119">
        <v>143.9</v>
      </c>
      <c r="F1137" s="119">
        <v>144.65</v>
      </c>
      <c r="G1137" s="119">
        <v>147.15</v>
      </c>
      <c r="H1137" s="119">
        <v>144.65</v>
      </c>
      <c r="I1137" s="119">
        <v>74687</v>
      </c>
      <c r="J1137" s="119">
        <v>10955347.699999999</v>
      </c>
      <c r="K1137" s="121">
        <v>43118</v>
      </c>
      <c r="L1137" s="119">
        <v>786</v>
      </c>
      <c r="M1137" s="119" t="s">
        <v>2553</v>
      </c>
    </row>
    <row r="1138" spans="1:13">
      <c r="A1138" s="119" t="s">
        <v>2710</v>
      </c>
      <c r="B1138" s="119" t="s">
        <v>397</v>
      </c>
      <c r="C1138" s="119">
        <v>78.8</v>
      </c>
      <c r="D1138" s="119">
        <v>79.849999999999994</v>
      </c>
      <c r="E1138" s="119">
        <v>75</v>
      </c>
      <c r="F1138" s="119">
        <v>75.5</v>
      </c>
      <c r="G1138" s="119">
        <v>75.5</v>
      </c>
      <c r="H1138" s="119">
        <v>78.05</v>
      </c>
      <c r="I1138" s="119">
        <v>3879599</v>
      </c>
      <c r="J1138" s="119">
        <v>299693851.89999998</v>
      </c>
      <c r="K1138" s="121">
        <v>43118</v>
      </c>
      <c r="L1138" s="119">
        <v>24585</v>
      </c>
      <c r="M1138" s="119" t="s">
        <v>2711</v>
      </c>
    </row>
    <row r="1139" spans="1:13">
      <c r="A1139" s="119" t="s">
        <v>2634</v>
      </c>
      <c r="B1139" s="119" t="s">
        <v>397</v>
      </c>
      <c r="C1139" s="119">
        <v>544.95000000000005</v>
      </c>
      <c r="D1139" s="119">
        <v>545.95000000000005</v>
      </c>
      <c r="E1139" s="119">
        <v>526.35</v>
      </c>
      <c r="F1139" s="119">
        <v>529.15</v>
      </c>
      <c r="G1139" s="119">
        <v>529.9</v>
      </c>
      <c r="H1139" s="119">
        <v>541.85</v>
      </c>
      <c r="I1139" s="119">
        <v>7562</v>
      </c>
      <c r="J1139" s="119">
        <v>4047502.05</v>
      </c>
      <c r="K1139" s="121">
        <v>43118</v>
      </c>
      <c r="L1139" s="119">
        <v>278</v>
      </c>
      <c r="M1139" s="119" t="s">
        <v>2635</v>
      </c>
    </row>
    <row r="1140" spans="1:13">
      <c r="A1140" s="119" t="s">
        <v>2712</v>
      </c>
      <c r="B1140" s="119" t="s">
        <v>397</v>
      </c>
      <c r="C1140" s="119">
        <v>278</v>
      </c>
      <c r="D1140" s="119">
        <v>278</v>
      </c>
      <c r="E1140" s="119">
        <v>257.3</v>
      </c>
      <c r="F1140" s="119">
        <v>262.14999999999998</v>
      </c>
      <c r="G1140" s="119">
        <v>264.3</v>
      </c>
      <c r="H1140" s="119">
        <v>268.55</v>
      </c>
      <c r="I1140" s="119">
        <v>30171</v>
      </c>
      <c r="J1140" s="119">
        <v>8077288.4500000002</v>
      </c>
      <c r="K1140" s="121">
        <v>43118</v>
      </c>
      <c r="L1140" s="119">
        <v>625</v>
      </c>
      <c r="M1140" s="119" t="s">
        <v>2713</v>
      </c>
    </row>
    <row r="1141" spans="1:13">
      <c r="A1141" s="119" t="s">
        <v>1874</v>
      </c>
      <c r="B1141" s="119" t="s">
        <v>397</v>
      </c>
      <c r="C1141" s="119">
        <v>106</v>
      </c>
      <c r="D1141" s="119">
        <v>107</v>
      </c>
      <c r="E1141" s="119">
        <v>98.2</v>
      </c>
      <c r="F1141" s="119">
        <v>99.5</v>
      </c>
      <c r="G1141" s="119">
        <v>99.6</v>
      </c>
      <c r="H1141" s="119">
        <v>102.55</v>
      </c>
      <c r="I1141" s="119">
        <v>5968721</v>
      </c>
      <c r="J1141" s="119">
        <v>613227156.39999998</v>
      </c>
      <c r="K1141" s="121">
        <v>43118</v>
      </c>
      <c r="L1141" s="119">
        <v>34287</v>
      </c>
      <c r="M1141" s="119" t="s">
        <v>1875</v>
      </c>
    </row>
    <row r="1142" spans="1:13">
      <c r="A1142" s="119" t="s">
        <v>230</v>
      </c>
      <c r="B1142" s="119" t="s">
        <v>397</v>
      </c>
      <c r="C1142" s="119">
        <v>1976.5</v>
      </c>
      <c r="D1142" s="119">
        <v>1983.1</v>
      </c>
      <c r="E1142" s="119">
        <v>1895.55</v>
      </c>
      <c r="F1142" s="119">
        <v>1921.05</v>
      </c>
      <c r="G1142" s="119">
        <v>1906</v>
      </c>
      <c r="H1142" s="119">
        <v>1951.5</v>
      </c>
      <c r="I1142" s="119">
        <v>151986</v>
      </c>
      <c r="J1142" s="119">
        <v>295601065.60000002</v>
      </c>
      <c r="K1142" s="121">
        <v>43118</v>
      </c>
      <c r="L1142" s="119">
        <v>6004</v>
      </c>
      <c r="M1142" s="119" t="s">
        <v>1876</v>
      </c>
    </row>
    <row r="1143" spans="1:13">
      <c r="A1143" s="119" t="s">
        <v>1877</v>
      </c>
      <c r="B1143" s="119" t="s">
        <v>397</v>
      </c>
      <c r="C1143" s="119">
        <v>222.05</v>
      </c>
      <c r="D1143" s="119">
        <v>224.7</v>
      </c>
      <c r="E1143" s="119">
        <v>215.25</v>
      </c>
      <c r="F1143" s="119">
        <v>217.15</v>
      </c>
      <c r="G1143" s="119">
        <v>217.95</v>
      </c>
      <c r="H1143" s="119">
        <v>220.4</v>
      </c>
      <c r="I1143" s="119">
        <v>6675</v>
      </c>
      <c r="J1143" s="119">
        <v>1469874.65</v>
      </c>
      <c r="K1143" s="121">
        <v>43118</v>
      </c>
      <c r="L1143" s="119">
        <v>180</v>
      </c>
      <c r="M1143" s="119" t="s">
        <v>1878</v>
      </c>
    </row>
    <row r="1144" spans="1:13">
      <c r="A1144" s="119" t="s">
        <v>1879</v>
      </c>
      <c r="B1144" s="119" t="s">
        <v>397</v>
      </c>
      <c r="C1144" s="119">
        <v>412</v>
      </c>
      <c r="D1144" s="119">
        <v>416</v>
      </c>
      <c r="E1144" s="119">
        <v>392.1</v>
      </c>
      <c r="F1144" s="119">
        <v>395.4</v>
      </c>
      <c r="G1144" s="119">
        <v>393.9</v>
      </c>
      <c r="H1144" s="119">
        <v>408.3</v>
      </c>
      <c r="I1144" s="119">
        <v>227369</v>
      </c>
      <c r="J1144" s="119">
        <v>91722138.799999997</v>
      </c>
      <c r="K1144" s="121">
        <v>43118</v>
      </c>
      <c r="L1144" s="119">
        <v>4326</v>
      </c>
      <c r="M1144" s="119" t="s">
        <v>1880</v>
      </c>
    </row>
    <row r="1145" spans="1:13">
      <c r="A1145" s="119" t="s">
        <v>2714</v>
      </c>
      <c r="B1145" s="119" t="s">
        <v>397</v>
      </c>
      <c r="C1145" s="119">
        <v>2</v>
      </c>
      <c r="D1145" s="119">
        <v>2</v>
      </c>
      <c r="E1145" s="119">
        <v>1.9</v>
      </c>
      <c r="F1145" s="119">
        <v>1.9</v>
      </c>
      <c r="G1145" s="119">
        <v>1.9</v>
      </c>
      <c r="H1145" s="119">
        <v>1.95</v>
      </c>
      <c r="I1145" s="119">
        <v>4446528</v>
      </c>
      <c r="J1145" s="119">
        <v>8696735.5</v>
      </c>
      <c r="K1145" s="121">
        <v>43118</v>
      </c>
      <c r="L1145" s="119">
        <v>1097</v>
      </c>
      <c r="M1145" s="119" t="s">
        <v>2715</v>
      </c>
    </row>
    <row r="1146" spans="1:13">
      <c r="A1146" s="119" t="s">
        <v>140</v>
      </c>
      <c r="B1146" s="119" t="s">
        <v>397</v>
      </c>
      <c r="C1146" s="119">
        <v>1505.2</v>
      </c>
      <c r="D1146" s="119">
        <v>1515.45</v>
      </c>
      <c r="E1146" s="119">
        <v>1445.5</v>
      </c>
      <c r="F1146" s="119">
        <v>1456.3</v>
      </c>
      <c r="G1146" s="119">
        <v>1459</v>
      </c>
      <c r="H1146" s="119">
        <v>1505.1</v>
      </c>
      <c r="I1146" s="119">
        <v>796760</v>
      </c>
      <c r="J1146" s="119">
        <v>1178861071.0999999</v>
      </c>
      <c r="K1146" s="121">
        <v>43118</v>
      </c>
      <c r="L1146" s="119">
        <v>31640</v>
      </c>
      <c r="M1146" s="119" t="s">
        <v>1881</v>
      </c>
    </row>
    <row r="1147" spans="1:13">
      <c r="A1147" s="119" t="s">
        <v>351</v>
      </c>
      <c r="B1147" s="119" t="s">
        <v>397</v>
      </c>
      <c r="C1147" s="119">
        <v>1139.95</v>
      </c>
      <c r="D1147" s="119">
        <v>1170</v>
      </c>
      <c r="E1147" s="119">
        <v>1100</v>
      </c>
      <c r="F1147" s="119">
        <v>1109.9000000000001</v>
      </c>
      <c r="G1147" s="119">
        <v>1109.9000000000001</v>
      </c>
      <c r="H1147" s="119">
        <v>1144.5</v>
      </c>
      <c r="I1147" s="119">
        <v>7582</v>
      </c>
      <c r="J1147" s="119">
        <v>8599368.5</v>
      </c>
      <c r="K1147" s="121">
        <v>43118</v>
      </c>
      <c r="L1147" s="119">
        <v>801</v>
      </c>
      <c r="M1147" s="119" t="s">
        <v>1882</v>
      </c>
    </row>
    <row r="1148" spans="1:13">
      <c r="A1148" s="119" t="s">
        <v>141</v>
      </c>
      <c r="B1148" s="119" t="s">
        <v>397</v>
      </c>
      <c r="C1148" s="119">
        <v>805.05</v>
      </c>
      <c r="D1148" s="119">
        <v>818</v>
      </c>
      <c r="E1148" s="119">
        <v>794.4</v>
      </c>
      <c r="F1148" s="119">
        <v>802</v>
      </c>
      <c r="G1148" s="119">
        <v>799.95</v>
      </c>
      <c r="H1148" s="119">
        <v>802.4</v>
      </c>
      <c r="I1148" s="119">
        <v>229110</v>
      </c>
      <c r="J1148" s="119">
        <v>184664615.65000001</v>
      </c>
      <c r="K1148" s="121">
        <v>43118</v>
      </c>
      <c r="L1148" s="119">
        <v>6708</v>
      </c>
      <c r="M1148" s="119" t="s">
        <v>1883</v>
      </c>
    </row>
    <row r="1149" spans="1:13">
      <c r="A1149" s="119" t="s">
        <v>2586</v>
      </c>
      <c r="B1149" s="119" t="s">
        <v>397</v>
      </c>
      <c r="C1149" s="119">
        <v>139.65</v>
      </c>
      <c r="D1149" s="119">
        <v>143.5</v>
      </c>
      <c r="E1149" s="119">
        <v>125.35</v>
      </c>
      <c r="F1149" s="119">
        <v>132</v>
      </c>
      <c r="G1149" s="119">
        <v>132.6</v>
      </c>
      <c r="H1149" s="119">
        <v>138.69999999999999</v>
      </c>
      <c r="I1149" s="119">
        <v>25329690</v>
      </c>
      <c r="J1149" s="119">
        <v>3299575449.5999999</v>
      </c>
      <c r="K1149" s="121">
        <v>43118</v>
      </c>
      <c r="L1149" s="119">
        <v>10249</v>
      </c>
      <c r="M1149" s="119" t="s">
        <v>2587</v>
      </c>
    </row>
    <row r="1150" spans="1:13">
      <c r="A1150" s="119" t="s">
        <v>1884</v>
      </c>
      <c r="B1150" s="119" t="s">
        <v>397</v>
      </c>
      <c r="C1150" s="119">
        <v>294.5</v>
      </c>
      <c r="D1150" s="119">
        <v>297.45</v>
      </c>
      <c r="E1150" s="119">
        <v>275</v>
      </c>
      <c r="F1150" s="119">
        <v>277.8</v>
      </c>
      <c r="G1150" s="119">
        <v>277</v>
      </c>
      <c r="H1150" s="119">
        <v>293.35000000000002</v>
      </c>
      <c r="I1150" s="119">
        <v>178062</v>
      </c>
      <c r="J1150" s="119">
        <v>50673379.5</v>
      </c>
      <c r="K1150" s="121">
        <v>43118</v>
      </c>
      <c r="L1150" s="119">
        <v>3697</v>
      </c>
      <c r="M1150" s="119" t="s">
        <v>1885</v>
      </c>
    </row>
    <row r="1151" spans="1:13">
      <c r="A1151" s="119" t="s">
        <v>2605</v>
      </c>
      <c r="B1151" s="119" t="s">
        <v>397</v>
      </c>
      <c r="C1151" s="119">
        <v>37.75</v>
      </c>
      <c r="D1151" s="119">
        <v>37.75</v>
      </c>
      <c r="E1151" s="119">
        <v>35.9</v>
      </c>
      <c r="F1151" s="119">
        <v>35.9</v>
      </c>
      <c r="G1151" s="119">
        <v>35.9</v>
      </c>
      <c r="H1151" s="119">
        <v>37.75</v>
      </c>
      <c r="I1151" s="119">
        <v>250328</v>
      </c>
      <c r="J1151" s="119">
        <v>9150570</v>
      </c>
      <c r="K1151" s="121">
        <v>43118</v>
      </c>
      <c r="L1151" s="119">
        <v>1405</v>
      </c>
      <c r="M1151" s="119" t="s">
        <v>2606</v>
      </c>
    </row>
    <row r="1152" spans="1:13">
      <c r="A1152" s="119" t="s">
        <v>2842</v>
      </c>
      <c r="B1152" s="119" t="s">
        <v>397</v>
      </c>
      <c r="C1152" s="119">
        <v>138.4</v>
      </c>
      <c r="D1152" s="119">
        <v>138.4</v>
      </c>
      <c r="E1152" s="119">
        <v>129</v>
      </c>
      <c r="F1152" s="119">
        <v>129.9</v>
      </c>
      <c r="G1152" s="119">
        <v>130.25</v>
      </c>
      <c r="H1152" s="119">
        <v>137.9</v>
      </c>
      <c r="I1152" s="119">
        <v>34254</v>
      </c>
      <c r="J1152" s="119">
        <v>4574286.3499999996</v>
      </c>
      <c r="K1152" s="121">
        <v>43118</v>
      </c>
      <c r="L1152" s="119">
        <v>436</v>
      </c>
      <c r="M1152" s="119" t="s">
        <v>2843</v>
      </c>
    </row>
    <row r="1153" spans="1:13">
      <c r="A1153" s="119" t="s">
        <v>1886</v>
      </c>
      <c r="B1153" s="119" t="s">
        <v>397</v>
      </c>
      <c r="C1153" s="119">
        <v>4.05</v>
      </c>
      <c r="D1153" s="119">
        <v>4.2</v>
      </c>
      <c r="E1153" s="119">
        <v>3.9</v>
      </c>
      <c r="F1153" s="119">
        <v>4</v>
      </c>
      <c r="G1153" s="119">
        <v>4</v>
      </c>
      <c r="H1153" s="119">
        <v>4</v>
      </c>
      <c r="I1153" s="119">
        <v>688761</v>
      </c>
      <c r="J1153" s="119">
        <v>2796405.8</v>
      </c>
      <c r="K1153" s="121">
        <v>43118</v>
      </c>
      <c r="L1153" s="119">
        <v>523</v>
      </c>
      <c r="M1153" s="119" t="s">
        <v>1887</v>
      </c>
    </row>
    <row r="1154" spans="1:13">
      <c r="A1154" s="119" t="s">
        <v>2193</v>
      </c>
      <c r="B1154" s="119" t="s">
        <v>397</v>
      </c>
      <c r="C1154" s="119">
        <v>433.95</v>
      </c>
      <c r="D1154" s="119">
        <v>434.8</v>
      </c>
      <c r="E1154" s="119">
        <v>400.2</v>
      </c>
      <c r="F1154" s="119">
        <v>403.8</v>
      </c>
      <c r="G1154" s="119">
        <v>405.8</v>
      </c>
      <c r="H1154" s="119">
        <v>429.95</v>
      </c>
      <c r="I1154" s="119">
        <v>109550</v>
      </c>
      <c r="J1154" s="119">
        <v>45489812.149999999</v>
      </c>
      <c r="K1154" s="121">
        <v>43118</v>
      </c>
      <c r="L1154" s="119">
        <v>3681</v>
      </c>
      <c r="M1154" s="119" t="s">
        <v>2406</v>
      </c>
    </row>
    <row r="1155" spans="1:13">
      <c r="A1155" s="119" t="s">
        <v>380</v>
      </c>
      <c r="B1155" s="119" t="s">
        <v>397</v>
      </c>
      <c r="C1155" s="119">
        <v>384.8</v>
      </c>
      <c r="D1155" s="119">
        <v>405</v>
      </c>
      <c r="E1155" s="119">
        <v>374.15</v>
      </c>
      <c r="F1155" s="119">
        <v>389.45</v>
      </c>
      <c r="G1155" s="119">
        <v>388.9</v>
      </c>
      <c r="H1155" s="119">
        <v>380.55</v>
      </c>
      <c r="I1155" s="119">
        <v>7277412</v>
      </c>
      <c r="J1155" s="119">
        <v>2864170229.75</v>
      </c>
      <c r="K1155" s="121">
        <v>43118</v>
      </c>
      <c r="L1155" s="119">
        <v>70461</v>
      </c>
      <c r="M1155" s="119" t="s">
        <v>2198</v>
      </c>
    </row>
    <row r="1156" spans="1:13">
      <c r="A1156" s="119" t="s">
        <v>1889</v>
      </c>
      <c r="B1156" s="119" t="s">
        <v>397</v>
      </c>
      <c r="C1156" s="119">
        <v>12</v>
      </c>
      <c r="D1156" s="119">
        <v>12.2</v>
      </c>
      <c r="E1156" s="119">
        <v>10.7</v>
      </c>
      <c r="F1156" s="119">
        <v>10.95</v>
      </c>
      <c r="G1156" s="119">
        <v>10.85</v>
      </c>
      <c r="H1156" s="119">
        <v>11.75</v>
      </c>
      <c r="I1156" s="119">
        <v>14236821</v>
      </c>
      <c r="J1156" s="119">
        <v>161783512.59999999</v>
      </c>
      <c r="K1156" s="121">
        <v>43118</v>
      </c>
      <c r="L1156" s="119">
        <v>9475</v>
      </c>
      <c r="M1156" s="119" t="s">
        <v>1890</v>
      </c>
    </row>
    <row r="1157" spans="1:13">
      <c r="A1157" s="119" t="s">
        <v>1891</v>
      </c>
      <c r="B1157" s="119" t="s">
        <v>397</v>
      </c>
      <c r="C1157" s="119">
        <v>401</v>
      </c>
      <c r="D1157" s="119">
        <v>405.05</v>
      </c>
      <c r="E1157" s="119">
        <v>370</v>
      </c>
      <c r="F1157" s="119">
        <v>373.2</v>
      </c>
      <c r="G1157" s="119">
        <v>373.55</v>
      </c>
      <c r="H1157" s="119">
        <v>397.15</v>
      </c>
      <c r="I1157" s="119">
        <v>103298</v>
      </c>
      <c r="J1157" s="119">
        <v>39863338.5</v>
      </c>
      <c r="K1157" s="121">
        <v>43118</v>
      </c>
      <c r="L1157" s="119">
        <v>3571</v>
      </c>
      <c r="M1157" s="119" t="s">
        <v>1892</v>
      </c>
    </row>
    <row r="1158" spans="1:13">
      <c r="A1158" s="119" t="s">
        <v>1893</v>
      </c>
      <c r="B1158" s="119" t="s">
        <v>397</v>
      </c>
      <c r="C1158" s="119">
        <v>443.4</v>
      </c>
      <c r="D1158" s="119">
        <v>454.9</v>
      </c>
      <c r="E1158" s="119">
        <v>434.45</v>
      </c>
      <c r="F1158" s="119">
        <v>443.7</v>
      </c>
      <c r="G1158" s="119">
        <v>444</v>
      </c>
      <c r="H1158" s="119">
        <v>439.75</v>
      </c>
      <c r="I1158" s="119">
        <v>319852</v>
      </c>
      <c r="J1158" s="119">
        <v>143283082.30000001</v>
      </c>
      <c r="K1158" s="121">
        <v>43118</v>
      </c>
      <c r="L1158" s="119">
        <v>6360</v>
      </c>
      <c r="M1158" s="119" t="s">
        <v>1894</v>
      </c>
    </row>
    <row r="1159" spans="1:13">
      <c r="A1159" s="119" t="s">
        <v>1895</v>
      </c>
      <c r="B1159" s="119" t="s">
        <v>397</v>
      </c>
      <c r="C1159" s="119">
        <v>35</v>
      </c>
      <c r="D1159" s="119">
        <v>36.1</v>
      </c>
      <c r="E1159" s="119">
        <v>32.75</v>
      </c>
      <c r="F1159" s="119">
        <v>33.200000000000003</v>
      </c>
      <c r="G1159" s="119">
        <v>33.200000000000003</v>
      </c>
      <c r="H1159" s="119">
        <v>34.700000000000003</v>
      </c>
      <c r="I1159" s="119">
        <v>893711</v>
      </c>
      <c r="J1159" s="119">
        <v>30755296.300000001</v>
      </c>
      <c r="K1159" s="121">
        <v>43118</v>
      </c>
      <c r="L1159" s="119">
        <v>3342</v>
      </c>
      <c r="M1159" s="119" t="s">
        <v>1896</v>
      </c>
    </row>
    <row r="1160" spans="1:13">
      <c r="A1160" s="119" t="s">
        <v>1897</v>
      </c>
      <c r="B1160" s="119" t="s">
        <v>397</v>
      </c>
      <c r="C1160" s="119">
        <v>1228.9000000000001</v>
      </c>
      <c r="D1160" s="119">
        <v>1228.9000000000001</v>
      </c>
      <c r="E1160" s="119">
        <v>1072.3</v>
      </c>
      <c r="F1160" s="119">
        <v>1104.5</v>
      </c>
      <c r="G1160" s="119">
        <v>1082</v>
      </c>
      <c r="H1160" s="119">
        <v>1198.1500000000001</v>
      </c>
      <c r="I1160" s="119">
        <v>5914</v>
      </c>
      <c r="J1160" s="119">
        <v>6708902.7000000002</v>
      </c>
      <c r="K1160" s="121">
        <v>43118</v>
      </c>
      <c r="L1160" s="119">
        <v>393</v>
      </c>
      <c r="M1160" s="119" t="s">
        <v>1898</v>
      </c>
    </row>
    <row r="1161" spans="1:13">
      <c r="A1161" s="119" t="s">
        <v>1899</v>
      </c>
      <c r="B1161" s="119" t="s">
        <v>397</v>
      </c>
      <c r="C1161" s="119">
        <v>5050</v>
      </c>
      <c r="D1161" s="119">
        <v>5050</v>
      </c>
      <c r="E1161" s="119">
        <v>4970</v>
      </c>
      <c r="F1161" s="119">
        <v>4990.55</v>
      </c>
      <c r="G1161" s="119">
        <v>4980</v>
      </c>
      <c r="H1161" s="119">
        <v>5021</v>
      </c>
      <c r="I1161" s="119">
        <v>6220</v>
      </c>
      <c r="J1161" s="119">
        <v>31233197</v>
      </c>
      <c r="K1161" s="121">
        <v>43118</v>
      </c>
      <c r="L1161" s="119">
        <v>384</v>
      </c>
      <c r="M1161" s="119" t="s">
        <v>1900</v>
      </c>
    </row>
    <row r="1162" spans="1:13">
      <c r="A1162" s="119" t="s">
        <v>1901</v>
      </c>
      <c r="B1162" s="119" t="s">
        <v>397</v>
      </c>
      <c r="C1162" s="119">
        <v>4.8499999999999996</v>
      </c>
      <c r="D1162" s="119">
        <v>4.95</v>
      </c>
      <c r="E1162" s="119">
        <v>4.3499999999999996</v>
      </c>
      <c r="F1162" s="119">
        <v>4.5</v>
      </c>
      <c r="G1162" s="119">
        <v>4.5</v>
      </c>
      <c r="H1162" s="119">
        <v>4.8</v>
      </c>
      <c r="I1162" s="119">
        <v>2812796</v>
      </c>
      <c r="J1162" s="119">
        <v>13045426.199999999</v>
      </c>
      <c r="K1162" s="121">
        <v>43118</v>
      </c>
      <c r="L1162" s="119">
        <v>2096</v>
      </c>
      <c r="M1162" s="119" t="s">
        <v>1902</v>
      </c>
    </row>
    <row r="1163" spans="1:13">
      <c r="A1163" s="119" t="s">
        <v>1903</v>
      </c>
      <c r="B1163" s="119" t="s">
        <v>397</v>
      </c>
      <c r="C1163" s="119">
        <v>1990</v>
      </c>
      <c r="D1163" s="119">
        <v>2005</v>
      </c>
      <c r="E1163" s="119">
        <v>1950</v>
      </c>
      <c r="F1163" s="119">
        <v>1989.4</v>
      </c>
      <c r="G1163" s="119">
        <v>1990</v>
      </c>
      <c r="H1163" s="119">
        <v>1987.85</v>
      </c>
      <c r="I1163" s="119">
        <v>77233</v>
      </c>
      <c r="J1163" s="119">
        <v>153139550.44999999</v>
      </c>
      <c r="K1163" s="121">
        <v>43118</v>
      </c>
      <c r="L1163" s="119">
        <v>3626</v>
      </c>
      <c r="M1163" s="119" t="s">
        <v>1904</v>
      </c>
    </row>
    <row r="1164" spans="1:13">
      <c r="A1164" s="119" t="s">
        <v>2844</v>
      </c>
      <c r="B1164" s="119" t="s">
        <v>397</v>
      </c>
      <c r="C1164" s="119">
        <v>669.25</v>
      </c>
      <c r="D1164" s="119">
        <v>677.7</v>
      </c>
      <c r="E1164" s="119">
        <v>642.20000000000005</v>
      </c>
      <c r="F1164" s="119">
        <v>647.9</v>
      </c>
      <c r="G1164" s="119">
        <v>649.9</v>
      </c>
      <c r="H1164" s="119">
        <v>662.45</v>
      </c>
      <c r="I1164" s="119">
        <v>2988</v>
      </c>
      <c r="J1164" s="119">
        <v>1995476.95</v>
      </c>
      <c r="K1164" s="121">
        <v>43118</v>
      </c>
      <c r="L1164" s="119">
        <v>194</v>
      </c>
      <c r="M1164" s="119" t="s">
        <v>2845</v>
      </c>
    </row>
    <row r="1165" spans="1:13">
      <c r="A1165" s="119" t="s">
        <v>1905</v>
      </c>
      <c r="B1165" s="119" t="s">
        <v>397</v>
      </c>
      <c r="C1165" s="119">
        <v>560.9</v>
      </c>
      <c r="D1165" s="119">
        <v>567.45000000000005</v>
      </c>
      <c r="E1165" s="119">
        <v>539.20000000000005</v>
      </c>
      <c r="F1165" s="119">
        <v>542.5</v>
      </c>
      <c r="G1165" s="119">
        <v>542.15</v>
      </c>
      <c r="H1165" s="119">
        <v>556.79999999999995</v>
      </c>
      <c r="I1165" s="119">
        <v>98088</v>
      </c>
      <c r="J1165" s="119">
        <v>54354674.950000003</v>
      </c>
      <c r="K1165" s="121">
        <v>43118</v>
      </c>
      <c r="L1165" s="119">
        <v>3700</v>
      </c>
      <c r="M1165" s="119" t="s">
        <v>1906</v>
      </c>
    </row>
    <row r="1166" spans="1:13">
      <c r="A1166" s="119" t="s">
        <v>1907</v>
      </c>
      <c r="B1166" s="119" t="s">
        <v>397</v>
      </c>
      <c r="C1166" s="119">
        <v>84.25</v>
      </c>
      <c r="D1166" s="119">
        <v>85.15</v>
      </c>
      <c r="E1166" s="119">
        <v>79</v>
      </c>
      <c r="F1166" s="119">
        <v>79.95</v>
      </c>
      <c r="G1166" s="119">
        <v>79.8</v>
      </c>
      <c r="H1166" s="119">
        <v>83.45</v>
      </c>
      <c r="I1166" s="119">
        <v>923367</v>
      </c>
      <c r="J1166" s="119">
        <v>75442120.650000006</v>
      </c>
      <c r="K1166" s="121">
        <v>43118</v>
      </c>
      <c r="L1166" s="119">
        <v>4465</v>
      </c>
      <c r="M1166" s="119" t="s">
        <v>1908</v>
      </c>
    </row>
    <row r="1167" spans="1:13">
      <c r="A1167" s="119" t="s">
        <v>1909</v>
      </c>
      <c r="B1167" s="119" t="s">
        <v>397</v>
      </c>
      <c r="C1167" s="119">
        <v>13.8</v>
      </c>
      <c r="D1167" s="119">
        <v>14</v>
      </c>
      <c r="E1167" s="119">
        <v>13.15</v>
      </c>
      <c r="F1167" s="119">
        <v>13.25</v>
      </c>
      <c r="G1167" s="119">
        <v>13.2</v>
      </c>
      <c r="H1167" s="119">
        <v>13.7</v>
      </c>
      <c r="I1167" s="119">
        <v>2638840</v>
      </c>
      <c r="J1167" s="119">
        <v>35717005.950000003</v>
      </c>
      <c r="K1167" s="121">
        <v>43118</v>
      </c>
      <c r="L1167" s="119">
        <v>4419</v>
      </c>
      <c r="M1167" s="119" t="s">
        <v>2362</v>
      </c>
    </row>
    <row r="1168" spans="1:13">
      <c r="A1168" s="119" t="s">
        <v>142</v>
      </c>
      <c r="B1168" s="119" t="s">
        <v>397</v>
      </c>
      <c r="C1168" s="119">
        <v>586</v>
      </c>
      <c r="D1168" s="119">
        <v>589.45000000000005</v>
      </c>
      <c r="E1168" s="119">
        <v>574.29999999999995</v>
      </c>
      <c r="F1168" s="119">
        <v>576.70000000000005</v>
      </c>
      <c r="G1168" s="119">
        <v>576.9</v>
      </c>
      <c r="H1168" s="119">
        <v>583.75</v>
      </c>
      <c r="I1168" s="119">
        <v>3679687</v>
      </c>
      <c r="J1168" s="119">
        <v>2141766585.5</v>
      </c>
      <c r="K1168" s="121">
        <v>43118</v>
      </c>
      <c r="L1168" s="119">
        <v>65010</v>
      </c>
      <c r="M1168" s="119" t="s">
        <v>1910</v>
      </c>
    </row>
    <row r="1169" spans="1:13">
      <c r="A1169" s="119" t="s">
        <v>1911</v>
      </c>
      <c r="B1169" s="119" t="s">
        <v>397</v>
      </c>
      <c r="C1169" s="119">
        <v>402.5</v>
      </c>
      <c r="D1169" s="119">
        <v>408.25</v>
      </c>
      <c r="E1169" s="119">
        <v>398.75</v>
      </c>
      <c r="F1169" s="119">
        <v>404.35</v>
      </c>
      <c r="G1169" s="119">
        <v>403.95</v>
      </c>
      <c r="H1169" s="119">
        <v>400.65</v>
      </c>
      <c r="I1169" s="119">
        <v>88956</v>
      </c>
      <c r="J1169" s="119">
        <v>35863653</v>
      </c>
      <c r="K1169" s="121">
        <v>43118</v>
      </c>
      <c r="L1169" s="119">
        <v>3223</v>
      </c>
      <c r="M1169" s="119" t="s">
        <v>2609</v>
      </c>
    </row>
    <row r="1170" spans="1:13">
      <c r="A1170" s="119" t="s">
        <v>143</v>
      </c>
      <c r="B1170" s="119" t="s">
        <v>397</v>
      </c>
      <c r="C1170" s="119">
        <v>1060</v>
      </c>
      <c r="D1170" s="119">
        <v>1090</v>
      </c>
      <c r="E1170" s="119">
        <v>1033.0999999999999</v>
      </c>
      <c r="F1170" s="119">
        <v>1039</v>
      </c>
      <c r="G1170" s="119">
        <v>1044.6500000000001</v>
      </c>
      <c r="H1170" s="119">
        <v>1058.1500000000001</v>
      </c>
      <c r="I1170" s="119">
        <v>646908</v>
      </c>
      <c r="J1170" s="119">
        <v>682570616.29999995</v>
      </c>
      <c r="K1170" s="121">
        <v>43118</v>
      </c>
      <c r="L1170" s="119">
        <v>17298</v>
      </c>
      <c r="M1170" s="119" t="s">
        <v>1912</v>
      </c>
    </row>
    <row r="1171" spans="1:13">
      <c r="A1171" s="119" t="s">
        <v>1913</v>
      </c>
      <c r="B1171" s="119" t="s">
        <v>397</v>
      </c>
      <c r="C1171" s="119">
        <v>180.8</v>
      </c>
      <c r="D1171" s="119">
        <v>183.6</v>
      </c>
      <c r="E1171" s="119">
        <v>174.5</v>
      </c>
      <c r="F1171" s="119">
        <v>175.35</v>
      </c>
      <c r="G1171" s="119">
        <v>174.5</v>
      </c>
      <c r="H1171" s="119">
        <v>178.75</v>
      </c>
      <c r="I1171" s="119">
        <v>22498</v>
      </c>
      <c r="J1171" s="119">
        <v>4024140.3</v>
      </c>
      <c r="K1171" s="121">
        <v>43118</v>
      </c>
      <c r="L1171" s="119">
        <v>567</v>
      </c>
      <c r="M1171" s="119" t="s">
        <v>1914</v>
      </c>
    </row>
    <row r="1172" spans="1:13">
      <c r="A1172" s="119" t="s">
        <v>1915</v>
      </c>
      <c r="B1172" s="119" t="s">
        <v>397</v>
      </c>
      <c r="C1172" s="119">
        <v>386.8</v>
      </c>
      <c r="D1172" s="119">
        <v>388.95</v>
      </c>
      <c r="E1172" s="119">
        <v>380</v>
      </c>
      <c r="F1172" s="119">
        <v>380.05</v>
      </c>
      <c r="G1172" s="119">
        <v>380</v>
      </c>
      <c r="H1172" s="119">
        <v>381.85</v>
      </c>
      <c r="I1172" s="119">
        <v>36008</v>
      </c>
      <c r="J1172" s="119">
        <v>13700631.300000001</v>
      </c>
      <c r="K1172" s="121">
        <v>43118</v>
      </c>
      <c r="L1172" s="119">
        <v>1785</v>
      </c>
      <c r="M1172" s="119" t="s">
        <v>1916</v>
      </c>
    </row>
    <row r="1173" spans="1:13">
      <c r="A1173" s="119" t="s">
        <v>1917</v>
      </c>
      <c r="B1173" s="119" t="s">
        <v>397</v>
      </c>
      <c r="C1173" s="119">
        <v>304.05</v>
      </c>
      <c r="D1173" s="119">
        <v>306.7</v>
      </c>
      <c r="E1173" s="119">
        <v>294.7</v>
      </c>
      <c r="F1173" s="119">
        <v>296.25</v>
      </c>
      <c r="G1173" s="119">
        <v>297</v>
      </c>
      <c r="H1173" s="119">
        <v>299.7</v>
      </c>
      <c r="I1173" s="119">
        <v>47206</v>
      </c>
      <c r="J1173" s="119">
        <v>14109737.449999999</v>
      </c>
      <c r="K1173" s="121">
        <v>43118</v>
      </c>
      <c r="L1173" s="119">
        <v>1501</v>
      </c>
      <c r="M1173" s="119" t="s">
        <v>1918</v>
      </c>
    </row>
    <row r="1174" spans="1:13">
      <c r="A1174" s="119" t="s">
        <v>1919</v>
      </c>
      <c r="B1174" s="119" t="s">
        <v>397</v>
      </c>
      <c r="C1174" s="119">
        <v>1395</v>
      </c>
      <c r="D1174" s="119">
        <v>1427.75</v>
      </c>
      <c r="E1174" s="119">
        <v>1355</v>
      </c>
      <c r="F1174" s="119">
        <v>1406.75</v>
      </c>
      <c r="G1174" s="119">
        <v>1389.55</v>
      </c>
      <c r="H1174" s="119">
        <v>1389.45</v>
      </c>
      <c r="I1174" s="119">
        <v>111944</v>
      </c>
      <c r="J1174" s="119">
        <v>157160082.69999999</v>
      </c>
      <c r="K1174" s="121">
        <v>43118</v>
      </c>
      <c r="L1174" s="119">
        <v>5487</v>
      </c>
      <c r="M1174" s="119" t="s">
        <v>1920</v>
      </c>
    </row>
    <row r="1175" spans="1:13">
      <c r="A1175" s="119" t="s">
        <v>2846</v>
      </c>
      <c r="B1175" s="119" t="s">
        <v>397</v>
      </c>
      <c r="C1175" s="119">
        <v>128.1</v>
      </c>
      <c r="D1175" s="119">
        <v>130.5</v>
      </c>
      <c r="E1175" s="119">
        <v>123.15</v>
      </c>
      <c r="F1175" s="119">
        <v>124</v>
      </c>
      <c r="G1175" s="119">
        <v>124</v>
      </c>
      <c r="H1175" s="119">
        <v>127.65</v>
      </c>
      <c r="I1175" s="119">
        <v>180276</v>
      </c>
      <c r="J1175" s="119">
        <v>23015304.5</v>
      </c>
      <c r="K1175" s="121">
        <v>43118</v>
      </c>
      <c r="L1175" s="119">
        <v>1207</v>
      </c>
      <c r="M1175" s="119" t="s">
        <v>2847</v>
      </c>
    </row>
    <row r="1176" spans="1:13">
      <c r="A1176" s="119" t="s">
        <v>2439</v>
      </c>
      <c r="B1176" s="119" t="s">
        <v>397</v>
      </c>
      <c r="C1176" s="119">
        <v>2.25</v>
      </c>
      <c r="D1176" s="119">
        <v>2.35</v>
      </c>
      <c r="E1176" s="119">
        <v>2.2000000000000002</v>
      </c>
      <c r="F1176" s="119">
        <v>2.25</v>
      </c>
      <c r="G1176" s="119">
        <v>2.2000000000000002</v>
      </c>
      <c r="H1176" s="119">
        <v>2.25</v>
      </c>
      <c r="I1176" s="119">
        <v>310263</v>
      </c>
      <c r="J1176" s="119">
        <v>705135.5</v>
      </c>
      <c r="K1176" s="121">
        <v>43118</v>
      </c>
      <c r="L1176" s="119">
        <v>158</v>
      </c>
      <c r="M1176" s="119" t="s">
        <v>2440</v>
      </c>
    </row>
    <row r="1177" spans="1:13">
      <c r="A1177" s="119" t="s">
        <v>2554</v>
      </c>
      <c r="B1177" s="119" t="s">
        <v>397</v>
      </c>
      <c r="C1177" s="119">
        <v>3.65</v>
      </c>
      <c r="D1177" s="119">
        <v>3.65</v>
      </c>
      <c r="E1177" s="119">
        <v>3.55</v>
      </c>
      <c r="F1177" s="119">
        <v>3.6</v>
      </c>
      <c r="G1177" s="119">
        <v>3.6</v>
      </c>
      <c r="H1177" s="119">
        <v>3.5</v>
      </c>
      <c r="I1177" s="119">
        <v>50263</v>
      </c>
      <c r="J1177" s="119">
        <v>183031</v>
      </c>
      <c r="K1177" s="121">
        <v>43118</v>
      </c>
      <c r="L1177" s="119">
        <v>63</v>
      </c>
      <c r="M1177" s="119" t="s">
        <v>2555</v>
      </c>
    </row>
    <row r="1178" spans="1:13">
      <c r="A1178" s="119" t="s">
        <v>1921</v>
      </c>
      <c r="B1178" s="119" t="s">
        <v>397</v>
      </c>
      <c r="C1178" s="119">
        <v>101.5</v>
      </c>
      <c r="D1178" s="119">
        <v>103</v>
      </c>
      <c r="E1178" s="119">
        <v>95.8</v>
      </c>
      <c r="F1178" s="119">
        <v>96.45</v>
      </c>
      <c r="G1178" s="119">
        <v>97.1</v>
      </c>
      <c r="H1178" s="119">
        <v>100.45</v>
      </c>
      <c r="I1178" s="119">
        <v>25627</v>
      </c>
      <c r="J1178" s="119">
        <v>2517951.5</v>
      </c>
      <c r="K1178" s="121">
        <v>43118</v>
      </c>
      <c r="L1178" s="119">
        <v>354</v>
      </c>
      <c r="M1178" s="119" t="s">
        <v>1922</v>
      </c>
    </row>
    <row r="1179" spans="1:13">
      <c r="A1179" s="119" t="s">
        <v>1923</v>
      </c>
      <c r="B1179" s="119" t="s">
        <v>397</v>
      </c>
      <c r="C1179" s="119">
        <v>438.95</v>
      </c>
      <c r="D1179" s="119">
        <v>461</v>
      </c>
      <c r="E1179" s="119">
        <v>421</v>
      </c>
      <c r="F1179" s="119">
        <v>427.65</v>
      </c>
      <c r="G1179" s="119">
        <v>427</v>
      </c>
      <c r="H1179" s="119">
        <v>436.05</v>
      </c>
      <c r="I1179" s="119">
        <v>408923</v>
      </c>
      <c r="J1179" s="119">
        <v>182475426.84999999</v>
      </c>
      <c r="K1179" s="121">
        <v>43118</v>
      </c>
      <c r="L1179" s="119">
        <v>7458</v>
      </c>
      <c r="M1179" s="119" t="s">
        <v>1924</v>
      </c>
    </row>
    <row r="1180" spans="1:13">
      <c r="A1180" s="119" t="s">
        <v>1925</v>
      </c>
      <c r="B1180" s="119" t="s">
        <v>397</v>
      </c>
      <c r="C1180" s="119">
        <v>104.3</v>
      </c>
      <c r="D1180" s="119">
        <v>106.5</v>
      </c>
      <c r="E1180" s="119">
        <v>100.15</v>
      </c>
      <c r="F1180" s="119">
        <v>102.3</v>
      </c>
      <c r="G1180" s="119">
        <v>103.45</v>
      </c>
      <c r="H1180" s="119">
        <v>104.2</v>
      </c>
      <c r="I1180" s="119">
        <v>67765</v>
      </c>
      <c r="J1180" s="119">
        <v>7063082.7000000002</v>
      </c>
      <c r="K1180" s="121">
        <v>43118</v>
      </c>
      <c r="L1180" s="119">
        <v>916</v>
      </c>
      <c r="M1180" s="119" t="s">
        <v>2762</v>
      </c>
    </row>
    <row r="1181" spans="1:13">
      <c r="A1181" s="119" t="s">
        <v>384</v>
      </c>
      <c r="B1181" s="119" t="s">
        <v>397</v>
      </c>
      <c r="C1181" s="119">
        <v>204</v>
      </c>
      <c r="D1181" s="119">
        <v>211</v>
      </c>
      <c r="E1181" s="119">
        <v>198.25</v>
      </c>
      <c r="F1181" s="119">
        <v>200.7</v>
      </c>
      <c r="G1181" s="119">
        <v>199.95</v>
      </c>
      <c r="H1181" s="119">
        <v>203.95</v>
      </c>
      <c r="I1181" s="119">
        <v>619153</v>
      </c>
      <c r="J1181" s="119">
        <v>127427039.55</v>
      </c>
      <c r="K1181" s="121">
        <v>43118</v>
      </c>
      <c r="L1181" s="119">
        <v>7598</v>
      </c>
      <c r="M1181" s="119" t="s">
        <v>1926</v>
      </c>
    </row>
    <row r="1182" spans="1:13">
      <c r="A1182" s="119" t="s">
        <v>1927</v>
      </c>
      <c r="B1182" s="119" t="s">
        <v>397</v>
      </c>
      <c r="C1182" s="119">
        <v>15.45</v>
      </c>
      <c r="D1182" s="119">
        <v>15.6</v>
      </c>
      <c r="E1182" s="119">
        <v>14.65</v>
      </c>
      <c r="F1182" s="119">
        <v>14.85</v>
      </c>
      <c r="G1182" s="119">
        <v>14.85</v>
      </c>
      <c r="H1182" s="119">
        <v>15.35</v>
      </c>
      <c r="I1182" s="119">
        <v>40610391</v>
      </c>
      <c r="J1182" s="119">
        <v>611521292.45000005</v>
      </c>
      <c r="K1182" s="121">
        <v>43118</v>
      </c>
      <c r="L1182" s="119">
        <v>22013</v>
      </c>
      <c r="M1182" s="119" t="s">
        <v>1928</v>
      </c>
    </row>
    <row r="1183" spans="1:13">
      <c r="A1183" s="119" t="s">
        <v>1929</v>
      </c>
      <c r="B1183" s="119" t="s">
        <v>397</v>
      </c>
      <c r="C1183" s="119">
        <v>223</v>
      </c>
      <c r="D1183" s="119">
        <v>223.6</v>
      </c>
      <c r="E1183" s="119">
        <v>207.1</v>
      </c>
      <c r="F1183" s="119">
        <v>213</v>
      </c>
      <c r="G1183" s="119">
        <v>210.6</v>
      </c>
      <c r="H1183" s="119">
        <v>221.45</v>
      </c>
      <c r="I1183" s="119">
        <v>1304845</v>
      </c>
      <c r="J1183" s="119">
        <v>281553347.5</v>
      </c>
      <c r="K1183" s="121">
        <v>43118</v>
      </c>
      <c r="L1183" s="119">
        <v>4372</v>
      </c>
      <c r="M1183" s="119" t="s">
        <v>1930</v>
      </c>
    </row>
    <row r="1184" spans="1:13">
      <c r="A1184" s="119" t="s">
        <v>1931</v>
      </c>
      <c r="B1184" s="119" t="s">
        <v>397</v>
      </c>
      <c r="C1184" s="119">
        <v>2078.3000000000002</v>
      </c>
      <c r="D1184" s="119">
        <v>2095</v>
      </c>
      <c r="E1184" s="119">
        <v>2064</v>
      </c>
      <c r="F1184" s="119">
        <v>2075.6</v>
      </c>
      <c r="G1184" s="119">
        <v>2073.9</v>
      </c>
      <c r="H1184" s="119">
        <v>2088.4</v>
      </c>
      <c r="I1184" s="119">
        <v>3742</v>
      </c>
      <c r="J1184" s="119">
        <v>7776505.0499999998</v>
      </c>
      <c r="K1184" s="121">
        <v>43118</v>
      </c>
      <c r="L1184" s="119">
        <v>766</v>
      </c>
      <c r="M1184" s="119" t="s">
        <v>1932</v>
      </c>
    </row>
    <row r="1185" spans="1:13">
      <c r="A1185" s="119" t="s">
        <v>1933</v>
      </c>
      <c r="B1185" s="119" t="s">
        <v>397</v>
      </c>
      <c r="C1185" s="119">
        <v>480</v>
      </c>
      <c r="D1185" s="119">
        <v>501</v>
      </c>
      <c r="E1185" s="119">
        <v>461</v>
      </c>
      <c r="F1185" s="119">
        <v>470.35</v>
      </c>
      <c r="G1185" s="119">
        <v>472</v>
      </c>
      <c r="H1185" s="119">
        <v>482.6</v>
      </c>
      <c r="I1185" s="119">
        <v>14002</v>
      </c>
      <c r="J1185" s="119">
        <v>6735222.2999999998</v>
      </c>
      <c r="K1185" s="121">
        <v>43118</v>
      </c>
      <c r="L1185" s="119">
        <v>521</v>
      </c>
      <c r="M1185" s="119" t="s">
        <v>1934</v>
      </c>
    </row>
    <row r="1186" spans="1:13">
      <c r="A1186" s="119" t="s">
        <v>1935</v>
      </c>
      <c r="B1186" s="119" t="s">
        <v>397</v>
      </c>
      <c r="C1186" s="119">
        <v>2009.5</v>
      </c>
      <c r="D1186" s="119">
        <v>2019</v>
      </c>
      <c r="E1186" s="119">
        <v>1957</v>
      </c>
      <c r="F1186" s="119">
        <v>1967.45</v>
      </c>
      <c r="G1186" s="119">
        <v>1985</v>
      </c>
      <c r="H1186" s="119">
        <v>1983.2</v>
      </c>
      <c r="I1186" s="119">
        <v>11808</v>
      </c>
      <c r="J1186" s="119">
        <v>23496198.149999999</v>
      </c>
      <c r="K1186" s="121">
        <v>43118</v>
      </c>
      <c r="L1186" s="119">
        <v>1894</v>
      </c>
      <c r="M1186" s="119" t="s">
        <v>1936</v>
      </c>
    </row>
    <row r="1187" spans="1:13">
      <c r="A1187" s="119" t="s">
        <v>1937</v>
      </c>
      <c r="B1187" s="119" t="s">
        <v>397</v>
      </c>
      <c r="C1187" s="119">
        <v>7.6</v>
      </c>
      <c r="D1187" s="119">
        <v>7.95</v>
      </c>
      <c r="E1187" s="119">
        <v>6.75</v>
      </c>
      <c r="F1187" s="119">
        <v>6.9</v>
      </c>
      <c r="G1187" s="119">
        <v>7.05</v>
      </c>
      <c r="H1187" s="119">
        <v>7.6</v>
      </c>
      <c r="I1187" s="119">
        <v>604965</v>
      </c>
      <c r="J1187" s="119">
        <v>4418334.25</v>
      </c>
      <c r="K1187" s="121">
        <v>43118</v>
      </c>
      <c r="L1187" s="119">
        <v>1299</v>
      </c>
      <c r="M1187" s="119" t="s">
        <v>1938</v>
      </c>
    </row>
    <row r="1188" spans="1:13">
      <c r="A1188" s="119" t="s">
        <v>144</v>
      </c>
      <c r="B1188" s="119" t="s">
        <v>397</v>
      </c>
      <c r="C1188" s="119">
        <v>81.8</v>
      </c>
      <c r="D1188" s="119">
        <v>81.900000000000006</v>
      </c>
      <c r="E1188" s="119">
        <v>75.900000000000006</v>
      </c>
      <c r="F1188" s="119">
        <v>77.150000000000006</v>
      </c>
      <c r="G1188" s="119">
        <v>77.3</v>
      </c>
      <c r="H1188" s="119">
        <v>79.95</v>
      </c>
      <c r="I1188" s="119">
        <v>5731472</v>
      </c>
      <c r="J1188" s="119">
        <v>453362882.14999998</v>
      </c>
      <c r="K1188" s="121">
        <v>43118</v>
      </c>
      <c r="L1188" s="119">
        <v>24451</v>
      </c>
      <c r="M1188" s="119" t="s">
        <v>1939</v>
      </c>
    </row>
    <row r="1189" spans="1:13">
      <c r="A1189" s="119" t="s">
        <v>1940</v>
      </c>
      <c r="B1189" s="119" t="s">
        <v>397</v>
      </c>
      <c r="C1189" s="119">
        <v>592</v>
      </c>
      <c r="D1189" s="119">
        <v>597.70000000000005</v>
      </c>
      <c r="E1189" s="119">
        <v>581</v>
      </c>
      <c r="F1189" s="119">
        <v>591.6</v>
      </c>
      <c r="G1189" s="119">
        <v>590</v>
      </c>
      <c r="H1189" s="119">
        <v>590.15</v>
      </c>
      <c r="I1189" s="119">
        <v>61753</v>
      </c>
      <c r="J1189" s="119">
        <v>36483619.049999997</v>
      </c>
      <c r="K1189" s="121">
        <v>43118</v>
      </c>
      <c r="L1189" s="119">
        <v>3341</v>
      </c>
      <c r="M1189" s="119" t="s">
        <v>1941</v>
      </c>
    </row>
    <row r="1190" spans="1:13">
      <c r="A1190" s="119" t="s">
        <v>2426</v>
      </c>
      <c r="B1190" s="119" t="s">
        <v>397</v>
      </c>
      <c r="C1190" s="119">
        <v>127.55</v>
      </c>
      <c r="D1190" s="119">
        <v>127.55</v>
      </c>
      <c r="E1190" s="119">
        <v>118</v>
      </c>
      <c r="F1190" s="119">
        <v>120.3</v>
      </c>
      <c r="G1190" s="119">
        <v>121.5</v>
      </c>
      <c r="H1190" s="119">
        <v>126.4</v>
      </c>
      <c r="I1190" s="119">
        <v>4635</v>
      </c>
      <c r="J1190" s="119">
        <v>567642.94999999995</v>
      </c>
      <c r="K1190" s="121">
        <v>43118</v>
      </c>
      <c r="L1190" s="119">
        <v>113</v>
      </c>
      <c r="M1190" s="119" t="s">
        <v>2427</v>
      </c>
    </row>
    <row r="1191" spans="1:13">
      <c r="A1191" s="119" t="s">
        <v>1942</v>
      </c>
      <c r="B1191" s="119" t="s">
        <v>397</v>
      </c>
      <c r="C1191" s="119">
        <v>175.55</v>
      </c>
      <c r="D1191" s="119">
        <v>200.8</v>
      </c>
      <c r="E1191" s="119">
        <v>175</v>
      </c>
      <c r="F1191" s="119">
        <v>181.2</v>
      </c>
      <c r="G1191" s="119">
        <v>180.75</v>
      </c>
      <c r="H1191" s="119">
        <v>174.1</v>
      </c>
      <c r="I1191" s="119">
        <v>1786756</v>
      </c>
      <c r="J1191" s="119">
        <v>342483691.69999999</v>
      </c>
      <c r="K1191" s="121">
        <v>43118</v>
      </c>
      <c r="L1191" s="119">
        <v>23867</v>
      </c>
      <c r="M1191" s="119" t="s">
        <v>1943</v>
      </c>
    </row>
    <row r="1192" spans="1:13">
      <c r="A1192" s="119" t="s">
        <v>1944</v>
      </c>
      <c r="B1192" s="119" t="s">
        <v>397</v>
      </c>
      <c r="C1192" s="119">
        <v>166.7</v>
      </c>
      <c r="D1192" s="119">
        <v>168</v>
      </c>
      <c r="E1192" s="119">
        <v>160.25</v>
      </c>
      <c r="F1192" s="119">
        <v>161.44999999999999</v>
      </c>
      <c r="G1192" s="119">
        <v>160.65</v>
      </c>
      <c r="H1192" s="119">
        <v>165.2</v>
      </c>
      <c r="I1192" s="119">
        <v>377068</v>
      </c>
      <c r="J1192" s="119">
        <v>61554234.149999999</v>
      </c>
      <c r="K1192" s="121">
        <v>43118</v>
      </c>
      <c r="L1192" s="119">
        <v>4216</v>
      </c>
      <c r="M1192" s="119" t="s">
        <v>1945</v>
      </c>
    </row>
    <row r="1193" spans="1:13">
      <c r="A1193" s="119" t="s">
        <v>1946</v>
      </c>
      <c r="B1193" s="119" t="s">
        <v>397</v>
      </c>
      <c r="C1193" s="119">
        <v>325.64999999999998</v>
      </c>
      <c r="D1193" s="119">
        <v>333.8</v>
      </c>
      <c r="E1193" s="119">
        <v>312</v>
      </c>
      <c r="F1193" s="119">
        <v>313.75</v>
      </c>
      <c r="G1193" s="119">
        <v>314.7</v>
      </c>
      <c r="H1193" s="119">
        <v>325.35000000000002</v>
      </c>
      <c r="I1193" s="119">
        <v>55616</v>
      </c>
      <c r="J1193" s="119">
        <v>17856238.649999999</v>
      </c>
      <c r="K1193" s="121">
        <v>43118</v>
      </c>
      <c r="L1193" s="119">
        <v>1380</v>
      </c>
      <c r="M1193" s="119" t="s">
        <v>1947</v>
      </c>
    </row>
    <row r="1194" spans="1:13">
      <c r="A1194" s="119" t="s">
        <v>1948</v>
      </c>
      <c r="B1194" s="119" t="s">
        <v>397</v>
      </c>
      <c r="C1194" s="119">
        <v>351</v>
      </c>
      <c r="D1194" s="119">
        <v>354.2</v>
      </c>
      <c r="E1194" s="119">
        <v>331.15</v>
      </c>
      <c r="F1194" s="119">
        <v>332.95</v>
      </c>
      <c r="G1194" s="119">
        <v>332</v>
      </c>
      <c r="H1194" s="119">
        <v>350</v>
      </c>
      <c r="I1194" s="119">
        <v>197570</v>
      </c>
      <c r="J1194" s="119">
        <v>67351558.549999997</v>
      </c>
      <c r="K1194" s="121">
        <v>43118</v>
      </c>
      <c r="L1194" s="119">
        <v>4592</v>
      </c>
      <c r="M1194" s="119" t="s">
        <v>1949</v>
      </c>
    </row>
    <row r="1195" spans="1:13">
      <c r="A1195" s="119" t="s">
        <v>1950</v>
      </c>
      <c r="B1195" s="119" t="s">
        <v>397</v>
      </c>
      <c r="C1195" s="119">
        <v>41.4</v>
      </c>
      <c r="D1195" s="119">
        <v>41.8</v>
      </c>
      <c r="E1195" s="119">
        <v>38.15</v>
      </c>
      <c r="F1195" s="119">
        <v>38.65</v>
      </c>
      <c r="G1195" s="119">
        <v>38.950000000000003</v>
      </c>
      <c r="H1195" s="119">
        <v>40.25</v>
      </c>
      <c r="I1195" s="119">
        <v>1071796</v>
      </c>
      <c r="J1195" s="119">
        <v>43127053</v>
      </c>
      <c r="K1195" s="121">
        <v>43118</v>
      </c>
      <c r="L1195" s="119">
        <v>3412</v>
      </c>
      <c r="M1195" s="119" t="s">
        <v>1951</v>
      </c>
    </row>
    <row r="1196" spans="1:13">
      <c r="A1196" s="119" t="s">
        <v>1952</v>
      </c>
      <c r="B1196" s="119" t="s">
        <v>397</v>
      </c>
      <c r="C1196" s="119">
        <v>18.8</v>
      </c>
      <c r="D1196" s="119">
        <v>19.5</v>
      </c>
      <c r="E1196" s="119">
        <v>18.600000000000001</v>
      </c>
      <c r="F1196" s="119">
        <v>18.7</v>
      </c>
      <c r="G1196" s="119">
        <v>18.7</v>
      </c>
      <c r="H1196" s="119">
        <v>19.100000000000001</v>
      </c>
      <c r="I1196" s="119">
        <v>168694</v>
      </c>
      <c r="J1196" s="119">
        <v>3209961.7</v>
      </c>
      <c r="K1196" s="121">
        <v>43118</v>
      </c>
      <c r="L1196" s="119">
        <v>531</v>
      </c>
      <c r="M1196" s="119" t="s">
        <v>1953</v>
      </c>
    </row>
    <row r="1197" spans="1:13">
      <c r="A1197" s="119" t="s">
        <v>2848</v>
      </c>
      <c r="B1197" s="119" t="s">
        <v>397</v>
      </c>
      <c r="C1197" s="119">
        <v>7.6</v>
      </c>
      <c r="D1197" s="119">
        <v>8</v>
      </c>
      <c r="E1197" s="119">
        <v>7.6</v>
      </c>
      <c r="F1197" s="119">
        <v>7.65</v>
      </c>
      <c r="G1197" s="119">
        <v>8</v>
      </c>
      <c r="H1197" s="119">
        <v>7.75</v>
      </c>
      <c r="I1197" s="119">
        <v>8703</v>
      </c>
      <c r="J1197" s="119">
        <v>67417.100000000006</v>
      </c>
      <c r="K1197" s="121">
        <v>43118</v>
      </c>
      <c r="L1197" s="119">
        <v>35</v>
      </c>
      <c r="M1197" s="119" t="s">
        <v>2849</v>
      </c>
    </row>
    <row r="1198" spans="1:13">
      <c r="A1198" s="119" t="s">
        <v>2556</v>
      </c>
      <c r="B1198" s="119" t="s">
        <v>397</v>
      </c>
      <c r="C1198" s="119">
        <v>69.3</v>
      </c>
      <c r="D1198" s="119">
        <v>71.8</v>
      </c>
      <c r="E1198" s="119">
        <v>67.099999999999994</v>
      </c>
      <c r="F1198" s="119">
        <v>67.650000000000006</v>
      </c>
      <c r="G1198" s="119">
        <v>67.5</v>
      </c>
      <c r="H1198" s="119">
        <v>69</v>
      </c>
      <c r="I1198" s="119">
        <v>53150</v>
      </c>
      <c r="J1198" s="119">
        <v>3679683.45</v>
      </c>
      <c r="K1198" s="121">
        <v>43118</v>
      </c>
      <c r="L1198" s="119">
        <v>526</v>
      </c>
      <c r="M1198" s="119" t="s">
        <v>2557</v>
      </c>
    </row>
    <row r="1199" spans="1:13">
      <c r="A1199" s="119" t="s">
        <v>2470</v>
      </c>
      <c r="B1199" s="119" t="s">
        <v>397</v>
      </c>
      <c r="C1199" s="119">
        <v>9539.9500000000007</v>
      </c>
      <c r="D1199" s="119">
        <v>9555</v>
      </c>
      <c r="E1199" s="119">
        <v>9201</v>
      </c>
      <c r="F1199" s="119">
        <v>9270.75</v>
      </c>
      <c r="G1199" s="119">
        <v>9300</v>
      </c>
      <c r="H1199" s="119">
        <v>9469.4</v>
      </c>
      <c r="I1199" s="119">
        <v>993</v>
      </c>
      <c r="J1199" s="119">
        <v>9250455.8499999996</v>
      </c>
      <c r="K1199" s="121">
        <v>43118</v>
      </c>
      <c r="L1199" s="119">
        <v>371</v>
      </c>
      <c r="M1199" s="119" t="s">
        <v>2471</v>
      </c>
    </row>
    <row r="1200" spans="1:13">
      <c r="A1200" s="119" t="s">
        <v>145</v>
      </c>
      <c r="B1200" s="119" t="s">
        <v>397</v>
      </c>
      <c r="C1200" s="119">
        <v>755</v>
      </c>
      <c r="D1200" s="119">
        <v>758</v>
      </c>
      <c r="E1200" s="119">
        <v>716.55</v>
      </c>
      <c r="F1200" s="119">
        <v>728.65</v>
      </c>
      <c r="G1200" s="119">
        <v>727.5</v>
      </c>
      <c r="H1200" s="119">
        <v>749.6</v>
      </c>
      <c r="I1200" s="119">
        <v>1019204</v>
      </c>
      <c r="J1200" s="119">
        <v>746719920.5</v>
      </c>
      <c r="K1200" s="121">
        <v>43118</v>
      </c>
      <c r="L1200" s="119">
        <v>14716</v>
      </c>
      <c r="M1200" s="119" t="s">
        <v>1954</v>
      </c>
    </row>
    <row r="1201" spans="1:13">
      <c r="A1201" s="119" t="s">
        <v>1955</v>
      </c>
      <c r="B1201" s="119" t="s">
        <v>397</v>
      </c>
      <c r="C1201" s="119">
        <v>160.25</v>
      </c>
      <c r="D1201" s="119">
        <v>162.94999999999999</v>
      </c>
      <c r="E1201" s="119">
        <v>154.1</v>
      </c>
      <c r="F1201" s="119">
        <v>156.4</v>
      </c>
      <c r="G1201" s="119">
        <v>157.1</v>
      </c>
      <c r="H1201" s="119">
        <v>159.69999999999999</v>
      </c>
      <c r="I1201" s="119">
        <v>774435</v>
      </c>
      <c r="J1201" s="119">
        <v>123577250.84999999</v>
      </c>
      <c r="K1201" s="121">
        <v>43118</v>
      </c>
      <c r="L1201" s="119">
        <v>6737</v>
      </c>
      <c r="M1201" s="119" t="s">
        <v>1956</v>
      </c>
    </row>
    <row r="1202" spans="1:13">
      <c r="A1202" s="119" t="s">
        <v>146</v>
      </c>
      <c r="B1202" s="119" t="s">
        <v>397</v>
      </c>
      <c r="C1202" s="119">
        <v>649.85</v>
      </c>
      <c r="D1202" s="119">
        <v>651.35</v>
      </c>
      <c r="E1202" s="119">
        <v>628.4</v>
      </c>
      <c r="F1202" s="119">
        <v>634.1</v>
      </c>
      <c r="G1202" s="119">
        <v>632.1</v>
      </c>
      <c r="H1202" s="119">
        <v>645.6</v>
      </c>
      <c r="I1202" s="119">
        <v>471242</v>
      </c>
      <c r="J1202" s="119">
        <v>300443247.25</v>
      </c>
      <c r="K1202" s="121">
        <v>43118</v>
      </c>
      <c r="L1202" s="119">
        <v>10537</v>
      </c>
      <c r="M1202" s="119" t="s">
        <v>1957</v>
      </c>
    </row>
    <row r="1203" spans="1:13">
      <c r="A1203" s="119" t="s">
        <v>359</v>
      </c>
      <c r="B1203" s="119" t="s">
        <v>397</v>
      </c>
      <c r="C1203" s="119">
        <v>1052</v>
      </c>
      <c r="D1203" s="119">
        <v>1064.3</v>
      </c>
      <c r="E1203" s="119">
        <v>1025.7</v>
      </c>
      <c r="F1203" s="119">
        <v>1033.3</v>
      </c>
      <c r="G1203" s="119">
        <v>1038.8</v>
      </c>
      <c r="H1203" s="119">
        <v>1047.2</v>
      </c>
      <c r="I1203" s="119">
        <v>528131</v>
      </c>
      <c r="J1203" s="119">
        <v>552547132</v>
      </c>
      <c r="K1203" s="121">
        <v>43118</v>
      </c>
      <c r="L1203" s="119">
        <v>14996</v>
      </c>
      <c r="M1203" s="119" t="s">
        <v>1958</v>
      </c>
    </row>
    <row r="1204" spans="1:13">
      <c r="A1204" s="119" t="s">
        <v>147</v>
      </c>
      <c r="B1204" s="119" t="s">
        <v>397</v>
      </c>
      <c r="C1204" s="119">
        <v>315.05</v>
      </c>
      <c r="D1204" s="119">
        <v>315.75</v>
      </c>
      <c r="E1204" s="119">
        <v>301.39999999999998</v>
      </c>
      <c r="F1204" s="119">
        <v>305.45</v>
      </c>
      <c r="G1204" s="119">
        <v>304.5</v>
      </c>
      <c r="H1204" s="119">
        <v>313.55</v>
      </c>
      <c r="I1204" s="119">
        <v>3408593</v>
      </c>
      <c r="J1204" s="119">
        <v>1050265143.85</v>
      </c>
      <c r="K1204" s="121">
        <v>43118</v>
      </c>
      <c r="L1204" s="119">
        <v>28222</v>
      </c>
      <c r="M1204" s="119" t="s">
        <v>1959</v>
      </c>
    </row>
    <row r="1205" spans="1:13">
      <c r="A1205" s="119" t="s">
        <v>1960</v>
      </c>
      <c r="B1205" s="119" t="s">
        <v>397</v>
      </c>
      <c r="C1205" s="119">
        <v>882.2</v>
      </c>
      <c r="D1205" s="119">
        <v>903.9</v>
      </c>
      <c r="E1205" s="119">
        <v>855.1</v>
      </c>
      <c r="F1205" s="119">
        <v>860.2</v>
      </c>
      <c r="G1205" s="119">
        <v>859.3</v>
      </c>
      <c r="H1205" s="119">
        <v>878.5</v>
      </c>
      <c r="I1205" s="119">
        <v>71200</v>
      </c>
      <c r="J1205" s="119">
        <v>62380507.299999997</v>
      </c>
      <c r="K1205" s="121">
        <v>43118</v>
      </c>
      <c r="L1205" s="119">
        <v>3777</v>
      </c>
      <c r="M1205" s="119" t="s">
        <v>1961</v>
      </c>
    </row>
    <row r="1206" spans="1:13">
      <c r="A1206" s="119" t="s">
        <v>1962</v>
      </c>
      <c r="B1206" s="119" t="s">
        <v>397</v>
      </c>
      <c r="C1206" s="119">
        <v>915</v>
      </c>
      <c r="D1206" s="119">
        <v>950.4</v>
      </c>
      <c r="E1206" s="119">
        <v>870.05</v>
      </c>
      <c r="F1206" s="119">
        <v>882.55</v>
      </c>
      <c r="G1206" s="119">
        <v>884</v>
      </c>
      <c r="H1206" s="119">
        <v>910.9</v>
      </c>
      <c r="I1206" s="119">
        <v>343564</v>
      </c>
      <c r="J1206" s="119">
        <v>314227858.25</v>
      </c>
      <c r="K1206" s="121">
        <v>43118</v>
      </c>
      <c r="L1206" s="119">
        <v>9853</v>
      </c>
      <c r="M1206" s="119" t="s">
        <v>1963</v>
      </c>
    </row>
    <row r="1207" spans="1:13">
      <c r="A1207" s="119" t="s">
        <v>148</v>
      </c>
      <c r="B1207" s="119" t="s">
        <v>397</v>
      </c>
      <c r="C1207" s="119">
        <v>424</v>
      </c>
      <c r="D1207" s="119">
        <v>428.3</v>
      </c>
      <c r="E1207" s="119">
        <v>414.45</v>
      </c>
      <c r="F1207" s="119">
        <v>418.95</v>
      </c>
      <c r="G1207" s="119">
        <v>418</v>
      </c>
      <c r="H1207" s="119">
        <v>422.95</v>
      </c>
      <c r="I1207" s="119">
        <v>9579830</v>
      </c>
      <c r="J1207" s="119">
        <v>4042359200.0999999</v>
      </c>
      <c r="K1207" s="121">
        <v>43118</v>
      </c>
      <c r="L1207" s="119">
        <v>82077</v>
      </c>
      <c r="M1207" s="119" t="s">
        <v>1964</v>
      </c>
    </row>
    <row r="1208" spans="1:13">
      <c r="A1208" s="119" t="s">
        <v>149</v>
      </c>
      <c r="B1208" s="119" t="s">
        <v>397</v>
      </c>
      <c r="C1208" s="119">
        <v>245.5</v>
      </c>
      <c r="D1208" s="119">
        <v>249.8</v>
      </c>
      <c r="E1208" s="119">
        <v>240.5</v>
      </c>
      <c r="F1208" s="119">
        <v>242.6</v>
      </c>
      <c r="G1208" s="119">
        <v>241.95</v>
      </c>
      <c r="H1208" s="119">
        <v>245.05</v>
      </c>
      <c r="I1208" s="119">
        <v>3063226</v>
      </c>
      <c r="J1208" s="119">
        <v>749985048.29999995</v>
      </c>
      <c r="K1208" s="121">
        <v>43118</v>
      </c>
      <c r="L1208" s="119">
        <v>53683</v>
      </c>
      <c r="M1208" s="119" t="s">
        <v>1965</v>
      </c>
    </row>
    <row r="1209" spans="1:13">
      <c r="A1209" s="119" t="s">
        <v>150</v>
      </c>
      <c r="B1209" s="119" t="s">
        <v>397</v>
      </c>
      <c r="C1209" s="119">
        <v>93.9</v>
      </c>
      <c r="D1209" s="119">
        <v>94.25</v>
      </c>
      <c r="E1209" s="119">
        <v>90.05</v>
      </c>
      <c r="F1209" s="119">
        <v>90.6</v>
      </c>
      <c r="G1209" s="119">
        <v>90.5</v>
      </c>
      <c r="H1209" s="119">
        <v>93.2</v>
      </c>
      <c r="I1209" s="119">
        <v>8188295</v>
      </c>
      <c r="J1209" s="119">
        <v>757189049.85000002</v>
      </c>
      <c r="K1209" s="121">
        <v>43118</v>
      </c>
      <c r="L1209" s="119">
        <v>25812</v>
      </c>
      <c r="M1209" s="119" t="s">
        <v>1966</v>
      </c>
    </row>
    <row r="1210" spans="1:13">
      <c r="A1210" s="119" t="s">
        <v>1967</v>
      </c>
      <c r="B1210" s="119" t="s">
        <v>397</v>
      </c>
      <c r="C1210" s="119">
        <v>1200</v>
      </c>
      <c r="D1210" s="119">
        <v>1240</v>
      </c>
      <c r="E1210" s="119">
        <v>1121</v>
      </c>
      <c r="F1210" s="119">
        <v>1139.45</v>
      </c>
      <c r="G1210" s="119">
        <v>1139</v>
      </c>
      <c r="H1210" s="119">
        <v>1183.55</v>
      </c>
      <c r="I1210" s="119">
        <v>816666</v>
      </c>
      <c r="J1210" s="119">
        <v>975112470.5</v>
      </c>
      <c r="K1210" s="121">
        <v>43118</v>
      </c>
      <c r="L1210" s="119">
        <v>23919</v>
      </c>
      <c r="M1210" s="119" t="s">
        <v>1968</v>
      </c>
    </row>
    <row r="1211" spans="1:13">
      <c r="A1211" s="119" t="s">
        <v>151</v>
      </c>
      <c r="B1211" s="119" t="s">
        <v>397</v>
      </c>
      <c r="C1211" s="119">
        <v>775</v>
      </c>
      <c r="D1211" s="119">
        <v>779.85</v>
      </c>
      <c r="E1211" s="119">
        <v>746.2</v>
      </c>
      <c r="F1211" s="119">
        <v>751.75</v>
      </c>
      <c r="G1211" s="119">
        <v>750.35</v>
      </c>
      <c r="H1211" s="119">
        <v>774</v>
      </c>
      <c r="I1211" s="119">
        <v>4616814</v>
      </c>
      <c r="J1211" s="119">
        <v>3497711137.5500002</v>
      </c>
      <c r="K1211" s="121">
        <v>43118</v>
      </c>
      <c r="L1211" s="119">
        <v>70288</v>
      </c>
      <c r="M1211" s="119" t="s">
        <v>1969</v>
      </c>
    </row>
    <row r="1212" spans="1:13">
      <c r="A1212" s="119" t="s">
        <v>1970</v>
      </c>
      <c r="B1212" s="119" t="s">
        <v>397</v>
      </c>
      <c r="C1212" s="119">
        <v>140.94999999999999</v>
      </c>
      <c r="D1212" s="119">
        <v>143.4</v>
      </c>
      <c r="E1212" s="119">
        <v>127.5</v>
      </c>
      <c r="F1212" s="119">
        <v>131.30000000000001</v>
      </c>
      <c r="G1212" s="119">
        <v>130.65</v>
      </c>
      <c r="H1212" s="119">
        <v>140.05000000000001</v>
      </c>
      <c r="I1212" s="119">
        <v>561782</v>
      </c>
      <c r="J1212" s="119">
        <v>76579077.150000006</v>
      </c>
      <c r="K1212" s="121">
        <v>43118</v>
      </c>
      <c r="L1212" s="119">
        <v>4811</v>
      </c>
      <c r="M1212" s="119" t="s">
        <v>1971</v>
      </c>
    </row>
    <row r="1213" spans="1:13">
      <c r="A1213" s="119" t="s">
        <v>332</v>
      </c>
      <c r="B1213" s="119" t="s">
        <v>397</v>
      </c>
      <c r="C1213" s="119">
        <v>288</v>
      </c>
      <c r="D1213" s="119">
        <v>291.85000000000002</v>
      </c>
      <c r="E1213" s="119">
        <v>279</v>
      </c>
      <c r="F1213" s="119">
        <v>279.85000000000002</v>
      </c>
      <c r="G1213" s="119">
        <v>279.39999999999998</v>
      </c>
      <c r="H1213" s="119">
        <v>284.25</v>
      </c>
      <c r="I1213" s="119">
        <v>50539</v>
      </c>
      <c r="J1213" s="119">
        <v>14374809.75</v>
      </c>
      <c r="K1213" s="121">
        <v>43118</v>
      </c>
      <c r="L1213" s="119">
        <v>1883</v>
      </c>
      <c r="M1213" s="119" t="s">
        <v>2273</v>
      </c>
    </row>
    <row r="1214" spans="1:13">
      <c r="A1214" s="119" t="s">
        <v>2396</v>
      </c>
      <c r="B1214" s="119" t="s">
        <v>397</v>
      </c>
      <c r="C1214" s="119">
        <v>563.1</v>
      </c>
      <c r="D1214" s="119">
        <v>570.95000000000005</v>
      </c>
      <c r="E1214" s="119">
        <v>545</v>
      </c>
      <c r="F1214" s="119">
        <v>551.20000000000005</v>
      </c>
      <c r="G1214" s="119">
        <v>550</v>
      </c>
      <c r="H1214" s="119">
        <v>560.04999999999995</v>
      </c>
      <c r="I1214" s="119">
        <v>21238</v>
      </c>
      <c r="J1214" s="119">
        <v>11831925.550000001</v>
      </c>
      <c r="K1214" s="121">
        <v>43118</v>
      </c>
      <c r="L1214" s="119">
        <v>704</v>
      </c>
      <c r="M1214" s="119" t="s">
        <v>2397</v>
      </c>
    </row>
    <row r="1215" spans="1:13">
      <c r="A1215" s="119" t="s">
        <v>1972</v>
      </c>
      <c r="B1215" s="119" t="s">
        <v>397</v>
      </c>
      <c r="C1215" s="119">
        <v>29.3</v>
      </c>
      <c r="D1215" s="119">
        <v>30</v>
      </c>
      <c r="E1215" s="119">
        <v>26.8</v>
      </c>
      <c r="F1215" s="119">
        <v>27.15</v>
      </c>
      <c r="G1215" s="119">
        <v>27.1</v>
      </c>
      <c r="H1215" s="119">
        <v>28.95</v>
      </c>
      <c r="I1215" s="119">
        <v>143819</v>
      </c>
      <c r="J1215" s="119">
        <v>4016828</v>
      </c>
      <c r="K1215" s="121">
        <v>43118</v>
      </c>
      <c r="L1215" s="119">
        <v>813</v>
      </c>
      <c r="M1215" s="119" t="s">
        <v>1973</v>
      </c>
    </row>
    <row r="1216" spans="1:13">
      <c r="A1216" s="119" t="s">
        <v>2802</v>
      </c>
      <c r="B1216" s="119" t="s">
        <v>397</v>
      </c>
      <c r="C1216" s="119">
        <v>704.95</v>
      </c>
      <c r="D1216" s="119">
        <v>712</v>
      </c>
      <c r="E1216" s="119">
        <v>687.5</v>
      </c>
      <c r="F1216" s="119">
        <v>700.15</v>
      </c>
      <c r="G1216" s="119">
        <v>701.95</v>
      </c>
      <c r="H1216" s="119">
        <v>704.9</v>
      </c>
      <c r="I1216" s="119">
        <v>9251</v>
      </c>
      <c r="J1216" s="119">
        <v>6476914.2999999998</v>
      </c>
      <c r="K1216" s="121">
        <v>43118</v>
      </c>
      <c r="L1216" s="119">
        <v>270</v>
      </c>
      <c r="M1216" s="119" t="s">
        <v>2803</v>
      </c>
    </row>
    <row r="1217" spans="1:13">
      <c r="A1217" s="119" t="s">
        <v>152</v>
      </c>
      <c r="B1217" s="119" t="s">
        <v>397</v>
      </c>
      <c r="C1217" s="119">
        <v>2897</v>
      </c>
      <c r="D1217" s="119">
        <v>2933</v>
      </c>
      <c r="E1217" s="119">
        <v>2868.05</v>
      </c>
      <c r="F1217" s="119">
        <v>2918.2</v>
      </c>
      <c r="G1217" s="119">
        <v>2926.55</v>
      </c>
      <c r="H1217" s="119">
        <v>2888.95</v>
      </c>
      <c r="I1217" s="119">
        <v>1104739</v>
      </c>
      <c r="J1217" s="119">
        <v>3199711974.0999999</v>
      </c>
      <c r="K1217" s="121">
        <v>43118</v>
      </c>
      <c r="L1217" s="119">
        <v>51786</v>
      </c>
      <c r="M1217" s="119" t="s">
        <v>1974</v>
      </c>
    </row>
    <row r="1218" spans="1:13">
      <c r="A1218" s="119" t="s">
        <v>1975</v>
      </c>
      <c r="B1218" s="119" t="s">
        <v>397</v>
      </c>
      <c r="C1218" s="119">
        <v>181.8</v>
      </c>
      <c r="D1218" s="119">
        <v>185</v>
      </c>
      <c r="E1218" s="119">
        <v>175.1</v>
      </c>
      <c r="F1218" s="119">
        <v>175.85</v>
      </c>
      <c r="G1218" s="119">
        <v>176.05</v>
      </c>
      <c r="H1218" s="119">
        <v>179.25</v>
      </c>
      <c r="I1218" s="119">
        <v>32072</v>
      </c>
      <c r="J1218" s="119">
        <v>5747776.5999999996</v>
      </c>
      <c r="K1218" s="121">
        <v>43118</v>
      </c>
      <c r="L1218" s="119">
        <v>1080</v>
      </c>
      <c r="M1218" s="119" t="s">
        <v>1976</v>
      </c>
    </row>
    <row r="1219" spans="1:13">
      <c r="A1219" s="119" t="s">
        <v>1977</v>
      </c>
      <c r="B1219" s="119" t="s">
        <v>397</v>
      </c>
      <c r="C1219" s="119">
        <v>2291.1</v>
      </c>
      <c r="D1219" s="119">
        <v>2300</v>
      </c>
      <c r="E1219" s="119">
        <v>2230</v>
      </c>
      <c r="F1219" s="119">
        <v>2257.5500000000002</v>
      </c>
      <c r="G1219" s="119">
        <v>2230</v>
      </c>
      <c r="H1219" s="119">
        <v>2260.5</v>
      </c>
      <c r="I1219" s="119">
        <v>9816</v>
      </c>
      <c r="J1219" s="119">
        <v>22268095.850000001</v>
      </c>
      <c r="K1219" s="121">
        <v>43118</v>
      </c>
      <c r="L1219" s="119">
        <v>1570</v>
      </c>
      <c r="M1219" s="119" t="s">
        <v>1978</v>
      </c>
    </row>
    <row r="1220" spans="1:13">
      <c r="A1220" s="119" t="s">
        <v>153</v>
      </c>
      <c r="B1220" s="119" t="s">
        <v>397</v>
      </c>
      <c r="C1220" s="119">
        <v>560</v>
      </c>
      <c r="D1220" s="119">
        <v>560</v>
      </c>
      <c r="E1220" s="119">
        <v>550.25</v>
      </c>
      <c r="F1220" s="119">
        <v>552.65</v>
      </c>
      <c r="G1220" s="119">
        <v>551.5</v>
      </c>
      <c r="H1220" s="119">
        <v>554.9</v>
      </c>
      <c r="I1220" s="119">
        <v>2158972</v>
      </c>
      <c r="J1220" s="119">
        <v>1194748167.8</v>
      </c>
      <c r="K1220" s="121">
        <v>43118</v>
      </c>
      <c r="L1220" s="119">
        <v>55812</v>
      </c>
      <c r="M1220" s="119" t="s">
        <v>1979</v>
      </c>
    </row>
    <row r="1221" spans="1:13">
      <c r="A1221" s="119" t="s">
        <v>1980</v>
      </c>
      <c r="B1221" s="119" t="s">
        <v>397</v>
      </c>
      <c r="C1221" s="119">
        <v>396.3</v>
      </c>
      <c r="D1221" s="119">
        <v>398</v>
      </c>
      <c r="E1221" s="119">
        <v>385.5</v>
      </c>
      <c r="F1221" s="119">
        <v>390.05</v>
      </c>
      <c r="G1221" s="119">
        <v>390</v>
      </c>
      <c r="H1221" s="119">
        <v>397.65</v>
      </c>
      <c r="I1221" s="119">
        <v>47508</v>
      </c>
      <c r="J1221" s="119">
        <v>18521813.649999999</v>
      </c>
      <c r="K1221" s="121">
        <v>43118</v>
      </c>
      <c r="L1221" s="119">
        <v>1111</v>
      </c>
      <c r="M1221" s="119" t="s">
        <v>1981</v>
      </c>
    </row>
    <row r="1222" spans="1:13">
      <c r="A1222" s="119" t="s">
        <v>2578</v>
      </c>
      <c r="B1222" s="119" t="s">
        <v>397</v>
      </c>
      <c r="C1222" s="119">
        <v>425.1</v>
      </c>
      <c r="D1222" s="119">
        <v>453.45</v>
      </c>
      <c r="E1222" s="119">
        <v>421.1</v>
      </c>
      <c r="F1222" s="119">
        <v>431.5</v>
      </c>
      <c r="G1222" s="119">
        <v>435</v>
      </c>
      <c r="H1222" s="119">
        <v>424.8</v>
      </c>
      <c r="I1222" s="119">
        <v>318990</v>
      </c>
      <c r="J1222" s="119">
        <v>139384967.90000001</v>
      </c>
      <c r="K1222" s="121">
        <v>43118</v>
      </c>
      <c r="L1222" s="119">
        <v>7636</v>
      </c>
      <c r="M1222" s="119" t="s">
        <v>2579</v>
      </c>
    </row>
    <row r="1223" spans="1:13">
      <c r="A1223" s="119" t="s">
        <v>2398</v>
      </c>
      <c r="B1223" s="119" t="s">
        <v>397</v>
      </c>
      <c r="C1223" s="119">
        <v>68.95</v>
      </c>
      <c r="D1223" s="119">
        <v>70</v>
      </c>
      <c r="E1223" s="119">
        <v>65.5</v>
      </c>
      <c r="F1223" s="119">
        <v>66.349999999999994</v>
      </c>
      <c r="G1223" s="119">
        <v>66.45</v>
      </c>
      <c r="H1223" s="119">
        <v>68.95</v>
      </c>
      <c r="I1223" s="119">
        <v>26560</v>
      </c>
      <c r="J1223" s="119">
        <v>1806883.25</v>
      </c>
      <c r="K1223" s="121">
        <v>43118</v>
      </c>
      <c r="L1223" s="119">
        <v>376</v>
      </c>
      <c r="M1223" s="119" t="s">
        <v>2399</v>
      </c>
    </row>
    <row r="1224" spans="1:13">
      <c r="A1224" s="119" t="s">
        <v>1982</v>
      </c>
      <c r="B1224" s="119" t="s">
        <v>397</v>
      </c>
      <c r="C1224" s="119">
        <v>65.900000000000006</v>
      </c>
      <c r="D1224" s="119">
        <v>67</v>
      </c>
      <c r="E1224" s="119">
        <v>61.7</v>
      </c>
      <c r="F1224" s="119">
        <v>62.5</v>
      </c>
      <c r="G1224" s="119">
        <v>62.05</v>
      </c>
      <c r="H1224" s="119">
        <v>65.650000000000006</v>
      </c>
      <c r="I1224" s="119">
        <v>179522</v>
      </c>
      <c r="J1224" s="119">
        <v>11549644.15</v>
      </c>
      <c r="K1224" s="121">
        <v>43118</v>
      </c>
      <c r="L1224" s="119">
        <v>1461</v>
      </c>
      <c r="M1224" s="119" t="s">
        <v>1983</v>
      </c>
    </row>
    <row r="1225" spans="1:13">
      <c r="A1225" s="119" t="s">
        <v>1984</v>
      </c>
      <c r="B1225" s="119" t="s">
        <v>397</v>
      </c>
      <c r="C1225" s="119">
        <v>115.8</v>
      </c>
      <c r="D1225" s="119">
        <v>117.1</v>
      </c>
      <c r="E1225" s="119">
        <v>107.6</v>
      </c>
      <c r="F1225" s="119">
        <v>109.25</v>
      </c>
      <c r="G1225" s="119">
        <v>109.45</v>
      </c>
      <c r="H1225" s="119">
        <v>115.6</v>
      </c>
      <c r="I1225" s="119">
        <v>1211107</v>
      </c>
      <c r="J1225" s="119">
        <v>135851630.09999999</v>
      </c>
      <c r="K1225" s="121">
        <v>43118</v>
      </c>
      <c r="L1225" s="119">
        <v>8417</v>
      </c>
      <c r="M1225" s="119" t="s">
        <v>1985</v>
      </c>
    </row>
    <row r="1226" spans="1:13">
      <c r="A1226" s="119" t="s">
        <v>1986</v>
      </c>
      <c r="B1226" s="119" t="s">
        <v>397</v>
      </c>
      <c r="C1226" s="119">
        <v>172</v>
      </c>
      <c r="D1226" s="119">
        <v>173.7</v>
      </c>
      <c r="E1226" s="119">
        <v>163</v>
      </c>
      <c r="F1226" s="119">
        <v>164.15</v>
      </c>
      <c r="G1226" s="119">
        <v>164.2</v>
      </c>
      <c r="H1226" s="119">
        <v>170.55</v>
      </c>
      <c r="I1226" s="119">
        <v>735991</v>
      </c>
      <c r="J1226" s="119">
        <v>124113046.3</v>
      </c>
      <c r="K1226" s="121">
        <v>43118</v>
      </c>
      <c r="L1226" s="119">
        <v>4425</v>
      </c>
      <c r="M1226" s="119" t="s">
        <v>1987</v>
      </c>
    </row>
    <row r="1227" spans="1:13">
      <c r="A1227" s="119" t="s">
        <v>1988</v>
      </c>
      <c r="B1227" s="119" t="s">
        <v>397</v>
      </c>
      <c r="C1227" s="119">
        <v>59.05</v>
      </c>
      <c r="D1227" s="119">
        <v>61.8</v>
      </c>
      <c r="E1227" s="119">
        <v>57.25</v>
      </c>
      <c r="F1227" s="119">
        <v>57.6</v>
      </c>
      <c r="G1227" s="119">
        <v>57.95</v>
      </c>
      <c r="H1227" s="119">
        <v>59.5</v>
      </c>
      <c r="I1227" s="119">
        <v>58888</v>
      </c>
      <c r="J1227" s="119">
        <v>3505543.6</v>
      </c>
      <c r="K1227" s="121">
        <v>43118</v>
      </c>
      <c r="L1227" s="119">
        <v>505</v>
      </c>
      <c r="M1227" s="119" t="s">
        <v>1989</v>
      </c>
    </row>
    <row r="1228" spans="1:13">
      <c r="A1228" s="119" t="s">
        <v>2850</v>
      </c>
      <c r="B1228" s="119" t="s">
        <v>397</v>
      </c>
      <c r="C1228" s="119">
        <v>647</v>
      </c>
      <c r="D1228" s="119">
        <v>647</v>
      </c>
      <c r="E1228" s="119">
        <v>617.45000000000005</v>
      </c>
      <c r="F1228" s="119">
        <v>624.85</v>
      </c>
      <c r="G1228" s="119">
        <v>629.9</v>
      </c>
      <c r="H1228" s="119">
        <v>627.4</v>
      </c>
      <c r="I1228" s="119">
        <v>6592</v>
      </c>
      <c r="J1228" s="119">
        <v>4144813.3</v>
      </c>
      <c r="K1228" s="121">
        <v>43118</v>
      </c>
      <c r="L1228" s="119">
        <v>253</v>
      </c>
      <c r="M1228" s="119" t="s">
        <v>2851</v>
      </c>
    </row>
    <row r="1229" spans="1:13">
      <c r="A1229" s="119" t="s">
        <v>2422</v>
      </c>
      <c r="B1229" s="119" t="s">
        <v>397</v>
      </c>
      <c r="C1229" s="119">
        <v>611.95000000000005</v>
      </c>
      <c r="D1229" s="119">
        <v>650</v>
      </c>
      <c r="E1229" s="119">
        <v>606</v>
      </c>
      <c r="F1229" s="119">
        <v>619.54999999999995</v>
      </c>
      <c r="G1229" s="119">
        <v>621.04999999999995</v>
      </c>
      <c r="H1229" s="119">
        <v>613.75</v>
      </c>
      <c r="I1229" s="119">
        <v>3567</v>
      </c>
      <c r="J1229" s="119">
        <v>2231280.7999999998</v>
      </c>
      <c r="K1229" s="121">
        <v>43118</v>
      </c>
      <c r="L1229" s="119">
        <v>224</v>
      </c>
      <c r="M1229" s="119" t="s">
        <v>2423</v>
      </c>
    </row>
    <row r="1230" spans="1:13">
      <c r="A1230" s="119" t="s">
        <v>215</v>
      </c>
      <c r="B1230" s="119" t="s">
        <v>397</v>
      </c>
      <c r="C1230" s="119">
        <v>1329.95</v>
      </c>
      <c r="D1230" s="119">
        <v>1348</v>
      </c>
      <c r="E1230" s="119">
        <v>1275.3</v>
      </c>
      <c r="F1230" s="119">
        <v>1288</v>
      </c>
      <c r="G1230" s="119">
        <v>1284.6500000000001</v>
      </c>
      <c r="H1230" s="119">
        <v>1335.6</v>
      </c>
      <c r="I1230" s="119">
        <v>103516</v>
      </c>
      <c r="J1230" s="119">
        <v>136456166.94999999</v>
      </c>
      <c r="K1230" s="121">
        <v>43118</v>
      </c>
      <c r="L1230" s="119">
        <v>9052</v>
      </c>
      <c r="M1230" s="119" t="s">
        <v>1990</v>
      </c>
    </row>
    <row r="1231" spans="1:13">
      <c r="A1231" s="119" t="s">
        <v>1991</v>
      </c>
      <c r="B1231" s="119" t="s">
        <v>397</v>
      </c>
      <c r="C1231" s="119">
        <v>56.95</v>
      </c>
      <c r="D1231" s="119">
        <v>56.95</v>
      </c>
      <c r="E1231" s="119">
        <v>51.7</v>
      </c>
      <c r="F1231" s="119">
        <v>53.7</v>
      </c>
      <c r="G1231" s="119">
        <v>53.75</v>
      </c>
      <c r="H1231" s="119">
        <v>56.85</v>
      </c>
      <c r="I1231" s="119">
        <v>14258</v>
      </c>
      <c r="J1231" s="119">
        <v>767096.7</v>
      </c>
      <c r="K1231" s="121">
        <v>43118</v>
      </c>
      <c r="L1231" s="119">
        <v>182</v>
      </c>
      <c r="M1231" s="119" t="s">
        <v>1992</v>
      </c>
    </row>
    <row r="1232" spans="1:13">
      <c r="A1232" s="119" t="s">
        <v>1993</v>
      </c>
      <c r="B1232" s="119" t="s">
        <v>397</v>
      </c>
      <c r="C1232" s="119">
        <v>256</v>
      </c>
      <c r="D1232" s="119">
        <v>256.55</v>
      </c>
      <c r="E1232" s="119">
        <v>245.2</v>
      </c>
      <c r="F1232" s="119">
        <v>247.2</v>
      </c>
      <c r="G1232" s="119">
        <v>247.75</v>
      </c>
      <c r="H1232" s="119">
        <v>254.1</v>
      </c>
      <c r="I1232" s="119">
        <v>643795</v>
      </c>
      <c r="J1232" s="119">
        <v>161052549.44999999</v>
      </c>
      <c r="K1232" s="121">
        <v>43118</v>
      </c>
      <c r="L1232" s="119">
        <v>9722</v>
      </c>
      <c r="M1232" s="119" t="s">
        <v>1994</v>
      </c>
    </row>
    <row r="1233" spans="1:13">
      <c r="A1233" s="119" t="s">
        <v>1995</v>
      </c>
      <c r="B1233" s="119" t="s">
        <v>397</v>
      </c>
      <c r="C1233" s="119">
        <v>696.6</v>
      </c>
      <c r="D1233" s="119">
        <v>714.9</v>
      </c>
      <c r="E1233" s="119">
        <v>695.15</v>
      </c>
      <c r="F1233" s="119">
        <v>702.45</v>
      </c>
      <c r="G1233" s="119">
        <v>701.9</v>
      </c>
      <c r="H1233" s="119">
        <v>695.4</v>
      </c>
      <c r="I1233" s="119">
        <v>21891</v>
      </c>
      <c r="J1233" s="119">
        <v>15418240.9</v>
      </c>
      <c r="K1233" s="121">
        <v>43118</v>
      </c>
      <c r="L1233" s="119">
        <v>1216</v>
      </c>
      <c r="M1233" s="119" t="s">
        <v>1996</v>
      </c>
    </row>
    <row r="1234" spans="1:13">
      <c r="A1234" s="119" t="s">
        <v>1997</v>
      </c>
      <c r="B1234" s="119" t="s">
        <v>397</v>
      </c>
      <c r="C1234" s="119">
        <v>7344.95</v>
      </c>
      <c r="D1234" s="119">
        <v>7345</v>
      </c>
      <c r="E1234" s="119">
        <v>7040</v>
      </c>
      <c r="F1234" s="119">
        <v>7080.65</v>
      </c>
      <c r="G1234" s="119">
        <v>7045.05</v>
      </c>
      <c r="H1234" s="119">
        <v>7269.3</v>
      </c>
      <c r="I1234" s="119">
        <v>1824</v>
      </c>
      <c r="J1234" s="119">
        <v>13085831.65</v>
      </c>
      <c r="K1234" s="121">
        <v>43118</v>
      </c>
      <c r="L1234" s="119">
        <v>676</v>
      </c>
      <c r="M1234" s="119" t="s">
        <v>1998</v>
      </c>
    </row>
    <row r="1235" spans="1:13">
      <c r="A1235" s="119" t="s">
        <v>2791</v>
      </c>
      <c r="B1235" s="119" t="s">
        <v>397</v>
      </c>
      <c r="C1235" s="119">
        <v>703</v>
      </c>
      <c r="D1235" s="119">
        <v>722.1</v>
      </c>
      <c r="E1235" s="119">
        <v>698</v>
      </c>
      <c r="F1235" s="119">
        <v>700.55</v>
      </c>
      <c r="G1235" s="119">
        <v>704.25</v>
      </c>
      <c r="H1235" s="119">
        <v>701.35</v>
      </c>
      <c r="I1235" s="119">
        <v>44385</v>
      </c>
      <c r="J1235" s="119">
        <v>31174227.800000001</v>
      </c>
      <c r="K1235" s="121">
        <v>43118</v>
      </c>
      <c r="L1235" s="119">
        <v>1819</v>
      </c>
      <c r="M1235" s="119" t="s">
        <v>2792</v>
      </c>
    </row>
    <row r="1236" spans="1:13">
      <c r="A1236" s="119" t="s">
        <v>1999</v>
      </c>
      <c r="B1236" s="119" t="s">
        <v>397</v>
      </c>
      <c r="C1236" s="119">
        <v>588</v>
      </c>
      <c r="D1236" s="119">
        <v>588</v>
      </c>
      <c r="E1236" s="119">
        <v>566.1</v>
      </c>
      <c r="F1236" s="119">
        <v>570.79999999999995</v>
      </c>
      <c r="G1236" s="119">
        <v>573.04999999999995</v>
      </c>
      <c r="H1236" s="119">
        <v>583.95000000000005</v>
      </c>
      <c r="I1236" s="119">
        <v>18690</v>
      </c>
      <c r="J1236" s="119">
        <v>10667425.800000001</v>
      </c>
      <c r="K1236" s="121">
        <v>43118</v>
      </c>
      <c r="L1236" s="119">
        <v>450</v>
      </c>
      <c r="M1236" s="119" t="s">
        <v>2000</v>
      </c>
    </row>
    <row r="1237" spans="1:13">
      <c r="A1237" s="119" t="s">
        <v>2942</v>
      </c>
      <c r="B1237" s="119" t="s">
        <v>397</v>
      </c>
      <c r="C1237" s="119">
        <v>281.5</v>
      </c>
      <c r="D1237" s="119">
        <v>289.39999999999998</v>
      </c>
      <c r="E1237" s="119">
        <v>266.5</v>
      </c>
      <c r="F1237" s="119">
        <v>268.35000000000002</v>
      </c>
      <c r="G1237" s="119">
        <v>269.95</v>
      </c>
      <c r="H1237" s="119">
        <v>283.39999999999998</v>
      </c>
      <c r="I1237" s="119">
        <v>63228</v>
      </c>
      <c r="J1237" s="119">
        <v>17314182.649999999</v>
      </c>
      <c r="K1237" s="121">
        <v>43118</v>
      </c>
      <c r="L1237" s="119">
        <v>3403</v>
      </c>
      <c r="M1237" s="119" t="s">
        <v>2943</v>
      </c>
    </row>
    <row r="1238" spans="1:13">
      <c r="A1238" s="119" t="s">
        <v>2001</v>
      </c>
      <c r="B1238" s="119" t="s">
        <v>397</v>
      </c>
      <c r="C1238" s="119">
        <v>616.04999999999995</v>
      </c>
      <c r="D1238" s="119">
        <v>629</v>
      </c>
      <c r="E1238" s="119">
        <v>575</v>
      </c>
      <c r="F1238" s="119">
        <v>586.85</v>
      </c>
      <c r="G1238" s="119">
        <v>593</v>
      </c>
      <c r="H1238" s="119">
        <v>619.4</v>
      </c>
      <c r="I1238" s="119">
        <v>27507</v>
      </c>
      <c r="J1238" s="119">
        <v>16583925.800000001</v>
      </c>
      <c r="K1238" s="121">
        <v>43118</v>
      </c>
      <c r="L1238" s="119">
        <v>903</v>
      </c>
      <c r="M1238" s="119" t="s">
        <v>2002</v>
      </c>
    </row>
    <row r="1239" spans="1:13">
      <c r="A1239" s="119" t="s">
        <v>2558</v>
      </c>
      <c r="B1239" s="119" t="s">
        <v>397</v>
      </c>
      <c r="C1239" s="119">
        <v>75.8</v>
      </c>
      <c r="D1239" s="119">
        <v>76.8</v>
      </c>
      <c r="E1239" s="119">
        <v>70.900000000000006</v>
      </c>
      <c r="F1239" s="119">
        <v>74.55</v>
      </c>
      <c r="G1239" s="119">
        <v>74</v>
      </c>
      <c r="H1239" s="119">
        <v>73.150000000000006</v>
      </c>
      <c r="I1239" s="119">
        <v>35604</v>
      </c>
      <c r="J1239" s="119">
        <v>2710031.45</v>
      </c>
      <c r="K1239" s="121">
        <v>43118</v>
      </c>
      <c r="L1239" s="119">
        <v>265</v>
      </c>
      <c r="M1239" s="119" t="s">
        <v>2559</v>
      </c>
    </row>
    <row r="1240" spans="1:13">
      <c r="A1240" s="119" t="s">
        <v>2003</v>
      </c>
      <c r="B1240" s="119" t="s">
        <v>397</v>
      </c>
      <c r="C1240" s="119">
        <v>215</v>
      </c>
      <c r="D1240" s="119">
        <v>221.8</v>
      </c>
      <c r="E1240" s="119">
        <v>208.65</v>
      </c>
      <c r="F1240" s="119">
        <v>210.75</v>
      </c>
      <c r="G1240" s="119">
        <v>210</v>
      </c>
      <c r="H1240" s="119">
        <v>214.5</v>
      </c>
      <c r="I1240" s="119">
        <v>114483</v>
      </c>
      <c r="J1240" s="119">
        <v>24707872.949999999</v>
      </c>
      <c r="K1240" s="121">
        <v>43118</v>
      </c>
      <c r="L1240" s="119">
        <v>2719</v>
      </c>
      <c r="M1240" s="119" t="s">
        <v>2004</v>
      </c>
    </row>
    <row r="1241" spans="1:13">
      <c r="A1241" s="119" t="s">
        <v>2005</v>
      </c>
      <c r="B1241" s="119" t="s">
        <v>397</v>
      </c>
      <c r="C1241" s="119">
        <v>923</v>
      </c>
      <c r="D1241" s="119">
        <v>948</v>
      </c>
      <c r="E1241" s="119">
        <v>900.1</v>
      </c>
      <c r="F1241" s="119">
        <v>907.65</v>
      </c>
      <c r="G1241" s="119">
        <v>914</v>
      </c>
      <c r="H1241" s="119">
        <v>921.7</v>
      </c>
      <c r="I1241" s="119">
        <v>16666</v>
      </c>
      <c r="J1241" s="119">
        <v>15266185.15</v>
      </c>
      <c r="K1241" s="121">
        <v>43118</v>
      </c>
      <c r="L1241" s="119">
        <v>1259</v>
      </c>
      <c r="M1241" s="119" t="s">
        <v>2006</v>
      </c>
    </row>
    <row r="1242" spans="1:13">
      <c r="A1242" s="119" t="s">
        <v>2007</v>
      </c>
      <c r="B1242" s="119" t="s">
        <v>397</v>
      </c>
      <c r="C1242" s="119">
        <v>295.39999999999998</v>
      </c>
      <c r="D1242" s="119">
        <v>316.3</v>
      </c>
      <c r="E1242" s="119">
        <v>283.55</v>
      </c>
      <c r="F1242" s="119">
        <v>286.64999999999998</v>
      </c>
      <c r="G1242" s="119">
        <v>286.5</v>
      </c>
      <c r="H1242" s="119">
        <v>292.75</v>
      </c>
      <c r="I1242" s="119">
        <v>4397742</v>
      </c>
      <c r="J1242" s="119">
        <v>1332163789.95</v>
      </c>
      <c r="K1242" s="121">
        <v>43118</v>
      </c>
      <c r="L1242" s="119">
        <v>47565</v>
      </c>
      <c r="M1242" s="119" t="s">
        <v>2008</v>
      </c>
    </row>
    <row r="1243" spans="1:13">
      <c r="A1243" s="119" t="s">
        <v>2009</v>
      </c>
      <c r="B1243" s="119" t="s">
        <v>397</v>
      </c>
      <c r="C1243" s="119">
        <v>2350</v>
      </c>
      <c r="D1243" s="119">
        <v>2350</v>
      </c>
      <c r="E1243" s="119">
        <v>2165.5500000000002</v>
      </c>
      <c r="F1243" s="119">
        <v>2176.5500000000002</v>
      </c>
      <c r="G1243" s="119">
        <v>2176.5500000000002</v>
      </c>
      <c r="H1243" s="119">
        <v>2133.9</v>
      </c>
      <c r="I1243" s="119">
        <v>367373</v>
      </c>
      <c r="J1243" s="119">
        <v>828074214.70000005</v>
      </c>
      <c r="K1243" s="121">
        <v>43118</v>
      </c>
      <c r="L1243" s="119">
        <v>21043</v>
      </c>
      <c r="M1243" s="119" t="s">
        <v>2010</v>
      </c>
    </row>
    <row r="1244" spans="1:13">
      <c r="A1244" s="119" t="s">
        <v>154</v>
      </c>
      <c r="B1244" s="119" t="s">
        <v>397</v>
      </c>
      <c r="C1244" s="119">
        <v>897.75</v>
      </c>
      <c r="D1244" s="119">
        <v>903.6</v>
      </c>
      <c r="E1244" s="119">
        <v>875</v>
      </c>
      <c r="F1244" s="119">
        <v>885.85</v>
      </c>
      <c r="G1244" s="119">
        <v>884.7</v>
      </c>
      <c r="H1244" s="119">
        <v>893.1</v>
      </c>
      <c r="I1244" s="119">
        <v>1285534</v>
      </c>
      <c r="J1244" s="119">
        <v>1149057843.7</v>
      </c>
      <c r="K1244" s="121">
        <v>43118</v>
      </c>
      <c r="L1244" s="119">
        <v>34051</v>
      </c>
      <c r="M1244" s="119" t="s">
        <v>2011</v>
      </c>
    </row>
    <row r="1245" spans="1:13">
      <c r="A1245" s="119" t="s">
        <v>2392</v>
      </c>
      <c r="B1245" s="119" t="s">
        <v>397</v>
      </c>
      <c r="C1245" s="119">
        <v>172.95</v>
      </c>
      <c r="D1245" s="119">
        <v>176.8</v>
      </c>
      <c r="E1245" s="119">
        <v>160.1</v>
      </c>
      <c r="F1245" s="119">
        <v>161.80000000000001</v>
      </c>
      <c r="G1245" s="119">
        <v>162</v>
      </c>
      <c r="H1245" s="119">
        <v>174</v>
      </c>
      <c r="I1245" s="119">
        <v>87412</v>
      </c>
      <c r="J1245" s="119">
        <v>14576216.85</v>
      </c>
      <c r="K1245" s="121">
        <v>43118</v>
      </c>
      <c r="L1245" s="119">
        <v>1390</v>
      </c>
      <c r="M1245" s="119" t="s">
        <v>2393</v>
      </c>
    </row>
    <row r="1246" spans="1:13">
      <c r="A1246" s="119" t="s">
        <v>2012</v>
      </c>
      <c r="B1246" s="119" t="s">
        <v>397</v>
      </c>
      <c r="C1246" s="119">
        <v>67.95</v>
      </c>
      <c r="D1246" s="119">
        <v>68.25</v>
      </c>
      <c r="E1246" s="119">
        <v>62.25</v>
      </c>
      <c r="F1246" s="119">
        <v>63.55</v>
      </c>
      <c r="G1246" s="119">
        <v>64</v>
      </c>
      <c r="H1246" s="119">
        <v>66.650000000000006</v>
      </c>
      <c r="I1246" s="119">
        <v>247097</v>
      </c>
      <c r="J1246" s="119">
        <v>16002297.4</v>
      </c>
      <c r="K1246" s="121">
        <v>43118</v>
      </c>
      <c r="L1246" s="119">
        <v>2399</v>
      </c>
      <c r="M1246" s="119" t="s">
        <v>2013</v>
      </c>
    </row>
    <row r="1247" spans="1:13">
      <c r="A1247" s="119" t="s">
        <v>2014</v>
      </c>
      <c r="B1247" s="119" t="s">
        <v>397</v>
      </c>
      <c r="C1247" s="119">
        <v>465.7</v>
      </c>
      <c r="D1247" s="119">
        <v>468.15</v>
      </c>
      <c r="E1247" s="119">
        <v>436</v>
      </c>
      <c r="F1247" s="119">
        <v>441.8</v>
      </c>
      <c r="G1247" s="119">
        <v>442</v>
      </c>
      <c r="H1247" s="119">
        <v>461.3</v>
      </c>
      <c r="I1247" s="119">
        <v>137134</v>
      </c>
      <c r="J1247" s="119">
        <v>61376471.049999997</v>
      </c>
      <c r="K1247" s="121">
        <v>43118</v>
      </c>
      <c r="L1247" s="119">
        <v>5044</v>
      </c>
      <c r="M1247" s="119" t="s">
        <v>2015</v>
      </c>
    </row>
    <row r="1248" spans="1:13">
      <c r="A1248" s="119" t="s">
        <v>2016</v>
      </c>
      <c r="B1248" s="119" t="s">
        <v>397</v>
      </c>
      <c r="C1248" s="119">
        <v>130.19999999999999</v>
      </c>
      <c r="D1248" s="119">
        <v>134.80000000000001</v>
      </c>
      <c r="E1248" s="119">
        <v>126.4</v>
      </c>
      <c r="F1248" s="119">
        <v>127.35</v>
      </c>
      <c r="G1248" s="119">
        <v>127.75</v>
      </c>
      <c r="H1248" s="119">
        <v>129.5</v>
      </c>
      <c r="I1248" s="119">
        <v>17233</v>
      </c>
      <c r="J1248" s="119">
        <v>2223800.75</v>
      </c>
      <c r="K1248" s="121">
        <v>43118</v>
      </c>
      <c r="L1248" s="119">
        <v>338</v>
      </c>
      <c r="M1248" s="119" t="s">
        <v>2017</v>
      </c>
    </row>
    <row r="1249" spans="1:13">
      <c r="A1249" s="119" t="s">
        <v>216</v>
      </c>
      <c r="B1249" s="119" t="s">
        <v>397</v>
      </c>
      <c r="C1249" s="119">
        <v>1398.45</v>
      </c>
      <c r="D1249" s="119">
        <v>1448</v>
      </c>
      <c r="E1249" s="119">
        <v>1398.45</v>
      </c>
      <c r="F1249" s="119">
        <v>1430.9</v>
      </c>
      <c r="G1249" s="119">
        <v>1433.7</v>
      </c>
      <c r="H1249" s="119">
        <v>1404.65</v>
      </c>
      <c r="I1249" s="119">
        <v>165569</v>
      </c>
      <c r="J1249" s="119">
        <v>237231207.80000001</v>
      </c>
      <c r="K1249" s="121">
        <v>43118</v>
      </c>
      <c r="L1249" s="119">
        <v>11129</v>
      </c>
      <c r="M1249" s="119" t="s">
        <v>2018</v>
      </c>
    </row>
    <row r="1250" spans="1:13">
      <c r="A1250" s="119" t="s">
        <v>217</v>
      </c>
      <c r="B1250" s="119" t="s">
        <v>397</v>
      </c>
      <c r="C1250" s="119">
        <v>292.35000000000002</v>
      </c>
      <c r="D1250" s="119">
        <v>295.7</v>
      </c>
      <c r="E1250" s="119">
        <v>282.2</v>
      </c>
      <c r="F1250" s="119">
        <v>292.95</v>
      </c>
      <c r="G1250" s="119">
        <v>290</v>
      </c>
      <c r="H1250" s="119">
        <v>291.45</v>
      </c>
      <c r="I1250" s="119">
        <v>2972725</v>
      </c>
      <c r="J1250" s="119">
        <v>865629444.89999998</v>
      </c>
      <c r="K1250" s="121">
        <v>43118</v>
      </c>
      <c r="L1250" s="119">
        <v>18548</v>
      </c>
      <c r="M1250" s="119" t="s">
        <v>2019</v>
      </c>
    </row>
    <row r="1251" spans="1:13">
      <c r="A1251" s="119" t="s">
        <v>2020</v>
      </c>
      <c r="B1251" s="119" t="s">
        <v>397</v>
      </c>
      <c r="C1251" s="119">
        <v>698.8</v>
      </c>
      <c r="D1251" s="119">
        <v>698.8</v>
      </c>
      <c r="E1251" s="119">
        <v>656</v>
      </c>
      <c r="F1251" s="119">
        <v>660.2</v>
      </c>
      <c r="G1251" s="119">
        <v>658</v>
      </c>
      <c r="H1251" s="119">
        <v>671.7</v>
      </c>
      <c r="I1251" s="119">
        <v>1057</v>
      </c>
      <c r="J1251" s="119">
        <v>706144.6</v>
      </c>
      <c r="K1251" s="121">
        <v>43118</v>
      </c>
      <c r="L1251" s="119">
        <v>111</v>
      </c>
      <c r="M1251" s="119" t="s">
        <v>2021</v>
      </c>
    </row>
    <row r="1252" spans="1:13">
      <c r="A1252" s="119" t="s">
        <v>2022</v>
      </c>
      <c r="B1252" s="119" t="s">
        <v>397</v>
      </c>
      <c r="C1252" s="119">
        <v>340.45</v>
      </c>
      <c r="D1252" s="119">
        <v>340.75</v>
      </c>
      <c r="E1252" s="119">
        <v>327</v>
      </c>
      <c r="F1252" s="119">
        <v>331.15</v>
      </c>
      <c r="G1252" s="119">
        <v>330</v>
      </c>
      <c r="H1252" s="119">
        <v>337.1</v>
      </c>
      <c r="I1252" s="119">
        <v>353308</v>
      </c>
      <c r="J1252" s="119">
        <v>116949277.40000001</v>
      </c>
      <c r="K1252" s="121">
        <v>43118</v>
      </c>
      <c r="L1252" s="119">
        <v>1690</v>
      </c>
      <c r="M1252" s="119" t="s">
        <v>2277</v>
      </c>
    </row>
    <row r="1253" spans="1:13">
      <c r="A1253" s="119" t="s">
        <v>2023</v>
      </c>
      <c r="B1253" s="119" t="s">
        <v>397</v>
      </c>
      <c r="C1253" s="119">
        <v>87.7</v>
      </c>
      <c r="D1253" s="119">
        <v>88.5</v>
      </c>
      <c r="E1253" s="119">
        <v>84.6</v>
      </c>
      <c r="F1253" s="119">
        <v>85.1</v>
      </c>
      <c r="G1253" s="119">
        <v>84.95</v>
      </c>
      <c r="H1253" s="119">
        <v>87.05</v>
      </c>
      <c r="I1253" s="119">
        <v>607660</v>
      </c>
      <c r="J1253" s="119">
        <v>52663927.5</v>
      </c>
      <c r="K1253" s="121">
        <v>43118</v>
      </c>
      <c r="L1253" s="119">
        <v>6194</v>
      </c>
      <c r="M1253" s="119" t="s">
        <v>2024</v>
      </c>
    </row>
    <row r="1254" spans="1:13">
      <c r="A1254" s="119" t="s">
        <v>2716</v>
      </c>
      <c r="B1254" s="119" t="s">
        <v>397</v>
      </c>
      <c r="C1254" s="119">
        <v>165</v>
      </c>
      <c r="D1254" s="119">
        <v>165.8</v>
      </c>
      <c r="E1254" s="119">
        <v>148.1</v>
      </c>
      <c r="F1254" s="119">
        <v>155.44999999999999</v>
      </c>
      <c r="G1254" s="119">
        <v>155.94999999999999</v>
      </c>
      <c r="H1254" s="119">
        <v>164.55</v>
      </c>
      <c r="I1254" s="119">
        <v>551757</v>
      </c>
      <c r="J1254" s="119">
        <v>87829378</v>
      </c>
      <c r="K1254" s="121">
        <v>43118</v>
      </c>
      <c r="L1254" s="119">
        <v>7039</v>
      </c>
      <c r="M1254" s="119" t="s">
        <v>2717</v>
      </c>
    </row>
    <row r="1255" spans="1:13">
      <c r="A1255" s="119" t="s">
        <v>2025</v>
      </c>
      <c r="B1255" s="119" t="s">
        <v>397</v>
      </c>
      <c r="C1255" s="119">
        <v>41.95</v>
      </c>
      <c r="D1255" s="119">
        <v>41.95</v>
      </c>
      <c r="E1255" s="119">
        <v>39.1</v>
      </c>
      <c r="F1255" s="119">
        <v>39.35</v>
      </c>
      <c r="G1255" s="119">
        <v>39.5</v>
      </c>
      <c r="H1255" s="119">
        <v>41.05</v>
      </c>
      <c r="I1255" s="119">
        <v>439061</v>
      </c>
      <c r="J1255" s="119">
        <v>17822487.199999999</v>
      </c>
      <c r="K1255" s="121">
        <v>43118</v>
      </c>
      <c r="L1255" s="119">
        <v>3168</v>
      </c>
      <c r="M1255" s="119" t="s">
        <v>2768</v>
      </c>
    </row>
    <row r="1256" spans="1:13">
      <c r="A1256" s="119" t="s">
        <v>387</v>
      </c>
      <c r="B1256" s="119" t="s">
        <v>397</v>
      </c>
      <c r="C1256" s="119">
        <v>134.85</v>
      </c>
      <c r="D1256" s="119">
        <v>134.9</v>
      </c>
      <c r="E1256" s="119">
        <v>133.5</v>
      </c>
      <c r="F1256" s="119">
        <v>134</v>
      </c>
      <c r="G1256" s="119">
        <v>134</v>
      </c>
      <c r="H1256" s="119">
        <v>134</v>
      </c>
      <c r="I1256" s="119">
        <v>102870</v>
      </c>
      <c r="J1256" s="119">
        <v>13789584.699999999</v>
      </c>
      <c r="K1256" s="121">
        <v>43118</v>
      </c>
      <c r="L1256" s="119">
        <v>1051</v>
      </c>
      <c r="M1256" s="119" t="s">
        <v>2026</v>
      </c>
    </row>
    <row r="1257" spans="1:13">
      <c r="A1257" s="119" t="s">
        <v>2027</v>
      </c>
      <c r="B1257" s="119" t="s">
        <v>397</v>
      </c>
      <c r="C1257" s="119">
        <v>75</v>
      </c>
      <c r="D1257" s="119">
        <v>75.7</v>
      </c>
      <c r="E1257" s="119">
        <v>73.25</v>
      </c>
      <c r="F1257" s="119">
        <v>73.599999999999994</v>
      </c>
      <c r="G1257" s="119">
        <v>73.5</v>
      </c>
      <c r="H1257" s="119">
        <v>74.099999999999994</v>
      </c>
      <c r="I1257" s="119">
        <v>734422</v>
      </c>
      <c r="J1257" s="119">
        <v>54807232.25</v>
      </c>
      <c r="K1257" s="121">
        <v>43118</v>
      </c>
      <c r="L1257" s="119">
        <v>3376</v>
      </c>
      <c r="M1257" s="119" t="s">
        <v>2028</v>
      </c>
    </row>
    <row r="1258" spans="1:13">
      <c r="A1258" s="119" t="s">
        <v>2029</v>
      </c>
      <c r="B1258" s="119" t="s">
        <v>397</v>
      </c>
      <c r="C1258" s="119">
        <v>843.6</v>
      </c>
      <c r="D1258" s="119">
        <v>858</v>
      </c>
      <c r="E1258" s="119">
        <v>822.5</v>
      </c>
      <c r="F1258" s="119">
        <v>850.35</v>
      </c>
      <c r="G1258" s="119">
        <v>858</v>
      </c>
      <c r="H1258" s="119">
        <v>836.3</v>
      </c>
      <c r="I1258" s="119">
        <v>3332</v>
      </c>
      <c r="J1258" s="119">
        <v>2835441.9</v>
      </c>
      <c r="K1258" s="121">
        <v>43118</v>
      </c>
      <c r="L1258" s="119">
        <v>192</v>
      </c>
      <c r="M1258" s="119" t="s">
        <v>2030</v>
      </c>
    </row>
    <row r="1259" spans="1:13">
      <c r="A1259" s="119" t="s">
        <v>2031</v>
      </c>
      <c r="B1259" s="119" t="s">
        <v>397</v>
      </c>
      <c r="C1259" s="119">
        <v>8402</v>
      </c>
      <c r="D1259" s="119">
        <v>8623</v>
      </c>
      <c r="E1259" s="119">
        <v>8250</v>
      </c>
      <c r="F1259" s="119">
        <v>8505.6</v>
      </c>
      <c r="G1259" s="119">
        <v>8321.0499999999993</v>
      </c>
      <c r="H1259" s="119">
        <v>8522.2000000000007</v>
      </c>
      <c r="I1259" s="119">
        <v>26008</v>
      </c>
      <c r="J1259" s="119">
        <v>219831022.84999999</v>
      </c>
      <c r="K1259" s="121">
        <v>43118</v>
      </c>
      <c r="L1259" s="119">
        <v>7797</v>
      </c>
      <c r="M1259" s="119" t="s">
        <v>2032</v>
      </c>
    </row>
    <row r="1260" spans="1:13">
      <c r="A1260" s="119" t="s">
        <v>2718</v>
      </c>
      <c r="B1260" s="119" t="s">
        <v>397</v>
      </c>
      <c r="C1260" s="119">
        <v>117.7</v>
      </c>
      <c r="D1260" s="119">
        <v>120</v>
      </c>
      <c r="E1260" s="119">
        <v>108.25</v>
      </c>
      <c r="F1260" s="119">
        <v>109.85</v>
      </c>
      <c r="G1260" s="119">
        <v>111.45</v>
      </c>
      <c r="H1260" s="119">
        <v>115.15</v>
      </c>
      <c r="I1260" s="119">
        <v>70450</v>
      </c>
      <c r="J1260" s="119">
        <v>8108566.75</v>
      </c>
      <c r="K1260" s="121">
        <v>43118</v>
      </c>
      <c r="L1260" s="119">
        <v>1048</v>
      </c>
      <c r="M1260" s="119" t="s">
        <v>2719</v>
      </c>
    </row>
    <row r="1261" spans="1:13">
      <c r="A1261" s="119" t="s">
        <v>2033</v>
      </c>
      <c r="B1261" s="119" t="s">
        <v>397</v>
      </c>
      <c r="C1261" s="119">
        <v>3.4</v>
      </c>
      <c r="D1261" s="119">
        <v>3.4</v>
      </c>
      <c r="E1261" s="119">
        <v>3.35</v>
      </c>
      <c r="F1261" s="119">
        <v>3.35</v>
      </c>
      <c r="G1261" s="119">
        <v>3.35</v>
      </c>
      <c r="H1261" s="119">
        <v>3.4</v>
      </c>
      <c r="I1261" s="119">
        <v>1685</v>
      </c>
      <c r="J1261" s="119">
        <v>5728.9</v>
      </c>
      <c r="K1261" s="121">
        <v>43118</v>
      </c>
      <c r="L1261" s="119">
        <v>15</v>
      </c>
      <c r="M1261" s="119" t="s">
        <v>2034</v>
      </c>
    </row>
    <row r="1262" spans="1:13">
      <c r="A1262" s="119" t="s">
        <v>244</v>
      </c>
      <c r="B1262" s="119" t="s">
        <v>397</v>
      </c>
      <c r="C1262" s="119">
        <v>63</v>
      </c>
      <c r="D1262" s="119">
        <v>63.3</v>
      </c>
      <c r="E1262" s="119">
        <v>59.05</v>
      </c>
      <c r="F1262" s="119">
        <v>59.7</v>
      </c>
      <c r="G1262" s="119">
        <v>59.65</v>
      </c>
      <c r="H1262" s="119">
        <v>62.7</v>
      </c>
      <c r="I1262" s="119">
        <v>8471249</v>
      </c>
      <c r="J1262" s="119">
        <v>517208568.64999998</v>
      </c>
      <c r="K1262" s="121">
        <v>43118</v>
      </c>
      <c r="L1262" s="119">
        <v>15614</v>
      </c>
      <c r="M1262" s="119" t="s">
        <v>2035</v>
      </c>
    </row>
    <row r="1263" spans="1:13">
      <c r="A1263" s="119" t="s">
        <v>155</v>
      </c>
      <c r="B1263" s="119" t="s">
        <v>397</v>
      </c>
      <c r="C1263" s="119">
        <v>740</v>
      </c>
      <c r="D1263" s="119">
        <v>740</v>
      </c>
      <c r="E1263" s="119">
        <v>703.95</v>
      </c>
      <c r="F1263" s="119">
        <v>719.95</v>
      </c>
      <c r="G1263" s="119">
        <v>723.35</v>
      </c>
      <c r="H1263" s="119">
        <v>730</v>
      </c>
      <c r="I1263" s="119">
        <v>1016503</v>
      </c>
      <c r="J1263" s="119">
        <v>730665469.29999995</v>
      </c>
      <c r="K1263" s="121">
        <v>43118</v>
      </c>
      <c r="L1263" s="119">
        <v>34433</v>
      </c>
      <c r="M1263" s="119" t="s">
        <v>2036</v>
      </c>
    </row>
    <row r="1264" spans="1:13">
      <c r="A1264" s="119" t="s">
        <v>2037</v>
      </c>
      <c r="B1264" s="119" t="s">
        <v>397</v>
      </c>
      <c r="C1264" s="119">
        <v>3615.05</v>
      </c>
      <c r="D1264" s="119">
        <v>3748.95</v>
      </c>
      <c r="E1264" s="119">
        <v>3615</v>
      </c>
      <c r="F1264" s="119">
        <v>3646.25</v>
      </c>
      <c r="G1264" s="119">
        <v>3649.7</v>
      </c>
      <c r="H1264" s="119">
        <v>3613.65</v>
      </c>
      <c r="I1264" s="119">
        <v>9983</v>
      </c>
      <c r="J1264" s="119">
        <v>36821361.649999999</v>
      </c>
      <c r="K1264" s="121">
        <v>43118</v>
      </c>
      <c r="L1264" s="119">
        <v>1266</v>
      </c>
      <c r="M1264" s="119" t="s">
        <v>2038</v>
      </c>
    </row>
    <row r="1265" spans="1:13">
      <c r="A1265" s="119" t="s">
        <v>2039</v>
      </c>
      <c r="B1265" s="119" t="s">
        <v>397</v>
      </c>
      <c r="C1265" s="119">
        <v>468.25</v>
      </c>
      <c r="D1265" s="119">
        <v>471.85</v>
      </c>
      <c r="E1265" s="119">
        <v>443</v>
      </c>
      <c r="F1265" s="119">
        <v>450.5</v>
      </c>
      <c r="G1265" s="119">
        <v>452.75</v>
      </c>
      <c r="H1265" s="119">
        <v>475.25</v>
      </c>
      <c r="I1265" s="119">
        <v>250688</v>
      </c>
      <c r="J1265" s="119">
        <v>114350197.95</v>
      </c>
      <c r="K1265" s="121">
        <v>43118</v>
      </c>
      <c r="L1265" s="119">
        <v>6508</v>
      </c>
      <c r="M1265" s="119" t="s">
        <v>2040</v>
      </c>
    </row>
    <row r="1266" spans="1:13">
      <c r="A1266" s="119" t="s">
        <v>2041</v>
      </c>
      <c r="B1266" s="119" t="s">
        <v>397</v>
      </c>
      <c r="C1266" s="119">
        <v>174</v>
      </c>
      <c r="D1266" s="119">
        <v>174.25</v>
      </c>
      <c r="E1266" s="119">
        <v>161.25</v>
      </c>
      <c r="F1266" s="119">
        <v>163.5</v>
      </c>
      <c r="G1266" s="119">
        <v>164</v>
      </c>
      <c r="H1266" s="119">
        <v>172.65</v>
      </c>
      <c r="I1266" s="119">
        <v>907094</v>
      </c>
      <c r="J1266" s="119">
        <v>152467135</v>
      </c>
      <c r="K1266" s="121">
        <v>43118</v>
      </c>
      <c r="L1266" s="119">
        <v>8950</v>
      </c>
      <c r="M1266" s="119" t="s">
        <v>2042</v>
      </c>
    </row>
    <row r="1267" spans="1:13">
      <c r="A1267" s="119" t="s">
        <v>156</v>
      </c>
      <c r="B1267" s="119" t="s">
        <v>397</v>
      </c>
      <c r="C1267" s="119">
        <v>1133.05</v>
      </c>
      <c r="D1267" s="119">
        <v>1144.75</v>
      </c>
      <c r="E1267" s="119">
        <v>1059.8499999999999</v>
      </c>
      <c r="F1267" s="119">
        <v>1081.1500000000001</v>
      </c>
      <c r="G1267" s="119">
        <v>1079</v>
      </c>
      <c r="H1267" s="119">
        <v>1131.1500000000001</v>
      </c>
      <c r="I1267" s="119">
        <v>277784</v>
      </c>
      <c r="J1267" s="119">
        <v>308176229.30000001</v>
      </c>
      <c r="K1267" s="121">
        <v>43118</v>
      </c>
      <c r="L1267" s="119">
        <v>14049</v>
      </c>
      <c r="M1267" s="119" t="s">
        <v>2043</v>
      </c>
    </row>
    <row r="1268" spans="1:13">
      <c r="A1268" s="119" t="s">
        <v>2044</v>
      </c>
      <c r="B1268" s="119" t="s">
        <v>397</v>
      </c>
      <c r="C1268" s="119">
        <v>322.95</v>
      </c>
      <c r="D1268" s="119">
        <v>323.14999999999998</v>
      </c>
      <c r="E1268" s="119">
        <v>298.25</v>
      </c>
      <c r="F1268" s="119">
        <v>301.35000000000002</v>
      </c>
      <c r="G1268" s="119">
        <v>300.10000000000002</v>
      </c>
      <c r="H1268" s="119">
        <v>319.45</v>
      </c>
      <c r="I1268" s="119">
        <v>184316</v>
      </c>
      <c r="J1268" s="119">
        <v>57253830</v>
      </c>
      <c r="K1268" s="121">
        <v>43118</v>
      </c>
      <c r="L1268" s="119">
        <v>3292</v>
      </c>
      <c r="M1268" s="119" t="s">
        <v>2045</v>
      </c>
    </row>
    <row r="1269" spans="1:13">
      <c r="A1269" s="119" t="s">
        <v>157</v>
      </c>
      <c r="B1269" s="119" t="s">
        <v>397</v>
      </c>
      <c r="C1269" s="119">
        <v>32.4</v>
      </c>
      <c r="D1269" s="119">
        <v>32.450000000000003</v>
      </c>
      <c r="E1269" s="119">
        <v>30.7</v>
      </c>
      <c r="F1269" s="119">
        <v>31.05</v>
      </c>
      <c r="G1269" s="119">
        <v>31.15</v>
      </c>
      <c r="H1269" s="119">
        <v>31.25</v>
      </c>
      <c r="I1269" s="119">
        <v>1078048</v>
      </c>
      <c r="J1269" s="119">
        <v>34015630.350000001</v>
      </c>
      <c r="K1269" s="121">
        <v>43118</v>
      </c>
      <c r="L1269" s="119">
        <v>4580</v>
      </c>
      <c r="M1269" s="119" t="s">
        <v>2046</v>
      </c>
    </row>
    <row r="1270" spans="1:13">
      <c r="A1270" s="119" t="s">
        <v>2047</v>
      </c>
      <c r="B1270" s="119" t="s">
        <v>397</v>
      </c>
      <c r="C1270" s="119">
        <v>477</v>
      </c>
      <c r="D1270" s="119">
        <v>483.45</v>
      </c>
      <c r="E1270" s="119">
        <v>462.8</v>
      </c>
      <c r="F1270" s="119">
        <v>464.1</v>
      </c>
      <c r="G1270" s="119">
        <v>463</v>
      </c>
      <c r="H1270" s="119">
        <v>476.55</v>
      </c>
      <c r="I1270" s="119">
        <v>102213</v>
      </c>
      <c r="J1270" s="119">
        <v>48176017.549999997</v>
      </c>
      <c r="K1270" s="121">
        <v>43118</v>
      </c>
      <c r="L1270" s="119">
        <v>2216</v>
      </c>
      <c r="M1270" s="119" t="s">
        <v>2048</v>
      </c>
    </row>
    <row r="1271" spans="1:13">
      <c r="A1271" s="119" t="s">
        <v>2049</v>
      </c>
      <c r="B1271" s="119" t="s">
        <v>397</v>
      </c>
      <c r="C1271" s="119">
        <v>513.85</v>
      </c>
      <c r="D1271" s="119">
        <v>514.95000000000005</v>
      </c>
      <c r="E1271" s="119">
        <v>482.25</v>
      </c>
      <c r="F1271" s="119">
        <v>486.75</v>
      </c>
      <c r="G1271" s="119">
        <v>487</v>
      </c>
      <c r="H1271" s="119">
        <v>507.65</v>
      </c>
      <c r="I1271" s="119">
        <v>60838</v>
      </c>
      <c r="J1271" s="119">
        <v>30133626.300000001</v>
      </c>
      <c r="K1271" s="121">
        <v>43118</v>
      </c>
      <c r="L1271" s="119">
        <v>3556</v>
      </c>
      <c r="M1271" s="119" t="s">
        <v>2050</v>
      </c>
    </row>
    <row r="1272" spans="1:13">
      <c r="A1272" s="119" t="s">
        <v>2051</v>
      </c>
      <c r="B1272" s="119" t="s">
        <v>397</v>
      </c>
      <c r="C1272" s="119">
        <v>24.4</v>
      </c>
      <c r="D1272" s="119">
        <v>24.5</v>
      </c>
      <c r="E1272" s="119">
        <v>23</v>
      </c>
      <c r="F1272" s="119">
        <v>23.7</v>
      </c>
      <c r="G1272" s="119">
        <v>23.85</v>
      </c>
      <c r="H1272" s="119">
        <v>24.05</v>
      </c>
      <c r="I1272" s="119">
        <v>297577</v>
      </c>
      <c r="J1272" s="119">
        <v>7033493.4500000002</v>
      </c>
      <c r="K1272" s="121">
        <v>43118</v>
      </c>
      <c r="L1272" s="119">
        <v>1188</v>
      </c>
      <c r="M1272" s="119" t="s">
        <v>2052</v>
      </c>
    </row>
    <row r="1273" spans="1:13">
      <c r="A1273" s="119" t="s">
        <v>2053</v>
      </c>
      <c r="B1273" s="119" t="s">
        <v>397</v>
      </c>
      <c r="C1273" s="119">
        <v>28.5</v>
      </c>
      <c r="D1273" s="119">
        <v>28.5</v>
      </c>
      <c r="E1273" s="119">
        <v>26.1</v>
      </c>
      <c r="F1273" s="119">
        <v>26.85</v>
      </c>
      <c r="G1273" s="119">
        <v>27.05</v>
      </c>
      <c r="H1273" s="119">
        <v>27.5</v>
      </c>
      <c r="I1273" s="119">
        <v>2083586</v>
      </c>
      <c r="J1273" s="119">
        <v>57453968.049999997</v>
      </c>
      <c r="K1273" s="121">
        <v>43118</v>
      </c>
      <c r="L1273" s="119">
        <v>5034</v>
      </c>
      <c r="M1273" s="119" t="s">
        <v>2054</v>
      </c>
    </row>
    <row r="1274" spans="1:13">
      <c r="A1274" s="119" t="s">
        <v>2055</v>
      </c>
      <c r="B1274" s="119" t="s">
        <v>397</v>
      </c>
      <c r="C1274" s="119">
        <v>415</v>
      </c>
      <c r="D1274" s="119">
        <v>418.75</v>
      </c>
      <c r="E1274" s="119">
        <v>391.45</v>
      </c>
      <c r="F1274" s="119">
        <v>395</v>
      </c>
      <c r="G1274" s="119">
        <v>394.8</v>
      </c>
      <c r="H1274" s="119">
        <v>402.15</v>
      </c>
      <c r="I1274" s="119">
        <v>1977732</v>
      </c>
      <c r="J1274" s="119">
        <v>806878395.20000005</v>
      </c>
      <c r="K1274" s="121">
        <v>43118</v>
      </c>
      <c r="L1274" s="119">
        <v>16915</v>
      </c>
      <c r="M1274" s="119" t="s">
        <v>2056</v>
      </c>
    </row>
    <row r="1275" spans="1:13">
      <c r="A1275" s="119" t="s">
        <v>158</v>
      </c>
      <c r="B1275" s="119" t="s">
        <v>397</v>
      </c>
      <c r="C1275" s="119">
        <v>4554.5</v>
      </c>
      <c r="D1275" s="119">
        <v>4557.75</v>
      </c>
      <c r="E1275" s="119">
        <v>4370</v>
      </c>
      <c r="F1275" s="119">
        <v>4408.6499999999996</v>
      </c>
      <c r="G1275" s="119">
        <v>4409</v>
      </c>
      <c r="H1275" s="119">
        <v>4544.25</v>
      </c>
      <c r="I1275" s="119">
        <v>626579</v>
      </c>
      <c r="J1275" s="119">
        <v>2789310742.9000001</v>
      </c>
      <c r="K1275" s="121">
        <v>43118</v>
      </c>
      <c r="L1275" s="119">
        <v>48947</v>
      </c>
      <c r="M1275" s="119" t="s">
        <v>2057</v>
      </c>
    </row>
    <row r="1276" spans="1:13">
      <c r="A1276" s="119" t="s">
        <v>2058</v>
      </c>
      <c r="B1276" s="119" t="s">
        <v>397</v>
      </c>
      <c r="C1276" s="119">
        <v>92.05</v>
      </c>
      <c r="D1276" s="119">
        <v>94.7</v>
      </c>
      <c r="E1276" s="119">
        <v>87.55</v>
      </c>
      <c r="F1276" s="119">
        <v>89.1</v>
      </c>
      <c r="G1276" s="119">
        <v>90.75</v>
      </c>
      <c r="H1276" s="119">
        <v>91.9</v>
      </c>
      <c r="I1276" s="119">
        <v>59899</v>
      </c>
      <c r="J1276" s="119">
        <v>5437559.9000000004</v>
      </c>
      <c r="K1276" s="121">
        <v>43118</v>
      </c>
      <c r="L1276" s="119">
        <v>806</v>
      </c>
      <c r="M1276" s="119" t="s">
        <v>2059</v>
      </c>
    </row>
    <row r="1277" spans="1:13">
      <c r="A1277" s="119" t="s">
        <v>3057</v>
      </c>
      <c r="B1277" s="119" t="s">
        <v>397</v>
      </c>
      <c r="C1277" s="119">
        <v>1.6</v>
      </c>
      <c r="D1277" s="119">
        <v>1.6</v>
      </c>
      <c r="E1277" s="119">
        <v>1.55</v>
      </c>
      <c r="F1277" s="119">
        <v>1.55</v>
      </c>
      <c r="G1277" s="119">
        <v>1.55</v>
      </c>
      <c r="H1277" s="119">
        <v>1.6</v>
      </c>
      <c r="I1277" s="119">
        <v>25500</v>
      </c>
      <c r="J1277" s="119">
        <v>40482.5</v>
      </c>
      <c r="K1277" s="121">
        <v>43118</v>
      </c>
      <c r="L1277" s="119">
        <v>11</v>
      </c>
      <c r="M1277" s="119" t="s">
        <v>3058</v>
      </c>
    </row>
    <row r="1278" spans="1:13">
      <c r="A1278" s="119" t="s">
        <v>2060</v>
      </c>
      <c r="B1278" s="119" t="s">
        <v>397</v>
      </c>
      <c r="C1278" s="119">
        <v>363.9</v>
      </c>
      <c r="D1278" s="119">
        <v>364</v>
      </c>
      <c r="E1278" s="119">
        <v>360.45</v>
      </c>
      <c r="F1278" s="119">
        <v>361.35</v>
      </c>
      <c r="G1278" s="119">
        <v>363</v>
      </c>
      <c r="H1278" s="119">
        <v>361.4</v>
      </c>
      <c r="I1278" s="119">
        <v>247181</v>
      </c>
      <c r="J1278" s="119">
        <v>89656764.150000006</v>
      </c>
      <c r="K1278" s="121">
        <v>43118</v>
      </c>
      <c r="L1278" s="119">
        <v>4128</v>
      </c>
      <c r="M1278" s="119" t="s">
        <v>2061</v>
      </c>
    </row>
    <row r="1279" spans="1:13">
      <c r="A1279" s="119" t="s">
        <v>2062</v>
      </c>
      <c r="B1279" s="119" t="s">
        <v>397</v>
      </c>
      <c r="C1279" s="119">
        <v>94.7</v>
      </c>
      <c r="D1279" s="119">
        <v>94.7</v>
      </c>
      <c r="E1279" s="119">
        <v>90</v>
      </c>
      <c r="F1279" s="119">
        <v>91.15</v>
      </c>
      <c r="G1279" s="119">
        <v>92.2</v>
      </c>
      <c r="H1279" s="119">
        <v>91.05</v>
      </c>
      <c r="I1279" s="119">
        <v>15784</v>
      </c>
      <c r="J1279" s="119">
        <v>1460478.75</v>
      </c>
      <c r="K1279" s="121">
        <v>43118</v>
      </c>
      <c r="L1279" s="119">
        <v>171</v>
      </c>
      <c r="M1279" s="119" t="s">
        <v>2063</v>
      </c>
    </row>
    <row r="1280" spans="1:13">
      <c r="A1280" s="119" t="s">
        <v>159</v>
      </c>
      <c r="B1280" s="119" t="s">
        <v>397</v>
      </c>
      <c r="C1280" s="119">
        <v>143.85</v>
      </c>
      <c r="D1280" s="119">
        <v>144.80000000000001</v>
      </c>
      <c r="E1280" s="119">
        <v>136.80000000000001</v>
      </c>
      <c r="F1280" s="119">
        <v>137.9</v>
      </c>
      <c r="G1280" s="119">
        <v>137.9</v>
      </c>
      <c r="H1280" s="119">
        <v>140.5</v>
      </c>
      <c r="I1280" s="119">
        <v>5396514</v>
      </c>
      <c r="J1280" s="119">
        <v>757813638.95000005</v>
      </c>
      <c r="K1280" s="121">
        <v>43118</v>
      </c>
      <c r="L1280" s="119">
        <v>30415</v>
      </c>
      <c r="M1280" s="119" t="s">
        <v>2064</v>
      </c>
    </row>
    <row r="1281" spans="1:13">
      <c r="A1281" s="119" t="s">
        <v>2560</v>
      </c>
      <c r="B1281" s="119" t="s">
        <v>397</v>
      </c>
      <c r="C1281" s="119">
        <v>410.05</v>
      </c>
      <c r="D1281" s="119">
        <v>425</v>
      </c>
      <c r="E1281" s="119">
        <v>398</v>
      </c>
      <c r="F1281" s="119">
        <v>400.05</v>
      </c>
      <c r="G1281" s="119">
        <v>400</v>
      </c>
      <c r="H1281" s="119">
        <v>406.9</v>
      </c>
      <c r="I1281" s="119">
        <v>130314</v>
      </c>
      <c r="J1281" s="119">
        <v>53299906.299999997</v>
      </c>
      <c r="K1281" s="121">
        <v>43118</v>
      </c>
      <c r="L1281" s="119">
        <v>1121</v>
      </c>
      <c r="M1281" s="119" t="s">
        <v>2561</v>
      </c>
    </row>
    <row r="1282" spans="1:13">
      <c r="A1282" s="119" t="s">
        <v>160</v>
      </c>
      <c r="B1282" s="119" t="s">
        <v>397</v>
      </c>
      <c r="C1282" s="119">
        <v>9.65</v>
      </c>
      <c r="D1282" s="119">
        <v>9.8000000000000007</v>
      </c>
      <c r="E1282" s="119">
        <v>8.6999999999999993</v>
      </c>
      <c r="F1282" s="119">
        <v>8.8000000000000007</v>
      </c>
      <c r="G1282" s="119">
        <v>8.85</v>
      </c>
      <c r="H1282" s="119">
        <v>9.4</v>
      </c>
      <c r="I1282" s="119">
        <v>63870172</v>
      </c>
      <c r="J1282" s="119">
        <v>590777531.25</v>
      </c>
      <c r="K1282" s="121">
        <v>43118</v>
      </c>
      <c r="L1282" s="119">
        <v>22264</v>
      </c>
      <c r="M1282" s="119" t="s">
        <v>2065</v>
      </c>
    </row>
    <row r="1283" spans="1:13">
      <c r="A1283" s="119" t="s">
        <v>2066</v>
      </c>
      <c r="B1283" s="119" t="s">
        <v>397</v>
      </c>
      <c r="C1283" s="119">
        <v>18.45</v>
      </c>
      <c r="D1283" s="119">
        <v>18.5</v>
      </c>
      <c r="E1283" s="119">
        <v>17.649999999999999</v>
      </c>
      <c r="F1283" s="119">
        <v>17.8</v>
      </c>
      <c r="G1283" s="119">
        <v>17.8</v>
      </c>
      <c r="H1283" s="119">
        <v>17.95</v>
      </c>
      <c r="I1283" s="119">
        <v>1042882</v>
      </c>
      <c r="J1283" s="119">
        <v>18865423.550000001</v>
      </c>
      <c r="K1283" s="121">
        <v>43118</v>
      </c>
      <c r="L1283" s="119">
        <v>2263</v>
      </c>
      <c r="M1283" s="119" t="s">
        <v>2067</v>
      </c>
    </row>
    <row r="1284" spans="1:13">
      <c r="A1284" s="119" t="s">
        <v>2068</v>
      </c>
      <c r="B1284" s="119" t="s">
        <v>397</v>
      </c>
      <c r="C1284" s="119">
        <v>172.3</v>
      </c>
      <c r="D1284" s="119">
        <v>174.1</v>
      </c>
      <c r="E1284" s="119">
        <v>160.25</v>
      </c>
      <c r="F1284" s="119">
        <v>162.55000000000001</v>
      </c>
      <c r="G1284" s="119">
        <v>162</v>
      </c>
      <c r="H1284" s="119">
        <v>171.15</v>
      </c>
      <c r="I1284" s="119">
        <v>73864</v>
      </c>
      <c r="J1284" s="119">
        <v>12271686.35</v>
      </c>
      <c r="K1284" s="121">
        <v>43118</v>
      </c>
      <c r="L1284" s="119">
        <v>1329</v>
      </c>
      <c r="M1284" s="119" t="s">
        <v>2069</v>
      </c>
    </row>
    <row r="1285" spans="1:13">
      <c r="A1285" s="119" t="s">
        <v>161</v>
      </c>
      <c r="B1285" s="119" t="s">
        <v>397</v>
      </c>
      <c r="C1285" s="119">
        <v>787.8</v>
      </c>
      <c r="D1285" s="119">
        <v>814.9</v>
      </c>
      <c r="E1285" s="119">
        <v>786.25</v>
      </c>
      <c r="F1285" s="119">
        <v>800.5</v>
      </c>
      <c r="G1285" s="119">
        <v>798</v>
      </c>
      <c r="H1285" s="119">
        <v>780.75</v>
      </c>
      <c r="I1285" s="119">
        <v>5203775</v>
      </c>
      <c r="J1285" s="119">
        <v>4190615479.5999999</v>
      </c>
      <c r="K1285" s="121">
        <v>43118</v>
      </c>
      <c r="L1285" s="119">
        <v>101952</v>
      </c>
      <c r="M1285" s="119" t="s">
        <v>2070</v>
      </c>
    </row>
    <row r="1286" spans="1:13">
      <c r="A1286" s="119" t="s">
        <v>2071</v>
      </c>
      <c r="B1286" s="119" t="s">
        <v>397</v>
      </c>
      <c r="C1286" s="119">
        <v>29.6</v>
      </c>
      <c r="D1286" s="119">
        <v>30.15</v>
      </c>
      <c r="E1286" s="119">
        <v>27</v>
      </c>
      <c r="F1286" s="119">
        <v>27.5</v>
      </c>
      <c r="G1286" s="119">
        <v>27.8</v>
      </c>
      <c r="H1286" s="119">
        <v>29.2</v>
      </c>
      <c r="I1286" s="119">
        <v>2907654</v>
      </c>
      <c r="J1286" s="119">
        <v>83250933.549999997</v>
      </c>
      <c r="K1286" s="121">
        <v>43118</v>
      </c>
      <c r="L1286" s="119">
        <v>6363</v>
      </c>
      <c r="M1286" s="119" t="s">
        <v>2072</v>
      </c>
    </row>
    <row r="1287" spans="1:13">
      <c r="A1287" s="119" t="s">
        <v>2620</v>
      </c>
      <c r="B1287" s="119" t="s">
        <v>397</v>
      </c>
      <c r="C1287" s="119">
        <v>316.35000000000002</v>
      </c>
      <c r="D1287" s="119">
        <v>316.35000000000002</v>
      </c>
      <c r="E1287" s="119">
        <v>308.55</v>
      </c>
      <c r="F1287" s="119">
        <v>312.88</v>
      </c>
      <c r="G1287" s="119">
        <v>313.3</v>
      </c>
      <c r="H1287" s="119">
        <v>313.39999999999998</v>
      </c>
      <c r="I1287" s="119">
        <v>1322</v>
      </c>
      <c r="J1287" s="119">
        <v>415274.7</v>
      </c>
      <c r="K1287" s="121">
        <v>43118</v>
      </c>
      <c r="L1287" s="119">
        <v>56</v>
      </c>
      <c r="M1287" s="119" t="s">
        <v>2621</v>
      </c>
    </row>
    <row r="1288" spans="1:13">
      <c r="A1288" s="119" t="s">
        <v>2983</v>
      </c>
      <c r="B1288" s="119" t="s">
        <v>397</v>
      </c>
      <c r="C1288" s="119">
        <v>1125.9000000000001</v>
      </c>
      <c r="D1288" s="119">
        <v>1125.9000000000001</v>
      </c>
      <c r="E1288" s="119">
        <v>1125.6500000000001</v>
      </c>
      <c r="F1288" s="119">
        <v>1125.6500000000001</v>
      </c>
      <c r="G1288" s="119">
        <v>1125.6500000000001</v>
      </c>
      <c r="H1288" s="119">
        <v>1117.0899999999999</v>
      </c>
      <c r="I1288" s="119">
        <v>7</v>
      </c>
      <c r="J1288" s="119">
        <v>7879.8</v>
      </c>
      <c r="K1288" s="121">
        <v>43118</v>
      </c>
      <c r="L1288" s="119">
        <v>2</v>
      </c>
      <c r="M1288" s="119" t="s">
        <v>2984</v>
      </c>
    </row>
    <row r="1289" spans="1:13">
      <c r="A1289" s="119" t="s">
        <v>3199</v>
      </c>
      <c r="B1289" s="119" t="s">
        <v>397</v>
      </c>
      <c r="C1289" s="119">
        <v>357</v>
      </c>
      <c r="D1289" s="119">
        <v>357</v>
      </c>
      <c r="E1289" s="119">
        <v>355</v>
      </c>
      <c r="F1289" s="119">
        <v>355.76</v>
      </c>
      <c r="G1289" s="119">
        <v>355</v>
      </c>
      <c r="H1289" s="119">
        <v>359.5</v>
      </c>
      <c r="I1289" s="119">
        <v>231</v>
      </c>
      <c r="J1289" s="119">
        <v>82305</v>
      </c>
      <c r="K1289" s="121">
        <v>43118</v>
      </c>
      <c r="L1289" s="119">
        <v>6</v>
      </c>
      <c r="M1289" s="119" t="s">
        <v>3319</v>
      </c>
    </row>
    <row r="1290" spans="1:13">
      <c r="A1290" s="119" t="s">
        <v>2852</v>
      </c>
      <c r="B1290" s="119" t="s">
        <v>397</v>
      </c>
      <c r="C1290" s="119">
        <v>137.1</v>
      </c>
      <c r="D1290" s="119">
        <v>137.9</v>
      </c>
      <c r="E1290" s="119">
        <v>126</v>
      </c>
      <c r="F1290" s="119">
        <v>127.45</v>
      </c>
      <c r="G1290" s="119">
        <v>127.55</v>
      </c>
      <c r="H1290" s="119">
        <v>136.30000000000001</v>
      </c>
      <c r="I1290" s="119">
        <v>52383</v>
      </c>
      <c r="J1290" s="119">
        <v>6813760.75</v>
      </c>
      <c r="K1290" s="121">
        <v>43118</v>
      </c>
      <c r="L1290" s="119">
        <v>659</v>
      </c>
      <c r="M1290" s="119" t="s">
        <v>2853</v>
      </c>
    </row>
    <row r="1291" spans="1:13">
      <c r="A1291" s="119" t="s">
        <v>2854</v>
      </c>
      <c r="B1291" s="119" t="s">
        <v>397</v>
      </c>
      <c r="C1291" s="119">
        <v>0.35</v>
      </c>
      <c r="D1291" s="119">
        <v>0.35</v>
      </c>
      <c r="E1291" s="119">
        <v>0.3</v>
      </c>
      <c r="F1291" s="119">
        <v>0.35</v>
      </c>
      <c r="G1291" s="119">
        <v>0.35</v>
      </c>
      <c r="H1291" s="119">
        <v>0.35</v>
      </c>
      <c r="I1291" s="119">
        <v>7453442</v>
      </c>
      <c r="J1291" s="119">
        <v>2515397.1</v>
      </c>
      <c r="K1291" s="121">
        <v>43118</v>
      </c>
      <c r="L1291" s="119">
        <v>661</v>
      </c>
      <c r="M1291" s="119" t="s">
        <v>2855</v>
      </c>
    </row>
    <row r="1292" spans="1:13">
      <c r="A1292" s="119" t="s">
        <v>2073</v>
      </c>
      <c r="B1292" s="119" t="s">
        <v>397</v>
      </c>
      <c r="C1292" s="119">
        <v>469.95</v>
      </c>
      <c r="D1292" s="119">
        <v>473.35</v>
      </c>
      <c r="E1292" s="119">
        <v>455</v>
      </c>
      <c r="F1292" s="119">
        <v>457</v>
      </c>
      <c r="G1292" s="119">
        <v>457.1</v>
      </c>
      <c r="H1292" s="119">
        <v>468.25</v>
      </c>
      <c r="I1292" s="119">
        <v>86051</v>
      </c>
      <c r="J1292" s="119">
        <v>40059973.25</v>
      </c>
      <c r="K1292" s="121">
        <v>43118</v>
      </c>
      <c r="L1292" s="119">
        <v>2903</v>
      </c>
      <c r="M1292" s="119" t="s">
        <v>2074</v>
      </c>
    </row>
    <row r="1293" spans="1:13">
      <c r="A1293" s="119" t="s">
        <v>2075</v>
      </c>
      <c r="B1293" s="119" t="s">
        <v>397</v>
      </c>
      <c r="C1293" s="119">
        <v>938.05</v>
      </c>
      <c r="D1293" s="119">
        <v>954.75</v>
      </c>
      <c r="E1293" s="119">
        <v>915.35</v>
      </c>
      <c r="F1293" s="119">
        <v>919.05</v>
      </c>
      <c r="G1293" s="119">
        <v>925</v>
      </c>
      <c r="H1293" s="119">
        <v>937.4</v>
      </c>
      <c r="I1293" s="119">
        <v>7999</v>
      </c>
      <c r="J1293" s="119">
        <v>7482756.7999999998</v>
      </c>
      <c r="K1293" s="121">
        <v>43118</v>
      </c>
      <c r="L1293" s="119">
        <v>651</v>
      </c>
      <c r="M1293" s="119" t="s">
        <v>2076</v>
      </c>
    </row>
    <row r="1294" spans="1:13">
      <c r="A1294" s="119" t="s">
        <v>2562</v>
      </c>
      <c r="B1294" s="119" t="s">
        <v>397</v>
      </c>
      <c r="C1294" s="119">
        <v>719.25</v>
      </c>
      <c r="D1294" s="119">
        <v>732.6</v>
      </c>
      <c r="E1294" s="119">
        <v>703.85</v>
      </c>
      <c r="F1294" s="119">
        <v>711.65</v>
      </c>
      <c r="G1294" s="119">
        <v>707.05</v>
      </c>
      <c r="H1294" s="119">
        <v>717.75</v>
      </c>
      <c r="I1294" s="119">
        <v>37878</v>
      </c>
      <c r="J1294" s="119">
        <v>27415475</v>
      </c>
      <c r="K1294" s="121">
        <v>43118</v>
      </c>
      <c r="L1294" s="119">
        <v>2163</v>
      </c>
      <c r="M1294" s="119" t="s">
        <v>2563</v>
      </c>
    </row>
    <row r="1295" spans="1:13">
      <c r="A1295" s="119" t="s">
        <v>2077</v>
      </c>
      <c r="B1295" s="119" t="s">
        <v>397</v>
      </c>
      <c r="C1295" s="119">
        <v>453.9</v>
      </c>
      <c r="D1295" s="119">
        <v>458</v>
      </c>
      <c r="E1295" s="119">
        <v>435.1</v>
      </c>
      <c r="F1295" s="119">
        <v>436.6</v>
      </c>
      <c r="G1295" s="119">
        <v>436</v>
      </c>
      <c r="H1295" s="119">
        <v>449.95</v>
      </c>
      <c r="I1295" s="119">
        <v>1007352</v>
      </c>
      <c r="J1295" s="119">
        <v>449149453.44999999</v>
      </c>
      <c r="K1295" s="121">
        <v>43118</v>
      </c>
      <c r="L1295" s="119">
        <v>19356</v>
      </c>
      <c r="M1295" s="119" t="s">
        <v>2078</v>
      </c>
    </row>
    <row r="1296" spans="1:13">
      <c r="A1296" s="119" t="s">
        <v>2079</v>
      </c>
      <c r="B1296" s="119" t="s">
        <v>397</v>
      </c>
      <c r="C1296" s="119">
        <v>54.9</v>
      </c>
      <c r="D1296" s="119">
        <v>54.9</v>
      </c>
      <c r="E1296" s="119">
        <v>52.1</v>
      </c>
      <c r="F1296" s="119">
        <v>52.25</v>
      </c>
      <c r="G1296" s="119">
        <v>52.1</v>
      </c>
      <c r="H1296" s="119">
        <v>53.6</v>
      </c>
      <c r="I1296" s="119">
        <v>41786</v>
      </c>
      <c r="J1296" s="119">
        <v>2205419.4</v>
      </c>
      <c r="K1296" s="121">
        <v>43118</v>
      </c>
      <c r="L1296" s="119">
        <v>157</v>
      </c>
      <c r="M1296" s="119" t="s">
        <v>2080</v>
      </c>
    </row>
    <row r="1297" spans="1:13">
      <c r="A1297" s="119" t="s">
        <v>2081</v>
      </c>
      <c r="B1297" s="119" t="s">
        <v>397</v>
      </c>
      <c r="C1297" s="119">
        <v>36.049999999999997</v>
      </c>
      <c r="D1297" s="119">
        <v>36.75</v>
      </c>
      <c r="E1297" s="119">
        <v>35</v>
      </c>
      <c r="F1297" s="119">
        <v>35.15</v>
      </c>
      <c r="G1297" s="119">
        <v>35</v>
      </c>
      <c r="H1297" s="119">
        <v>35.950000000000003</v>
      </c>
      <c r="I1297" s="119">
        <v>40381</v>
      </c>
      <c r="J1297" s="119">
        <v>1451770.7</v>
      </c>
      <c r="K1297" s="121">
        <v>43118</v>
      </c>
      <c r="L1297" s="119">
        <v>293</v>
      </c>
      <c r="M1297" s="119" t="s">
        <v>2082</v>
      </c>
    </row>
    <row r="1298" spans="1:13">
      <c r="A1298" s="119" t="s">
        <v>2083</v>
      </c>
      <c r="B1298" s="119" t="s">
        <v>397</v>
      </c>
      <c r="C1298" s="119">
        <v>47.25</v>
      </c>
      <c r="D1298" s="119">
        <v>47.75</v>
      </c>
      <c r="E1298" s="119">
        <v>43.15</v>
      </c>
      <c r="F1298" s="119">
        <v>43.95</v>
      </c>
      <c r="G1298" s="119">
        <v>44.2</v>
      </c>
      <c r="H1298" s="119">
        <v>46.85</v>
      </c>
      <c r="I1298" s="119">
        <v>1658728</v>
      </c>
      <c r="J1298" s="119">
        <v>75829271.549999997</v>
      </c>
      <c r="K1298" s="121">
        <v>43118</v>
      </c>
      <c r="L1298" s="119">
        <v>4959</v>
      </c>
      <c r="M1298" s="119" t="s">
        <v>2084</v>
      </c>
    </row>
    <row r="1299" spans="1:13">
      <c r="A1299" s="119" t="s">
        <v>2085</v>
      </c>
      <c r="B1299" s="119" t="s">
        <v>397</v>
      </c>
      <c r="C1299" s="119">
        <v>16.7</v>
      </c>
      <c r="D1299" s="119">
        <v>18</v>
      </c>
      <c r="E1299" s="119">
        <v>16.149999999999999</v>
      </c>
      <c r="F1299" s="119">
        <v>16.3</v>
      </c>
      <c r="G1299" s="119">
        <v>16.3</v>
      </c>
      <c r="H1299" s="119">
        <v>16.649999999999999</v>
      </c>
      <c r="I1299" s="119">
        <v>82871</v>
      </c>
      <c r="J1299" s="119">
        <v>1419494.65</v>
      </c>
      <c r="K1299" s="121">
        <v>43118</v>
      </c>
      <c r="L1299" s="119">
        <v>229</v>
      </c>
      <c r="M1299" s="119" t="s">
        <v>2086</v>
      </c>
    </row>
    <row r="1300" spans="1:13">
      <c r="A1300" s="119" t="s">
        <v>2313</v>
      </c>
      <c r="B1300" s="119" t="s">
        <v>397</v>
      </c>
      <c r="C1300" s="119">
        <v>674</v>
      </c>
      <c r="D1300" s="119">
        <v>688</v>
      </c>
      <c r="E1300" s="119">
        <v>635</v>
      </c>
      <c r="F1300" s="119">
        <v>642.4</v>
      </c>
      <c r="G1300" s="119">
        <v>639</v>
      </c>
      <c r="H1300" s="119">
        <v>659.35</v>
      </c>
      <c r="I1300" s="119">
        <v>141122</v>
      </c>
      <c r="J1300" s="119">
        <v>93654025.450000003</v>
      </c>
      <c r="K1300" s="121">
        <v>43118</v>
      </c>
      <c r="L1300" s="119">
        <v>5871</v>
      </c>
      <c r="M1300" s="119" t="s">
        <v>2314</v>
      </c>
    </row>
    <row r="1301" spans="1:13">
      <c r="A1301" s="119" t="s">
        <v>228</v>
      </c>
      <c r="B1301" s="119" t="s">
        <v>397</v>
      </c>
      <c r="C1301" s="119">
        <v>335.9</v>
      </c>
      <c r="D1301" s="119">
        <v>336</v>
      </c>
      <c r="E1301" s="119">
        <v>323</v>
      </c>
      <c r="F1301" s="119">
        <v>326.7</v>
      </c>
      <c r="G1301" s="119">
        <v>324.89999999999998</v>
      </c>
      <c r="H1301" s="119">
        <v>334.9</v>
      </c>
      <c r="I1301" s="119">
        <v>13916937</v>
      </c>
      <c r="J1301" s="119">
        <v>4565986713.75</v>
      </c>
      <c r="K1301" s="121">
        <v>43118</v>
      </c>
      <c r="L1301" s="119">
        <v>144992</v>
      </c>
      <c r="M1301" s="119" t="s">
        <v>2087</v>
      </c>
    </row>
    <row r="1302" spans="1:13">
      <c r="A1302" s="119" t="s">
        <v>2088</v>
      </c>
      <c r="B1302" s="119" t="s">
        <v>397</v>
      </c>
      <c r="C1302" s="119">
        <v>2550</v>
      </c>
      <c r="D1302" s="119">
        <v>2598</v>
      </c>
      <c r="E1302" s="119">
        <v>2475</v>
      </c>
      <c r="F1302" s="119">
        <v>2493.6</v>
      </c>
      <c r="G1302" s="119">
        <v>2490</v>
      </c>
      <c r="H1302" s="119">
        <v>2515.9</v>
      </c>
      <c r="I1302" s="119">
        <v>89605</v>
      </c>
      <c r="J1302" s="119">
        <v>227196573.34999999</v>
      </c>
      <c r="K1302" s="121">
        <v>43118</v>
      </c>
      <c r="L1302" s="119">
        <v>7536</v>
      </c>
      <c r="M1302" s="119" t="s">
        <v>2089</v>
      </c>
    </row>
    <row r="1303" spans="1:13">
      <c r="A1303" s="119" t="s">
        <v>2090</v>
      </c>
      <c r="B1303" s="119" t="s">
        <v>397</v>
      </c>
      <c r="C1303" s="119">
        <v>99.65</v>
      </c>
      <c r="D1303" s="119">
        <v>101.25</v>
      </c>
      <c r="E1303" s="119">
        <v>95.5</v>
      </c>
      <c r="F1303" s="119">
        <v>96.55</v>
      </c>
      <c r="G1303" s="119">
        <v>95.95</v>
      </c>
      <c r="H1303" s="119">
        <v>98.35</v>
      </c>
      <c r="I1303" s="119">
        <v>147075</v>
      </c>
      <c r="J1303" s="119">
        <v>14557119.300000001</v>
      </c>
      <c r="K1303" s="121">
        <v>43118</v>
      </c>
      <c r="L1303" s="119">
        <v>2283</v>
      </c>
      <c r="M1303" s="119" t="s">
        <v>2091</v>
      </c>
    </row>
    <row r="1304" spans="1:13">
      <c r="A1304" s="119" t="s">
        <v>2092</v>
      </c>
      <c r="B1304" s="119" t="s">
        <v>397</v>
      </c>
      <c r="C1304" s="119">
        <v>1323</v>
      </c>
      <c r="D1304" s="119">
        <v>1355</v>
      </c>
      <c r="E1304" s="119">
        <v>1304</v>
      </c>
      <c r="F1304" s="119">
        <v>1344.95</v>
      </c>
      <c r="G1304" s="119">
        <v>1342</v>
      </c>
      <c r="H1304" s="119">
        <v>1323.1</v>
      </c>
      <c r="I1304" s="119">
        <v>6034</v>
      </c>
      <c r="J1304" s="119">
        <v>8081729.3499999996</v>
      </c>
      <c r="K1304" s="121">
        <v>43118</v>
      </c>
      <c r="L1304" s="119">
        <v>981</v>
      </c>
      <c r="M1304" s="119" t="s">
        <v>2093</v>
      </c>
    </row>
    <row r="1305" spans="1:13">
      <c r="A1305" s="119" t="s">
        <v>394</v>
      </c>
      <c r="B1305" s="119" t="s">
        <v>397</v>
      </c>
      <c r="C1305" s="119">
        <v>245.7</v>
      </c>
      <c r="D1305" s="119">
        <v>248.05</v>
      </c>
      <c r="E1305" s="119">
        <v>234.5</v>
      </c>
      <c r="F1305" s="119">
        <v>236.6</v>
      </c>
      <c r="G1305" s="119">
        <v>236.65</v>
      </c>
      <c r="H1305" s="119">
        <v>244.45</v>
      </c>
      <c r="I1305" s="119">
        <v>45691</v>
      </c>
      <c r="J1305" s="119">
        <v>11083610.5</v>
      </c>
      <c r="K1305" s="121">
        <v>43118</v>
      </c>
      <c r="L1305" s="119">
        <v>879</v>
      </c>
      <c r="M1305" s="119" t="s">
        <v>2094</v>
      </c>
    </row>
    <row r="1306" spans="1:13">
      <c r="A1306" s="119" t="s">
        <v>2095</v>
      </c>
      <c r="B1306" s="119" t="s">
        <v>397</v>
      </c>
      <c r="C1306" s="119">
        <v>247.95</v>
      </c>
      <c r="D1306" s="119">
        <v>247.95</v>
      </c>
      <c r="E1306" s="119">
        <v>232.2</v>
      </c>
      <c r="F1306" s="119">
        <v>235.15</v>
      </c>
      <c r="G1306" s="119">
        <v>235.95</v>
      </c>
      <c r="H1306" s="119">
        <v>243.6</v>
      </c>
      <c r="I1306" s="119">
        <v>1510280</v>
      </c>
      <c r="J1306" s="119">
        <v>363851918.14999998</v>
      </c>
      <c r="K1306" s="121">
        <v>43118</v>
      </c>
      <c r="L1306" s="119">
        <v>25977</v>
      </c>
      <c r="M1306" s="119" t="s">
        <v>2266</v>
      </c>
    </row>
    <row r="1307" spans="1:13">
      <c r="A1307" s="119" t="s">
        <v>2251</v>
      </c>
      <c r="B1307" s="119" t="s">
        <v>397</v>
      </c>
      <c r="C1307" s="119">
        <v>5390</v>
      </c>
      <c r="D1307" s="119">
        <v>5479</v>
      </c>
      <c r="E1307" s="119">
        <v>5200</v>
      </c>
      <c r="F1307" s="119">
        <v>5237.45</v>
      </c>
      <c r="G1307" s="119">
        <v>5300</v>
      </c>
      <c r="H1307" s="119">
        <v>5336.25</v>
      </c>
      <c r="I1307" s="119">
        <v>976</v>
      </c>
      <c r="J1307" s="119">
        <v>5164666.05</v>
      </c>
      <c r="K1307" s="121">
        <v>43118</v>
      </c>
      <c r="L1307" s="119">
        <v>363</v>
      </c>
      <c r="M1307" s="119" t="s">
        <v>2252</v>
      </c>
    </row>
    <row r="1308" spans="1:13">
      <c r="A1308" s="119" t="s">
        <v>2096</v>
      </c>
      <c r="B1308" s="119" t="s">
        <v>397</v>
      </c>
      <c r="C1308" s="119">
        <v>19.95</v>
      </c>
      <c r="D1308" s="119">
        <v>20.75</v>
      </c>
      <c r="E1308" s="119">
        <v>18.899999999999999</v>
      </c>
      <c r="F1308" s="119">
        <v>19.100000000000001</v>
      </c>
      <c r="G1308" s="119">
        <v>19.2</v>
      </c>
      <c r="H1308" s="119">
        <v>19.7</v>
      </c>
      <c r="I1308" s="119">
        <v>1067077</v>
      </c>
      <c r="J1308" s="119">
        <v>21337723.399999999</v>
      </c>
      <c r="K1308" s="121">
        <v>43118</v>
      </c>
      <c r="L1308" s="119">
        <v>2356</v>
      </c>
      <c r="M1308" s="119" t="s">
        <v>2097</v>
      </c>
    </row>
    <row r="1309" spans="1:13">
      <c r="A1309" s="119" t="s">
        <v>2098</v>
      </c>
      <c r="B1309" s="119" t="s">
        <v>397</v>
      </c>
      <c r="C1309" s="119">
        <v>23.55</v>
      </c>
      <c r="D1309" s="119">
        <v>24.4</v>
      </c>
      <c r="E1309" s="119">
        <v>22.35</v>
      </c>
      <c r="F1309" s="119">
        <v>22.55</v>
      </c>
      <c r="G1309" s="119">
        <v>22.4</v>
      </c>
      <c r="H1309" s="119">
        <v>23.5</v>
      </c>
      <c r="I1309" s="119">
        <v>2037930</v>
      </c>
      <c r="J1309" s="119">
        <v>47388375.5</v>
      </c>
      <c r="K1309" s="121">
        <v>43118</v>
      </c>
      <c r="L1309" s="119">
        <v>9078</v>
      </c>
      <c r="M1309" s="119" t="s">
        <v>2099</v>
      </c>
    </row>
    <row r="1310" spans="1:13">
      <c r="A1310" s="119" t="s">
        <v>2441</v>
      </c>
      <c r="B1310" s="119" t="s">
        <v>397</v>
      </c>
      <c r="C1310" s="119">
        <v>100.95</v>
      </c>
      <c r="D1310" s="119">
        <v>104.05</v>
      </c>
      <c r="E1310" s="119">
        <v>97</v>
      </c>
      <c r="F1310" s="119">
        <v>98.2</v>
      </c>
      <c r="G1310" s="119">
        <v>98.05</v>
      </c>
      <c r="H1310" s="119">
        <v>99.6</v>
      </c>
      <c r="I1310" s="119">
        <v>279199</v>
      </c>
      <c r="J1310" s="119">
        <v>28148268.649999999</v>
      </c>
      <c r="K1310" s="121">
        <v>43118</v>
      </c>
      <c r="L1310" s="119">
        <v>2098</v>
      </c>
      <c r="M1310" s="119" t="s">
        <v>2100</v>
      </c>
    </row>
    <row r="1311" spans="1:13">
      <c r="A1311" s="119" t="s">
        <v>2101</v>
      </c>
      <c r="B1311" s="119" t="s">
        <v>397</v>
      </c>
      <c r="C1311" s="119">
        <v>68.8</v>
      </c>
      <c r="D1311" s="119">
        <v>69.2</v>
      </c>
      <c r="E1311" s="119">
        <v>64.900000000000006</v>
      </c>
      <c r="F1311" s="119">
        <v>65.099999999999994</v>
      </c>
      <c r="G1311" s="119">
        <v>65.3</v>
      </c>
      <c r="H1311" s="119">
        <v>66.95</v>
      </c>
      <c r="I1311" s="119">
        <v>2021970</v>
      </c>
      <c r="J1311" s="119">
        <v>134975245.84999999</v>
      </c>
      <c r="K1311" s="121">
        <v>43118</v>
      </c>
      <c r="L1311" s="119">
        <v>12116</v>
      </c>
      <c r="M1311" s="119" t="s">
        <v>2102</v>
      </c>
    </row>
    <row r="1312" spans="1:13">
      <c r="A1312" s="119" t="s">
        <v>2103</v>
      </c>
      <c r="B1312" s="119" t="s">
        <v>397</v>
      </c>
      <c r="C1312" s="119">
        <v>30.85</v>
      </c>
      <c r="D1312" s="119">
        <v>31.3</v>
      </c>
      <c r="E1312" s="119">
        <v>28.9</v>
      </c>
      <c r="F1312" s="119">
        <v>29.05</v>
      </c>
      <c r="G1312" s="119">
        <v>29</v>
      </c>
      <c r="H1312" s="119">
        <v>30.75</v>
      </c>
      <c r="I1312" s="119">
        <v>630746</v>
      </c>
      <c r="J1312" s="119">
        <v>18759405.399999999</v>
      </c>
      <c r="K1312" s="121">
        <v>43118</v>
      </c>
      <c r="L1312" s="119">
        <v>1667</v>
      </c>
      <c r="M1312" s="119" t="s">
        <v>2104</v>
      </c>
    </row>
    <row r="1313" spans="1:13">
      <c r="A1313" s="119" t="s">
        <v>2105</v>
      </c>
      <c r="B1313" s="119" t="s">
        <v>397</v>
      </c>
      <c r="C1313" s="119">
        <v>44.25</v>
      </c>
      <c r="D1313" s="119">
        <v>44.4</v>
      </c>
      <c r="E1313" s="119">
        <v>40.35</v>
      </c>
      <c r="F1313" s="119">
        <v>40.65</v>
      </c>
      <c r="G1313" s="119">
        <v>40.799999999999997</v>
      </c>
      <c r="H1313" s="119">
        <v>43.4</v>
      </c>
      <c r="I1313" s="119">
        <v>4843610</v>
      </c>
      <c r="J1313" s="119">
        <v>204626018.55000001</v>
      </c>
      <c r="K1313" s="121">
        <v>43118</v>
      </c>
      <c r="L1313" s="119">
        <v>13212</v>
      </c>
      <c r="M1313" s="119" t="s">
        <v>2106</v>
      </c>
    </row>
    <row r="1314" spans="1:13">
      <c r="A1314" s="119" t="s">
        <v>2107</v>
      </c>
      <c r="B1314" s="119" t="s">
        <v>397</v>
      </c>
      <c r="C1314" s="119">
        <v>177</v>
      </c>
      <c r="D1314" s="119">
        <v>181.85</v>
      </c>
      <c r="E1314" s="119">
        <v>172</v>
      </c>
      <c r="F1314" s="119">
        <v>173.9</v>
      </c>
      <c r="G1314" s="119">
        <v>176</v>
      </c>
      <c r="H1314" s="119">
        <v>176.35</v>
      </c>
      <c r="I1314" s="119">
        <v>71521</v>
      </c>
      <c r="J1314" s="119">
        <v>12667550.4</v>
      </c>
      <c r="K1314" s="121">
        <v>43118</v>
      </c>
      <c r="L1314" s="119">
        <v>1401</v>
      </c>
      <c r="M1314" s="119" t="s">
        <v>2108</v>
      </c>
    </row>
    <row r="1315" spans="1:13">
      <c r="A1315" s="119" t="s">
        <v>2109</v>
      </c>
      <c r="B1315" s="119" t="s">
        <v>397</v>
      </c>
      <c r="C1315" s="119">
        <v>990.2</v>
      </c>
      <c r="D1315" s="119">
        <v>996.55</v>
      </c>
      <c r="E1315" s="119">
        <v>969.95</v>
      </c>
      <c r="F1315" s="119">
        <v>981.85</v>
      </c>
      <c r="G1315" s="119">
        <v>985</v>
      </c>
      <c r="H1315" s="119">
        <v>988.3</v>
      </c>
      <c r="I1315" s="119">
        <v>13850</v>
      </c>
      <c r="J1315" s="119">
        <v>13643001.449999999</v>
      </c>
      <c r="K1315" s="121">
        <v>43118</v>
      </c>
      <c r="L1315" s="119">
        <v>1091</v>
      </c>
      <c r="M1315" s="119" t="s">
        <v>2110</v>
      </c>
    </row>
    <row r="1316" spans="1:13">
      <c r="A1316" s="119" t="s">
        <v>2111</v>
      </c>
      <c r="B1316" s="119" t="s">
        <v>397</v>
      </c>
      <c r="C1316" s="119">
        <v>1250.1500000000001</v>
      </c>
      <c r="D1316" s="119">
        <v>1283.95</v>
      </c>
      <c r="E1316" s="119">
        <v>1223.1500000000001</v>
      </c>
      <c r="F1316" s="119">
        <v>1231.45</v>
      </c>
      <c r="G1316" s="119">
        <v>1225.8</v>
      </c>
      <c r="H1316" s="119">
        <v>1252.3499999999999</v>
      </c>
      <c r="I1316" s="119">
        <v>13623</v>
      </c>
      <c r="J1316" s="119">
        <v>17056424.699999999</v>
      </c>
      <c r="K1316" s="121">
        <v>43118</v>
      </c>
      <c r="L1316" s="119">
        <v>1450</v>
      </c>
      <c r="M1316" s="119" t="s">
        <v>2112</v>
      </c>
    </row>
    <row r="1317" spans="1:13">
      <c r="A1317" s="119" t="s">
        <v>2113</v>
      </c>
      <c r="B1317" s="119" t="s">
        <v>397</v>
      </c>
      <c r="C1317" s="119">
        <v>107.55</v>
      </c>
      <c r="D1317" s="119">
        <v>109.7</v>
      </c>
      <c r="E1317" s="119">
        <v>98.9</v>
      </c>
      <c r="F1317" s="119">
        <v>100.9</v>
      </c>
      <c r="G1317" s="119">
        <v>101</v>
      </c>
      <c r="H1317" s="119">
        <v>106.7</v>
      </c>
      <c r="I1317" s="119">
        <v>71634</v>
      </c>
      <c r="J1317" s="119">
        <v>7516842.25</v>
      </c>
      <c r="K1317" s="121">
        <v>43118</v>
      </c>
      <c r="L1317" s="119">
        <v>909</v>
      </c>
      <c r="M1317" s="119" t="s">
        <v>2114</v>
      </c>
    </row>
    <row r="1318" spans="1:13">
      <c r="A1318" s="119" t="s">
        <v>2388</v>
      </c>
      <c r="B1318" s="119" t="s">
        <v>397</v>
      </c>
      <c r="C1318" s="119">
        <v>88.85</v>
      </c>
      <c r="D1318" s="119">
        <v>93</v>
      </c>
      <c r="E1318" s="119">
        <v>82.1</v>
      </c>
      <c r="F1318" s="119">
        <v>84.05</v>
      </c>
      <c r="G1318" s="119">
        <v>83.45</v>
      </c>
      <c r="H1318" s="119">
        <v>87.45</v>
      </c>
      <c r="I1318" s="119">
        <v>758515</v>
      </c>
      <c r="J1318" s="119">
        <v>66709079.25</v>
      </c>
      <c r="K1318" s="121">
        <v>43118</v>
      </c>
      <c r="L1318" s="119">
        <v>5044</v>
      </c>
      <c r="M1318" s="119" t="s">
        <v>1362</v>
      </c>
    </row>
    <row r="1319" spans="1:13">
      <c r="A1319" s="119" t="s">
        <v>2115</v>
      </c>
      <c r="B1319" s="119" t="s">
        <v>397</v>
      </c>
      <c r="C1319" s="119">
        <v>379</v>
      </c>
      <c r="D1319" s="119">
        <v>381.2</v>
      </c>
      <c r="E1319" s="119">
        <v>360.05</v>
      </c>
      <c r="F1319" s="119">
        <v>362.3</v>
      </c>
      <c r="G1319" s="119">
        <v>363.55</v>
      </c>
      <c r="H1319" s="119">
        <v>375.55</v>
      </c>
      <c r="I1319" s="119">
        <v>568485</v>
      </c>
      <c r="J1319" s="119">
        <v>210659411.30000001</v>
      </c>
      <c r="K1319" s="121">
        <v>43118</v>
      </c>
      <c r="L1319" s="119">
        <v>13301</v>
      </c>
      <c r="M1319" s="119" t="s">
        <v>2116</v>
      </c>
    </row>
    <row r="1320" spans="1:13">
      <c r="A1320" s="119" t="s">
        <v>2117</v>
      </c>
      <c r="B1320" s="119" t="s">
        <v>397</v>
      </c>
      <c r="C1320" s="119">
        <v>73.45</v>
      </c>
      <c r="D1320" s="119">
        <v>74.150000000000006</v>
      </c>
      <c r="E1320" s="119">
        <v>70.5</v>
      </c>
      <c r="F1320" s="119">
        <v>71.2</v>
      </c>
      <c r="G1320" s="119">
        <v>71.099999999999994</v>
      </c>
      <c r="H1320" s="119">
        <v>74.150000000000006</v>
      </c>
      <c r="I1320" s="119">
        <v>11894</v>
      </c>
      <c r="J1320" s="119">
        <v>858925.45</v>
      </c>
      <c r="K1320" s="121">
        <v>43118</v>
      </c>
      <c r="L1320" s="119">
        <v>121</v>
      </c>
      <c r="M1320" s="119" t="s">
        <v>2118</v>
      </c>
    </row>
    <row r="1321" spans="1:13">
      <c r="A1321" s="119" t="s">
        <v>2119</v>
      </c>
      <c r="B1321" s="119" t="s">
        <v>397</v>
      </c>
      <c r="C1321" s="119">
        <v>803.2</v>
      </c>
      <c r="D1321" s="119">
        <v>824</v>
      </c>
      <c r="E1321" s="119">
        <v>760</v>
      </c>
      <c r="F1321" s="119">
        <v>769.5</v>
      </c>
      <c r="G1321" s="119">
        <v>772</v>
      </c>
      <c r="H1321" s="119">
        <v>795.4</v>
      </c>
      <c r="I1321" s="119">
        <v>235940</v>
      </c>
      <c r="J1321" s="119">
        <v>186812055.75</v>
      </c>
      <c r="K1321" s="121">
        <v>43118</v>
      </c>
      <c r="L1321" s="119">
        <v>7189</v>
      </c>
      <c r="M1321" s="119" t="s">
        <v>2120</v>
      </c>
    </row>
    <row r="1322" spans="1:13">
      <c r="A1322" s="119" t="s">
        <v>2121</v>
      </c>
      <c r="B1322" s="119" t="s">
        <v>397</v>
      </c>
      <c r="C1322" s="119">
        <v>1.6</v>
      </c>
      <c r="D1322" s="119">
        <v>1.65</v>
      </c>
      <c r="E1322" s="119">
        <v>1.55</v>
      </c>
      <c r="F1322" s="119">
        <v>1.55</v>
      </c>
      <c r="G1322" s="119">
        <v>1.55</v>
      </c>
      <c r="H1322" s="119">
        <v>1.6</v>
      </c>
      <c r="I1322" s="119">
        <v>2146408</v>
      </c>
      <c r="J1322" s="119">
        <v>3406465.5</v>
      </c>
      <c r="K1322" s="121">
        <v>43118</v>
      </c>
      <c r="L1322" s="119">
        <v>371</v>
      </c>
      <c r="M1322" s="119" t="s">
        <v>2122</v>
      </c>
    </row>
    <row r="1323" spans="1:13">
      <c r="A1323" s="119" t="s">
        <v>2123</v>
      </c>
      <c r="B1323" s="119" t="s">
        <v>397</v>
      </c>
      <c r="C1323" s="119">
        <v>102</v>
      </c>
      <c r="D1323" s="119">
        <v>103.4</v>
      </c>
      <c r="E1323" s="119">
        <v>92.75</v>
      </c>
      <c r="F1323" s="119">
        <v>96.2</v>
      </c>
      <c r="G1323" s="119">
        <v>96.45</v>
      </c>
      <c r="H1323" s="119">
        <v>101.5</v>
      </c>
      <c r="I1323" s="119">
        <v>848031</v>
      </c>
      <c r="J1323" s="119">
        <v>83314466.950000003</v>
      </c>
      <c r="K1323" s="121">
        <v>43118</v>
      </c>
      <c r="L1323" s="119">
        <v>6033</v>
      </c>
      <c r="M1323" s="119" t="s">
        <v>2124</v>
      </c>
    </row>
    <row r="1324" spans="1:13">
      <c r="A1324" s="119" t="s">
        <v>2125</v>
      </c>
      <c r="B1324" s="119" t="s">
        <v>397</v>
      </c>
      <c r="C1324" s="119">
        <v>91.65</v>
      </c>
      <c r="D1324" s="119">
        <v>91.65</v>
      </c>
      <c r="E1324" s="119">
        <v>86.5</v>
      </c>
      <c r="F1324" s="119">
        <v>87.1</v>
      </c>
      <c r="G1324" s="119">
        <v>87</v>
      </c>
      <c r="H1324" s="119">
        <v>90</v>
      </c>
      <c r="I1324" s="119">
        <v>89947</v>
      </c>
      <c r="J1324" s="119">
        <v>8039935.75</v>
      </c>
      <c r="K1324" s="121">
        <v>43118</v>
      </c>
      <c r="L1324" s="119">
        <v>815</v>
      </c>
      <c r="M1324" s="119" t="s">
        <v>2126</v>
      </c>
    </row>
    <row r="1325" spans="1:13">
      <c r="A1325" s="119" t="s">
        <v>2127</v>
      </c>
      <c r="B1325" s="119" t="s">
        <v>397</v>
      </c>
      <c r="C1325" s="119">
        <v>1652</v>
      </c>
      <c r="D1325" s="119">
        <v>1673.2</v>
      </c>
      <c r="E1325" s="119">
        <v>1572.9</v>
      </c>
      <c r="F1325" s="119">
        <v>1597.75</v>
      </c>
      <c r="G1325" s="119">
        <v>1602.45</v>
      </c>
      <c r="H1325" s="119">
        <v>1649.6</v>
      </c>
      <c r="I1325" s="119">
        <v>8863</v>
      </c>
      <c r="J1325" s="119">
        <v>14340929.5</v>
      </c>
      <c r="K1325" s="121">
        <v>43118</v>
      </c>
      <c r="L1325" s="119">
        <v>1139</v>
      </c>
      <c r="M1325" s="119" t="s">
        <v>2128</v>
      </c>
    </row>
    <row r="1326" spans="1:13">
      <c r="A1326" s="119" t="s">
        <v>2129</v>
      </c>
      <c r="B1326" s="119" t="s">
        <v>397</v>
      </c>
      <c r="C1326" s="119">
        <v>1164.3</v>
      </c>
      <c r="D1326" s="119">
        <v>1175</v>
      </c>
      <c r="E1326" s="119">
        <v>1113.8499999999999</v>
      </c>
      <c r="F1326" s="119">
        <v>1122.4000000000001</v>
      </c>
      <c r="G1326" s="119">
        <v>1120</v>
      </c>
      <c r="H1326" s="119">
        <v>1151.75</v>
      </c>
      <c r="I1326" s="119">
        <v>8690</v>
      </c>
      <c r="J1326" s="119">
        <v>9917824.0500000007</v>
      </c>
      <c r="K1326" s="121">
        <v>43118</v>
      </c>
      <c r="L1326" s="119">
        <v>727</v>
      </c>
      <c r="M1326" s="119" t="s">
        <v>2130</v>
      </c>
    </row>
    <row r="1327" spans="1:13">
      <c r="A1327" s="119" t="s">
        <v>162</v>
      </c>
      <c r="B1327" s="119" t="s">
        <v>397</v>
      </c>
      <c r="C1327" s="119">
        <v>629.20000000000005</v>
      </c>
      <c r="D1327" s="119">
        <v>631.04999999999995</v>
      </c>
      <c r="E1327" s="119">
        <v>595.15</v>
      </c>
      <c r="F1327" s="119">
        <v>600.45000000000005</v>
      </c>
      <c r="G1327" s="119">
        <v>603</v>
      </c>
      <c r="H1327" s="119">
        <v>628.25</v>
      </c>
      <c r="I1327" s="119">
        <v>1400130</v>
      </c>
      <c r="J1327" s="119">
        <v>852710559.75</v>
      </c>
      <c r="K1327" s="121">
        <v>43118</v>
      </c>
      <c r="L1327" s="119">
        <v>47990</v>
      </c>
      <c r="M1327" s="119" t="s">
        <v>2131</v>
      </c>
    </row>
    <row r="1328" spans="1:13">
      <c r="A1328" s="119" t="s">
        <v>2132</v>
      </c>
      <c r="B1328" s="119" t="s">
        <v>397</v>
      </c>
      <c r="C1328" s="119">
        <v>425.05</v>
      </c>
      <c r="D1328" s="119">
        <v>429.8</v>
      </c>
      <c r="E1328" s="119">
        <v>397</v>
      </c>
      <c r="F1328" s="119">
        <v>408.6</v>
      </c>
      <c r="G1328" s="119">
        <v>404.05</v>
      </c>
      <c r="H1328" s="119">
        <v>424.95</v>
      </c>
      <c r="I1328" s="119">
        <v>92159</v>
      </c>
      <c r="J1328" s="119">
        <v>38626956</v>
      </c>
      <c r="K1328" s="121">
        <v>43118</v>
      </c>
      <c r="L1328" s="119">
        <v>1493</v>
      </c>
      <c r="M1328" s="119" t="s">
        <v>2133</v>
      </c>
    </row>
    <row r="1329" spans="1:13">
      <c r="A1329" s="119" t="s">
        <v>2134</v>
      </c>
      <c r="B1329" s="119" t="s">
        <v>397</v>
      </c>
      <c r="C1329" s="119">
        <v>164</v>
      </c>
      <c r="D1329" s="119">
        <v>164.45</v>
      </c>
      <c r="E1329" s="119">
        <v>151</v>
      </c>
      <c r="F1329" s="119">
        <v>152.85</v>
      </c>
      <c r="G1329" s="119">
        <v>154</v>
      </c>
      <c r="H1329" s="119">
        <v>162.1</v>
      </c>
      <c r="I1329" s="119">
        <v>51955</v>
      </c>
      <c r="J1329" s="119">
        <v>8110771.9500000002</v>
      </c>
      <c r="K1329" s="121">
        <v>43118</v>
      </c>
      <c r="L1329" s="119">
        <v>760</v>
      </c>
      <c r="M1329" s="119" t="s">
        <v>2135</v>
      </c>
    </row>
    <row r="1330" spans="1:13">
      <c r="A1330" s="119" t="s">
        <v>2136</v>
      </c>
      <c r="B1330" s="119" t="s">
        <v>397</v>
      </c>
      <c r="C1330" s="119">
        <v>3177</v>
      </c>
      <c r="D1330" s="119">
        <v>3177</v>
      </c>
      <c r="E1330" s="119">
        <v>2990</v>
      </c>
      <c r="F1330" s="119">
        <v>3028.5</v>
      </c>
      <c r="G1330" s="119">
        <v>3035</v>
      </c>
      <c r="H1330" s="119">
        <v>3140</v>
      </c>
      <c r="I1330" s="119">
        <v>3138</v>
      </c>
      <c r="J1330" s="119">
        <v>9578836</v>
      </c>
      <c r="K1330" s="121">
        <v>43118</v>
      </c>
      <c r="L1330" s="119">
        <v>550</v>
      </c>
      <c r="M1330" s="119" t="s">
        <v>2137</v>
      </c>
    </row>
    <row r="1331" spans="1:13">
      <c r="A1331" s="119" t="s">
        <v>2138</v>
      </c>
      <c r="B1331" s="119" t="s">
        <v>397</v>
      </c>
      <c r="C1331" s="119">
        <v>2639</v>
      </c>
      <c r="D1331" s="119">
        <v>2639</v>
      </c>
      <c r="E1331" s="119">
        <v>2560.15</v>
      </c>
      <c r="F1331" s="119">
        <v>2577.0500000000002</v>
      </c>
      <c r="G1331" s="119">
        <v>2575</v>
      </c>
      <c r="H1331" s="119">
        <v>2607.75</v>
      </c>
      <c r="I1331" s="119">
        <v>10978</v>
      </c>
      <c r="J1331" s="119">
        <v>28416483.5</v>
      </c>
      <c r="K1331" s="121">
        <v>43118</v>
      </c>
      <c r="L1331" s="119">
        <v>1387</v>
      </c>
      <c r="M1331" s="119" t="s">
        <v>2139</v>
      </c>
    </row>
    <row r="1332" spans="1:13">
      <c r="A1332" s="119" t="s">
        <v>2140</v>
      </c>
      <c r="B1332" s="119" t="s">
        <v>397</v>
      </c>
      <c r="C1332" s="119">
        <v>1431.15</v>
      </c>
      <c r="D1332" s="119">
        <v>1481.4</v>
      </c>
      <c r="E1332" s="119">
        <v>1405</v>
      </c>
      <c r="F1332" s="119">
        <v>1457.05</v>
      </c>
      <c r="G1332" s="119">
        <v>1450</v>
      </c>
      <c r="H1332" s="119">
        <v>1407.9</v>
      </c>
      <c r="I1332" s="119">
        <v>161338</v>
      </c>
      <c r="J1332" s="119">
        <v>233162659.34999999</v>
      </c>
      <c r="K1332" s="121">
        <v>43118</v>
      </c>
      <c r="L1332" s="119">
        <v>6234</v>
      </c>
      <c r="M1332" s="119" t="s">
        <v>2141</v>
      </c>
    </row>
    <row r="1333" spans="1:13">
      <c r="A1333" s="119" t="s">
        <v>2142</v>
      </c>
      <c r="B1333" s="119" t="s">
        <v>397</v>
      </c>
      <c r="C1333" s="119">
        <v>622.6</v>
      </c>
      <c r="D1333" s="119">
        <v>629.95000000000005</v>
      </c>
      <c r="E1333" s="119">
        <v>609.54999999999995</v>
      </c>
      <c r="F1333" s="119">
        <v>618.5</v>
      </c>
      <c r="G1333" s="119">
        <v>620</v>
      </c>
      <c r="H1333" s="119">
        <v>622.6</v>
      </c>
      <c r="I1333" s="119">
        <v>96650</v>
      </c>
      <c r="J1333" s="119">
        <v>59940997.549999997</v>
      </c>
      <c r="K1333" s="121">
        <v>43118</v>
      </c>
      <c r="L1333" s="119">
        <v>2829</v>
      </c>
      <c r="M1333" s="119" t="s">
        <v>2143</v>
      </c>
    </row>
    <row r="1334" spans="1:13">
      <c r="A1334" s="119" t="s">
        <v>2144</v>
      </c>
      <c r="B1334" s="119" t="s">
        <v>397</v>
      </c>
      <c r="C1334" s="119">
        <v>7400.95</v>
      </c>
      <c r="D1334" s="119">
        <v>7780</v>
      </c>
      <c r="E1334" s="119">
        <v>7345</v>
      </c>
      <c r="F1334" s="119">
        <v>7700.75</v>
      </c>
      <c r="G1334" s="119">
        <v>7631.1</v>
      </c>
      <c r="H1334" s="119">
        <v>7337.55</v>
      </c>
      <c r="I1334" s="119">
        <v>12963</v>
      </c>
      <c r="J1334" s="119">
        <v>98668105.900000006</v>
      </c>
      <c r="K1334" s="121">
        <v>43118</v>
      </c>
      <c r="L1334" s="119">
        <v>3340</v>
      </c>
      <c r="M1334" s="119" t="s">
        <v>2145</v>
      </c>
    </row>
    <row r="1335" spans="1:13">
      <c r="A1335" s="119" t="s">
        <v>2146</v>
      </c>
      <c r="B1335" s="119" t="s">
        <v>397</v>
      </c>
      <c r="C1335" s="119">
        <v>233.95</v>
      </c>
      <c r="D1335" s="119">
        <v>235.7</v>
      </c>
      <c r="E1335" s="119">
        <v>220.3</v>
      </c>
      <c r="F1335" s="119">
        <v>223.25</v>
      </c>
      <c r="G1335" s="119">
        <v>222.7</v>
      </c>
      <c r="H1335" s="119">
        <v>231.65</v>
      </c>
      <c r="I1335" s="119">
        <v>307018</v>
      </c>
      <c r="J1335" s="119">
        <v>70183672.950000003</v>
      </c>
      <c r="K1335" s="121">
        <v>43118</v>
      </c>
      <c r="L1335" s="119">
        <v>6082</v>
      </c>
      <c r="M1335" s="119" t="s">
        <v>2147</v>
      </c>
    </row>
    <row r="1336" spans="1:13">
      <c r="A1336" s="119" t="s">
        <v>2564</v>
      </c>
      <c r="B1336" s="119" t="s">
        <v>397</v>
      </c>
      <c r="C1336" s="119">
        <v>133.69999999999999</v>
      </c>
      <c r="D1336" s="119">
        <v>136.75</v>
      </c>
      <c r="E1336" s="119">
        <v>126.55</v>
      </c>
      <c r="F1336" s="119">
        <v>127.45</v>
      </c>
      <c r="G1336" s="119">
        <v>127.3</v>
      </c>
      <c r="H1336" s="119">
        <v>131.55000000000001</v>
      </c>
      <c r="I1336" s="119">
        <v>631916</v>
      </c>
      <c r="J1336" s="119">
        <v>82949461.150000006</v>
      </c>
      <c r="K1336" s="121">
        <v>43118</v>
      </c>
      <c r="L1336" s="119">
        <v>4888</v>
      </c>
      <c r="M1336" s="119" t="s">
        <v>2565</v>
      </c>
    </row>
    <row r="1337" spans="1:13">
      <c r="A1337" s="119" t="s">
        <v>2282</v>
      </c>
      <c r="B1337" s="119" t="s">
        <v>397</v>
      </c>
      <c r="C1337" s="119">
        <v>1400</v>
      </c>
      <c r="D1337" s="119">
        <v>1431</v>
      </c>
      <c r="E1337" s="119">
        <v>1289.95</v>
      </c>
      <c r="F1337" s="119">
        <v>1318.1</v>
      </c>
      <c r="G1337" s="119">
        <v>1315</v>
      </c>
      <c r="H1337" s="119">
        <v>1402.05</v>
      </c>
      <c r="I1337" s="119">
        <v>11637</v>
      </c>
      <c r="J1337" s="119">
        <v>15537032.5</v>
      </c>
      <c r="K1337" s="121">
        <v>43118</v>
      </c>
      <c r="L1337" s="119">
        <v>1015</v>
      </c>
      <c r="M1337" s="119" t="s">
        <v>2283</v>
      </c>
    </row>
    <row r="1338" spans="1:13">
      <c r="A1338" s="119" t="s">
        <v>2148</v>
      </c>
      <c r="B1338" s="119" t="s">
        <v>397</v>
      </c>
      <c r="C1338" s="119">
        <v>60.45</v>
      </c>
      <c r="D1338" s="119">
        <v>61.6</v>
      </c>
      <c r="E1338" s="119">
        <v>58.6</v>
      </c>
      <c r="F1338" s="119">
        <v>59.15</v>
      </c>
      <c r="G1338" s="119">
        <v>59.2</v>
      </c>
      <c r="H1338" s="119">
        <v>58.8</v>
      </c>
      <c r="I1338" s="119">
        <v>10058</v>
      </c>
      <c r="J1338" s="119">
        <v>601522.55000000005</v>
      </c>
      <c r="K1338" s="121">
        <v>43118</v>
      </c>
      <c r="L1338" s="119">
        <v>114</v>
      </c>
      <c r="M1338" s="119" t="s">
        <v>2149</v>
      </c>
    </row>
    <row r="1339" spans="1:13">
      <c r="A1339" s="119" t="s">
        <v>2150</v>
      </c>
      <c r="B1339" s="119" t="s">
        <v>397</v>
      </c>
      <c r="C1339" s="119">
        <v>187</v>
      </c>
      <c r="D1339" s="119">
        <v>194.9</v>
      </c>
      <c r="E1339" s="119">
        <v>176.7</v>
      </c>
      <c r="F1339" s="119">
        <v>179</v>
      </c>
      <c r="G1339" s="119">
        <v>179</v>
      </c>
      <c r="H1339" s="119">
        <v>185.15</v>
      </c>
      <c r="I1339" s="119">
        <v>2481861</v>
      </c>
      <c r="J1339" s="119">
        <v>466933794.55000001</v>
      </c>
      <c r="K1339" s="121">
        <v>43118</v>
      </c>
      <c r="L1339" s="119">
        <v>22317</v>
      </c>
      <c r="M1339" s="119" t="s">
        <v>2151</v>
      </c>
    </row>
    <row r="1340" spans="1:13">
      <c r="A1340" s="119" t="s">
        <v>2152</v>
      </c>
      <c r="B1340" s="119" t="s">
        <v>397</v>
      </c>
      <c r="C1340" s="119">
        <v>188.8</v>
      </c>
      <c r="D1340" s="119">
        <v>189</v>
      </c>
      <c r="E1340" s="119">
        <v>176.25</v>
      </c>
      <c r="F1340" s="119">
        <v>178</v>
      </c>
      <c r="G1340" s="119">
        <v>176.6</v>
      </c>
      <c r="H1340" s="119">
        <v>187.65</v>
      </c>
      <c r="I1340" s="119">
        <v>858562</v>
      </c>
      <c r="J1340" s="119">
        <v>155785366.59999999</v>
      </c>
      <c r="K1340" s="121">
        <v>43118</v>
      </c>
      <c r="L1340" s="119">
        <v>7813</v>
      </c>
      <c r="M1340" s="119" t="s">
        <v>2153</v>
      </c>
    </row>
    <row r="1341" spans="1:13">
      <c r="A1341" s="119" t="s">
        <v>2154</v>
      </c>
      <c r="B1341" s="119" t="s">
        <v>397</v>
      </c>
      <c r="C1341" s="119">
        <v>76.3</v>
      </c>
      <c r="D1341" s="119">
        <v>76.3</v>
      </c>
      <c r="E1341" s="119">
        <v>71.8</v>
      </c>
      <c r="F1341" s="119">
        <v>72.599999999999994</v>
      </c>
      <c r="G1341" s="119">
        <v>72.55</v>
      </c>
      <c r="H1341" s="119">
        <v>75.349999999999994</v>
      </c>
      <c r="I1341" s="119">
        <v>4396936</v>
      </c>
      <c r="J1341" s="119">
        <v>324593817.10000002</v>
      </c>
      <c r="K1341" s="121">
        <v>43118</v>
      </c>
      <c r="L1341" s="119">
        <v>12558</v>
      </c>
      <c r="M1341" s="119" t="s">
        <v>2155</v>
      </c>
    </row>
    <row r="1342" spans="1:13">
      <c r="A1342" s="119" t="s">
        <v>2156</v>
      </c>
      <c r="B1342" s="119" t="s">
        <v>397</v>
      </c>
      <c r="C1342" s="119">
        <v>3460</v>
      </c>
      <c r="D1342" s="119">
        <v>3475</v>
      </c>
      <c r="E1342" s="119">
        <v>3236.7</v>
      </c>
      <c r="F1342" s="119">
        <v>3281.7</v>
      </c>
      <c r="G1342" s="119">
        <v>3236.7</v>
      </c>
      <c r="H1342" s="119">
        <v>3410.65</v>
      </c>
      <c r="I1342" s="119">
        <v>858</v>
      </c>
      <c r="J1342" s="119">
        <v>2894601.55</v>
      </c>
      <c r="K1342" s="121">
        <v>43118</v>
      </c>
      <c r="L1342" s="119">
        <v>263</v>
      </c>
      <c r="M1342" s="119" t="s">
        <v>2157</v>
      </c>
    </row>
    <row r="1343" spans="1:13">
      <c r="A1343" s="119" t="s">
        <v>2158</v>
      </c>
      <c r="B1343" s="119" t="s">
        <v>397</v>
      </c>
      <c r="C1343" s="119">
        <v>2218</v>
      </c>
      <c r="D1343" s="119">
        <v>2261</v>
      </c>
      <c r="E1343" s="119">
        <v>2160</v>
      </c>
      <c r="F1343" s="119">
        <v>2251.4</v>
      </c>
      <c r="G1343" s="119">
        <v>2260</v>
      </c>
      <c r="H1343" s="119">
        <v>2201.1</v>
      </c>
      <c r="I1343" s="119">
        <v>6728</v>
      </c>
      <c r="J1343" s="119">
        <v>14977154.050000001</v>
      </c>
      <c r="K1343" s="121">
        <v>43118</v>
      </c>
      <c r="L1343" s="119">
        <v>929</v>
      </c>
      <c r="M1343" s="119" t="s">
        <v>2159</v>
      </c>
    </row>
    <row r="1344" spans="1:13">
      <c r="A1344" s="119" t="s">
        <v>2160</v>
      </c>
      <c r="B1344" s="119" t="s">
        <v>397</v>
      </c>
      <c r="C1344" s="119">
        <v>1500.4</v>
      </c>
      <c r="D1344" s="119">
        <v>1519.85</v>
      </c>
      <c r="E1344" s="119">
        <v>1466.7</v>
      </c>
      <c r="F1344" s="119">
        <v>1478.3</v>
      </c>
      <c r="G1344" s="119">
        <v>1475.15</v>
      </c>
      <c r="H1344" s="119">
        <v>1496</v>
      </c>
      <c r="I1344" s="119">
        <v>19282</v>
      </c>
      <c r="J1344" s="119">
        <v>28812857.550000001</v>
      </c>
      <c r="K1344" s="121">
        <v>43118</v>
      </c>
      <c r="L1344" s="119">
        <v>1268</v>
      </c>
      <c r="M1344" s="119" t="s">
        <v>2161</v>
      </c>
    </row>
    <row r="1345" spans="1:13">
      <c r="A1345" s="119" t="s">
        <v>2162</v>
      </c>
      <c r="B1345" s="119" t="s">
        <v>397</v>
      </c>
      <c r="C1345" s="119">
        <v>130.1</v>
      </c>
      <c r="D1345" s="119">
        <v>136.69999999999999</v>
      </c>
      <c r="E1345" s="119">
        <v>124.9</v>
      </c>
      <c r="F1345" s="119">
        <v>127.25</v>
      </c>
      <c r="G1345" s="119">
        <v>127</v>
      </c>
      <c r="H1345" s="119">
        <v>128.25</v>
      </c>
      <c r="I1345" s="119">
        <v>380104</v>
      </c>
      <c r="J1345" s="119">
        <v>50221234.049999997</v>
      </c>
      <c r="K1345" s="121">
        <v>43118</v>
      </c>
      <c r="L1345" s="119">
        <v>4418</v>
      </c>
      <c r="M1345" s="119" t="s">
        <v>2163</v>
      </c>
    </row>
    <row r="1346" spans="1:13">
      <c r="A1346" s="119" t="s">
        <v>2769</v>
      </c>
      <c r="B1346" s="119" t="s">
        <v>397</v>
      </c>
      <c r="C1346" s="119">
        <v>2.4</v>
      </c>
      <c r="D1346" s="119">
        <v>2.4500000000000002</v>
      </c>
      <c r="E1346" s="119">
        <v>2.35</v>
      </c>
      <c r="F1346" s="119">
        <v>2.4500000000000002</v>
      </c>
      <c r="G1346" s="119">
        <v>2.4500000000000002</v>
      </c>
      <c r="H1346" s="119">
        <v>2.4</v>
      </c>
      <c r="I1346" s="119">
        <v>36210</v>
      </c>
      <c r="J1346" s="119">
        <v>87218.05</v>
      </c>
      <c r="K1346" s="121">
        <v>43118</v>
      </c>
      <c r="L1346" s="119">
        <v>40</v>
      </c>
      <c r="M1346" s="119" t="s">
        <v>2770</v>
      </c>
    </row>
    <row r="1347" spans="1:13">
      <c r="A1347" s="119" t="s">
        <v>163</v>
      </c>
      <c r="B1347" s="119" t="s">
        <v>397</v>
      </c>
      <c r="C1347" s="119">
        <v>327</v>
      </c>
      <c r="D1347" s="119">
        <v>328.25</v>
      </c>
      <c r="E1347" s="119">
        <v>322.14999999999998</v>
      </c>
      <c r="F1347" s="119">
        <v>325.35000000000002</v>
      </c>
      <c r="G1347" s="119">
        <v>327</v>
      </c>
      <c r="H1347" s="119">
        <v>325.7</v>
      </c>
      <c r="I1347" s="119">
        <v>1770781</v>
      </c>
      <c r="J1347" s="119">
        <v>574570068.14999998</v>
      </c>
      <c r="K1347" s="121">
        <v>43118</v>
      </c>
      <c r="L1347" s="119">
        <v>26842</v>
      </c>
      <c r="M1347" s="119" t="s">
        <v>2164</v>
      </c>
    </row>
    <row r="1348" spans="1:13">
      <c r="A1348" s="119" t="s">
        <v>164</v>
      </c>
      <c r="B1348" s="119" t="s">
        <v>397</v>
      </c>
      <c r="C1348" s="119">
        <v>944.7</v>
      </c>
      <c r="D1348" s="119">
        <v>978.75</v>
      </c>
      <c r="E1348" s="119">
        <v>897.55</v>
      </c>
      <c r="F1348" s="119">
        <v>913.25</v>
      </c>
      <c r="G1348" s="119">
        <v>912.75</v>
      </c>
      <c r="H1348" s="119">
        <v>931.55</v>
      </c>
      <c r="I1348" s="119">
        <v>3524952</v>
      </c>
      <c r="J1348" s="119">
        <v>3344594480.4499998</v>
      </c>
      <c r="K1348" s="121">
        <v>43118</v>
      </c>
      <c r="L1348" s="119">
        <v>61396</v>
      </c>
      <c r="M1348" s="119" t="s">
        <v>2165</v>
      </c>
    </row>
    <row r="1349" spans="1:13">
      <c r="A1349" s="119" t="s">
        <v>2166</v>
      </c>
      <c r="B1349" s="119" t="s">
        <v>397</v>
      </c>
      <c r="C1349" s="119">
        <v>383.5</v>
      </c>
      <c r="D1349" s="119">
        <v>395</v>
      </c>
      <c r="E1349" s="119">
        <v>383.5</v>
      </c>
      <c r="F1349" s="119">
        <v>390.3</v>
      </c>
      <c r="G1349" s="119">
        <v>393</v>
      </c>
      <c r="H1349" s="119">
        <v>383.25</v>
      </c>
      <c r="I1349" s="119">
        <v>49716</v>
      </c>
      <c r="J1349" s="119">
        <v>19392515.949999999</v>
      </c>
      <c r="K1349" s="121">
        <v>43118</v>
      </c>
      <c r="L1349" s="119">
        <v>1472</v>
      </c>
      <c r="M1349" s="119" t="s">
        <v>2167</v>
      </c>
    </row>
    <row r="1350" spans="1:13">
      <c r="A1350" s="119" t="s">
        <v>2763</v>
      </c>
      <c r="B1350" s="119" t="s">
        <v>397</v>
      </c>
      <c r="C1350" s="119">
        <v>7.85</v>
      </c>
      <c r="D1350" s="119">
        <v>8</v>
      </c>
      <c r="E1350" s="119">
        <v>7.35</v>
      </c>
      <c r="F1350" s="119">
        <v>7.5</v>
      </c>
      <c r="G1350" s="119">
        <v>7.5</v>
      </c>
      <c r="H1350" s="119">
        <v>7.85</v>
      </c>
      <c r="I1350" s="119">
        <v>51066</v>
      </c>
      <c r="J1350" s="119">
        <v>395120.9</v>
      </c>
      <c r="K1350" s="121">
        <v>43118</v>
      </c>
      <c r="L1350" s="119">
        <v>281</v>
      </c>
      <c r="M1350" s="119" t="s">
        <v>2764</v>
      </c>
    </row>
    <row r="1351" spans="1:13">
      <c r="A1351" s="119" t="s">
        <v>2168</v>
      </c>
      <c r="B1351" s="119" t="s">
        <v>397</v>
      </c>
      <c r="C1351" s="119">
        <v>328</v>
      </c>
      <c r="D1351" s="119">
        <v>331.35</v>
      </c>
      <c r="E1351" s="119">
        <v>312.05</v>
      </c>
      <c r="F1351" s="119">
        <v>316.7</v>
      </c>
      <c r="G1351" s="119">
        <v>316</v>
      </c>
      <c r="H1351" s="119">
        <v>327.39999999999998</v>
      </c>
      <c r="I1351" s="119">
        <v>133147</v>
      </c>
      <c r="J1351" s="119">
        <v>42843658.75</v>
      </c>
      <c r="K1351" s="121">
        <v>43118</v>
      </c>
      <c r="L1351" s="119">
        <v>3630</v>
      </c>
      <c r="M1351" s="119" t="s">
        <v>2169</v>
      </c>
    </row>
    <row r="1352" spans="1:13">
      <c r="A1352" s="119" t="s">
        <v>2170</v>
      </c>
      <c r="B1352" s="119" t="s">
        <v>397</v>
      </c>
      <c r="C1352" s="119">
        <v>65.099999999999994</v>
      </c>
      <c r="D1352" s="119">
        <v>66</v>
      </c>
      <c r="E1352" s="119">
        <v>61.85</v>
      </c>
      <c r="F1352" s="119">
        <v>62.3</v>
      </c>
      <c r="G1352" s="119">
        <v>62.55</v>
      </c>
      <c r="H1352" s="119">
        <v>64.95</v>
      </c>
      <c r="I1352" s="119">
        <v>50837</v>
      </c>
      <c r="J1352" s="119">
        <v>3223154.15</v>
      </c>
      <c r="K1352" s="121">
        <v>43118</v>
      </c>
      <c r="L1352" s="119">
        <v>356</v>
      </c>
      <c r="M1352" s="119" t="s">
        <v>2171</v>
      </c>
    </row>
    <row r="1353" spans="1:13">
      <c r="A1353" s="119" t="s">
        <v>165</v>
      </c>
      <c r="B1353" s="119" t="s">
        <v>397</v>
      </c>
      <c r="C1353" s="119">
        <v>350</v>
      </c>
      <c r="D1353" s="119">
        <v>356.9</v>
      </c>
      <c r="E1353" s="119">
        <v>332.35</v>
      </c>
      <c r="F1353" s="119">
        <v>341.2</v>
      </c>
      <c r="G1353" s="119">
        <v>346.35</v>
      </c>
      <c r="H1353" s="119">
        <v>342.4</v>
      </c>
      <c r="I1353" s="119">
        <v>35465087</v>
      </c>
      <c r="J1353" s="119">
        <v>12373151524.65</v>
      </c>
      <c r="K1353" s="121">
        <v>43118</v>
      </c>
      <c r="L1353" s="119">
        <v>237760</v>
      </c>
      <c r="M1353" s="119" t="s">
        <v>2750</v>
      </c>
    </row>
    <row r="1354" spans="1:13">
      <c r="A1354" s="119" t="s">
        <v>166</v>
      </c>
      <c r="B1354" s="119" t="s">
        <v>397</v>
      </c>
      <c r="C1354" s="119">
        <v>604</v>
      </c>
      <c r="D1354" s="119">
        <v>604.35</v>
      </c>
      <c r="E1354" s="119">
        <v>588.75</v>
      </c>
      <c r="F1354" s="119">
        <v>595.85</v>
      </c>
      <c r="G1354" s="119">
        <v>597</v>
      </c>
      <c r="H1354" s="119">
        <v>593.1</v>
      </c>
      <c r="I1354" s="119">
        <v>4229588</v>
      </c>
      <c r="J1354" s="119">
        <v>2522674695.8499999</v>
      </c>
      <c r="K1354" s="121">
        <v>43118</v>
      </c>
      <c r="L1354" s="119">
        <v>52789</v>
      </c>
      <c r="M1354" s="119" t="s">
        <v>2172</v>
      </c>
    </row>
    <row r="1355" spans="1:13">
      <c r="A1355" s="119" t="s">
        <v>2173</v>
      </c>
      <c r="B1355" s="119" t="s">
        <v>397</v>
      </c>
      <c r="C1355" s="119">
        <v>47.4</v>
      </c>
      <c r="D1355" s="119">
        <v>47.4</v>
      </c>
      <c r="E1355" s="119">
        <v>44.7</v>
      </c>
      <c r="F1355" s="119">
        <v>44.85</v>
      </c>
      <c r="G1355" s="119">
        <v>44.85</v>
      </c>
      <c r="H1355" s="119">
        <v>46.85</v>
      </c>
      <c r="I1355" s="119">
        <v>1138774</v>
      </c>
      <c r="J1355" s="119">
        <v>52580956</v>
      </c>
      <c r="K1355" s="121">
        <v>43118</v>
      </c>
      <c r="L1355" s="119">
        <v>3760</v>
      </c>
      <c r="M1355" s="119" t="s">
        <v>2174</v>
      </c>
    </row>
    <row r="1356" spans="1:13">
      <c r="A1356" s="119" t="s">
        <v>2175</v>
      </c>
      <c r="B1356" s="119" t="s">
        <v>397</v>
      </c>
      <c r="C1356" s="119">
        <v>45.9</v>
      </c>
      <c r="D1356" s="119">
        <v>46.15</v>
      </c>
      <c r="E1356" s="119">
        <v>43.4</v>
      </c>
      <c r="F1356" s="119">
        <v>43.85</v>
      </c>
      <c r="G1356" s="119">
        <v>43.85</v>
      </c>
      <c r="H1356" s="119">
        <v>45.5</v>
      </c>
      <c r="I1356" s="119">
        <v>709376</v>
      </c>
      <c r="J1356" s="119">
        <v>31729318.050000001</v>
      </c>
      <c r="K1356" s="121">
        <v>43118</v>
      </c>
      <c r="L1356" s="119">
        <v>2138</v>
      </c>
      <c r="M1356" s="119" t="s">
        <v>2836</v>
      </c>
    </row>
    <row r="1357" spans="1:13">
      <c r="A1357" s="119" t="s">
        <v>3320</v>
      </c>
      <c r="B1357" s="119" t="s">
        <v>397</v>
      </c>
      <c r="C1357" s="119">
        <v>0.5</v>
      </c>
      <c r="D1357" s="119">
        <v>0.5</v>
      </c>
      <c r="E1357" s="119">
        <v>0.5</v>
      </c>
      <c r="F1357" s="119">
        <v>0.5</v>
      </c>
      <c r="G1357" s="119">
        <v>0.5</v>
      </c>
      <c r="H1357" s="119">
        <v>0.45</v>
      </c>
      <c r="I1357" s="119">
        <v>60586</v>
      </c>
      <c r="J1357" s="119">
        <v>30293</v>
      </c>
      <c r="K1357" s="121">
        <v>43118</v>
      </c>
      <c r="L1357" s="119">
        <v>23</v>
      </c>
      <c r="M1357" s="119" t="s">
        <v>3321</v>
      </c>
    </row>
    <row r="1358" spans="1:13">
      <c r="A1358" s="119" t="s">
        <v>2998</v>
      </c>
      <c r="B1358" s="119" t="s">
        <v>397</v>
      </c>
      <c r="C1358" s="119">
        <v>59</v>
      </c>
      <c r="D1358" s="119">
        <v>59</v>
      </c>
      <c r="E1358" s="119">
        <v>54</v>
      </c>
      <c r="F1358" s="119">
        <v>54.5</v>
      </c>
      <c r="G1358" s="119">
        <v>54.5</v>
      </c>
      <c r="H1358" s="119">
        <v>56.3</v>
      </c>
      <c r="I1358" s="119">
        <v>4056</v>
      </c>
      <c r="J1358" s="119">
        <v>232860.75</v>
      </c>
      <c r="K1358" s="121">
        <v>43118</v>
      </c>
      <c r="L1358" s="119">
        <v>14</v>
      </c>
      <c r="M1358" s="119" t="s">
        <v>2999</v>
      </c>
    </row>
    <row r="1359" spans="1:13">
      <c r="A1359" s="119" t="s">
        <v>2176</v>
      </c>
      <c r="B1359" s="119" t="s">
        <v>397</v>
      </c>
      <c r="C1359" s="119">
        <v>895.55</v>
      </c>
      <c r="D1359" s="119">
        <v>935</v>
      </c>
      <c r="E1359" s="119">
        <v>885.05</v>
      </c>
      <c r="F1359" s="119">
        <v>896.4</v>
      </c>
      <c r="G1359" s="119">
        <v>895</v>
      </c>
      <c r="H1359" s="119">
        <v>895.9</v>
      </c>
      <c r="I1359" s="119">
        <v>46315</v>
      </c>
      <c r="J1359" s="119">
        <v>42455049.899999999</v>
      </c>
      <c r="K1359" s="121">
        <v>43118</v>
      </c>
      <c r="L1359" s="119">
        <v>2591</v>
      </c>
      <c r="M1359" s="119" t="s">
        <v>2177</v>
      </c>
    </row>
    <row r="1360" spans="1:13">
      <c r="A1360" s="119" t="s">
        <v>2178</v>
      </c>
      <c r="B1360" s="119" t="s">
        <v>397</v>
      </c>
      <c r="C1360" s="119">
        <v>137.75</v>
      </c>
      <c r="D1360" s="119">
        <v>138.69999999999999</v>
      </c>
      <c r="E1360" s="119">
        <v>124</v>
      </c>
      <c r="F1360" s="119">
        <v>127.6</v>
      </c>
      <c r="G1360" s="119">
        <v>128</v>
      </c>
      <c r="H1360" s="119">
        <v>136</v>
      </c>
      <c r="I1360" s="119">
        <v>299936</v>
      </c>
      <c r="J1360" s="119">
        <v>39836379.799999997</v>
      </c>
      <c r="K1360" s="121">
        <v>43118</v>
      </c>
      <c r="L1360" s="119">
        <v>4124</v>
      </c>
      <c r="M1360" s="119" t="s">
        <v>2179</v>
      </c>
    </row>
    <row r="1361" spans="1:13">
      <c r="A1361" s="119" t="s">
        <v>2180</v>
      </c>
      <c r="B1361" s="119" t="s">
        <v>397</v>
      </c>
      <c r="C1361" s="119">
        <v>27.5</v>
      </c>
      <c r="D1361" s="119">
        <v>29</v>
      </c>
      <c r="E1361" s="119">
        <v>25.5</v>
      </c>
      <c r="F1361" s="119">
        <v>25.7</v>
      </c>
      <c r="G1361" s="119">
        <v>25.75</v>
      </c>
      <c r="H1361" s="119">
        <v>27.45</v>
      </c>
      <c r="I1361" s="119">
        <v>367910</v>
      </c>
      <c r="J1361" s="119">
        <v>9969556.1999999993</v>
      </c>
      <c r="K1361" s="121">
        <v>43118</v>
      </c>
      <c r="L1361" s="119">
        <v>1750</v>
      </c>
      <c r="M1361" s="119" t="s">
        <v>2181</v>
      </c>
    </row>
    <row r="1362" spans="1:13">
      <c r="A1362" s="119" t="s">
        <v>2278</v>
      </c>
      <c r="B1362" s="119" t="s">
        <v>397</v>
      </c>
      <c r="C1362" s="119">
        <v>224</v>
      </c>
      <c r="D1362" s="119">
        <v>229.7</v>
      </c>
      <c r="E1362" s="119">
        <v>212.1</v>
      </c>
      <c r="F1362" s="119">
        <v>213.95</v>
      </c>
      <c r="G1362" s="119">
        <v>212.6</v>
      </c>
      <c r="H1362" s="119">
        <v>219.4</v>
      </c>
      <c r="I1362" s="119">
        <v>6315</v>
      </c>
      <c r="J1362" s="119">
        <v>1375190.8</v>
      </c>
      <c r="K1362" s="121">
        <v>43118</v>
      </c>
      <c r="L1362" s="119">
        <v>339</v>
      </c>
      <c r="M1362" s="119" t="s">
        <v>2279</v>
      </c>
    </row>
    <row r="1363" spans="1:13">
      <c r="A1363" s="119" t="s">
        <v>2856</v>
      </c>
      <c r="B1363" s="119" t="s">
        <v>397</v>
      </c>
      <c r="C1363" s="119">
        <v>50</v>
      </c>
      <c r="D1363" s="119">
        <v>53.25</v>
      </c>
      <c r="E1363" s="119">
        <v>50</v>
      </c>
      <c r="F1363" s="119">
        <v>51</v>
      </c>
      <c r="G1363" s="119">
        <v>51</v>
      </c>
      <c r="H1363" s="119">
        <v>51.85</v>
      </c>
      <c r="I1363" s="119">
        <v>1328</v>
      </c>
      <c r="J1363" s="119">
        <v>67671.8</v>
      </c>
      <c r="K1363" s="121">
        <v>43118</v>
      </c>
      <c r="L1363" s="119">
        <v>15</v>
      </c>
      <c r="M1363" s="119" t="s">
        <v>2857</v>
      </c>
    </row>
    <row r="1364" spans="1:13">
      <c r="A1364" s="119" t="s">
        <v>2182</v>
      </c>
      <c r="B1364" s="119" t="s">
        <v>397</v>
      </c>
      <c r="C1364" s="119">
        <v>526</v>
      </c>
      <c r="D1364" s="119">
        <v>531.65</v>
      </c>
      <c r="E1364" s="119">
        <v>510</v>
      </c>
      <c r="F1364" s="119">
        <v>513.45000000000005</v>
      </c>
      <c r="G1364" s="119">
        <v>514</v>
      </c>
      <c r="H1364" s="119">
        <v>524.04999999999995</v>
      </c>
      <c r="I1364" s="119">
        <v>129542</v>
      </c>
      <c r="J1364" s="119">
        <v>67148323.650000006</v>
      </c>
      <c r="K1364" s="121">
        <v>43118</v>
      </c>
      <c r="L1364" s="119">
        <v>2590</v>
      </c>
      <c r="M1364" s="119" t="s">
        <v>2183</v>
      </c>
    </row>
    <row r="1365" spans="1:13">
      <c r="A1365" s="119" t="s">
        <v>2184</v>
      </c>
      <c r="B1365" s="119" t="s">
        <v>397</v>
      </c>
      <c r="C1365" s="119">
        <v>229.6</v>
      </c>
      <c r="D1365" s="119">
        <v>235.45</v>
      </c>
      <c r="E1365" s="119">
        <v>213.05</v>
      </c>
      <c r="F1365" s="119">
        <v>214.4</v>
      </c>
      <c r="G1365" s="119">
        <v>215</v>
      </c>
      <c r="H1365" s="119">
        <v>225.1</v>
      </c>
      <c r="I1365" s="119">
        <v>166161</v>
      </c>
      <c r="J1365" s="119">
        <v>37148732.299999997</v>
      </c>
      <c r="K1365" s="121">
        <v>43118</v>
      </c>
      <c r="L1365" s="119">
        <v>3986</v>
      </c>
      <c r="M1365" s="119" t="s">
        <v>2185</v>
      </c>
    </row>
    <row r="1366" spans="1:13">
      <c r="A1366" s="119" t="s">
        <v>2186</v>
      </c>
      <c r="B1366" s="119" t="s">
        <v>397</v>
      </c>
      <c r="C1366" s="119">
        <v>1148</v>
      </c>
      <c r="D1366" s="119">
        <v>1148</v>
      </c>
      <c r="E1366" s="119">
        <v>1092.0999999999999</v>
      </c>
      <c r="F1366" s="119">
        <v>1112</v>
      </c>
      <c r="G1366" s="119">
        <v>1110.05</v>
      </c>
      <c r="H1366" s="119">
        <v>1140.4000000000001</v>
      </c>
      <c r="I1366" s="119">
        <v>13091</v>
      </c>
      <c r="J1366" s="119">
        <v>14739341.6</v>
      </c>
      <c r="K1366" s="121">
        <v>43118</v>
      </c>
      <c r="L1366" s="119">
        <v>922</v>
      </c>
      <c r="M1366" s="119" t="s">
        <v>2187</v>
      </c>
    </row>
    <row r="1367" spans="1:13">
      <c r="A1367" s="119" t="s">
        <v>2253</v>
      </c>
      <c r="B1367" s="119" t="s">
        <v>397</v>
      </c>
      <c r="C1367" s="119">
        <v>4.1500000000000004</v>
      </c>
      <c r="D1367" s="119">
        <v>4.75</v>
      </c>
      <c r="E1367" s="119">
        <v>4.1500000000000004</v>
      </c>
      <c r="F1367" s="119">
        <v>4.4000000000000004</v>
      </c>
      <c r="G1367" s="119">
        <v>4.5</v>
      </c>
      <c r="H1367" s="119">
        <v>4.0999999999999996</v>
      </c>
      <c r="I1367" s="119">
        <v>1000286</v>
      </c>
      <c r="J1367" s="119">
        <v>4528671.95</v>
      </c>
      <c r="K1367" s="121">
        <v>43118</v>
      </c>
      <c r="L1367" s="119">
        <v>1029</v>
      </c>
      <c r="M1367" s="119" t="s">
        <v>2254</v>
      </c>
    </row>
    <row r="1368" spans="1:13">
      <c r="A1368" s="119" t="s">
        <v>2763</v>
      </c>
      <c r="B1368" s="119" t="s">
        <v>397</v>
      </c>
      <c r="C1368" s="119">
        <v>7.95</v>
      </c>
      <c r="D1368" s="119">
        <v>8.15</v>
      </c>
      <c r="E1368" s="119">
        <v>7.75</v>
      </c>
      <c r="F1368" s="119">
        <v>7.85</v>
      </c>
      <c r="G1368" s="119">
        <v>7.9</v>
      </c>
      <c r="H1368" s="119">
        <v>8.15</v>
      </c>
      <c r="I1368" s="119">
        <v>58878</v>
      </c>
      <c r="J1368" s="119">
        <v>464672.85</v>
      </c>
      <c r="K1368" s="121">
        <v>43117</v>
      </c>
      <c r="L1368" s="119">
        <v>184</v>
      </c>
      <c r="M1368" s="119" t="s">
        <v>2770</v>
      </c>
    </row>
    <row r="1369" spans="1:13">
      <c r="A1369" s="119" t="s">
        <v>2168</v>
      </c>
      <c r="B1369" s="119" t="s">
        <v>397</v>
      </c>
      <c r="C1369" s="119">
        <v>321</v>
      </c>
      <c r="D1369" s="119">
        <v>331</v>
      </c>
      <c r="E1369" s="119">
        <v>309</v>
      </c>
      <c r="F1369" s="119">
        <v>327.39999999999998</v>
      </c>
      <c r="G1369" s="119">
        <v>326.75</v>
      </c>
      <c r="H1369" s="119">
        <v>324.05</v>
      </c>
      <c r="I1369" s="119">
        <v>183465</v>
      </c>
      <c r="J1369" s="119">
        <v>59077804.299999997</v>
      </c>
      <c r="K1369" s="121">
        <v>43117</v>
      </c>
      <c r="L1369" s="119">
        <v>5070</v>
      </c>
      <c r="M1369" s="119" t="s">
        <v>2164</v>
      </c>
    </row>
    <row r="1370" spans="1:13">
      <c r="A1370" s="119" t="s">
        <v>2170</v>
      </c>
      <c r="B1370" s="119" t="s">
        <v>397</v>
      </c>
      <c r="C1370" s="119">
        <v>64.95</v>
      </c>
      <c r="D1370" s="119">
        <v>65.7</v>
      </c>
      <c r="E1370" s="119">
        <v>64.599999999999994</v>
      </c>
      <c r="F1370" s="119">
        <v>64.95</v>
      </c>
      <c r="G1370" s="119">
        <v>65</v>
      </c>
      <c r="H1370" s="119">
        <v>65.099999999999994</v>
      </c>
      <c r="I1370" s="119">
        <v>49248</v>
      </c>
      <c r="J1370" s="119">
        <v>3199146.85</v>
      </c>
      <c r="K1370" s="121">
        <v>43117</v>
      </c>
      <c r="L1370" s="119">
        <v>225</v>
      </c>
      <c r="M1370" s="119" t="s">
        <v>2165</v>
      </c>
    </row>
    <row r="1371" spans="1:13">
      <c r="A1371" s="119" t="s">
        <v>165</v>
      </c>
      <c r="B1371" s="119" t="s">
        <v>397</v>
      </c>
      <c r="C1371" s="119">
        <v>335.1</v>
      </c>
      <c r="D1371" s="119">
        <v>343.5</v>
      </c>
      <c r="E1371" s="119">
        <v>331.4</v>
      </c>
      <c r="F1371" s="119">
        <v>342.4</v>
      </c>
      <c r="G1371" s="119">
        <v>342.4</v>
      </c>
      <c r="H1371" s="119">
        <v>334.85</v>
      </c>
      <c r="I1371" s="119">
        <v>7985222</v>
      </c>
      <c r="J1371" s="119">
        <v>2696017702.3000002</v>
      </c>
      <c r="K1371" s="121">
        <v>43117</v>
      </c>
      <c r="L1371" s="119">
        <v>102872</v>
      </c>
      <c r="M1371" s="119" t="s">
        <v>2167</v>
      </c>
    </row>
    <row r="1372" spans="1:13">
      <c r="A1372" s="119" t="s">
        <v>166</v>
      </c>
      <c r="B1372" s="119" t="s">
        <v>397</v>
      </c>
      <c r="C1372" s="119">
        <v>615.95000000000005</v>
      </c>
      <c r="D1372" s="119">
        <v>616.45000000000005</v>
      </c>
      <c r="E1372" s="119">
        <v>584.79999999999995</v>
      </c>
      <c r="F1372" s="119">
        <v>593.1</v>
      </c>
      <c r="G1372" s="119">
        <v>592.1</v>
      </c>
      <c r="H1372" s="119">
        <v>613.4</v>
      </c>
      <c r="I1372" s="119">
        <v>8594970</v>
      </c>
      <c r="J1372" s="119">
        <v>5155024247.1499996</v>
      </c>
      <c r="K1372" s="121">
        <v>43117</v>
      </c>
      <c r="L1372" s="119">
        <v>118134</v>
      </c>
      <c r="M1372" s="119" t="s">
        <v>2764</v>
      </c>
    </row>
    <row r="1373" spans="1:13">
      <c r="A1373" s="119" t="s">
        <v>2173</v>
      </c>
      <c r="B1373" s="119" t="s">
        <v>397</v>
      </c>
      <c r="C1373" s="119">
        <v>46.85</v>
      </c>
      <c r="D1373" s="119">
        <v>47.15</v>
      </c>
      <c r="E1373" s="119">
        <v>45.2</v>
      </c>
      <c r="F1373" s="119">
        <v>46.85</v>
      </c>
      <c r="G1373" s="119">
        <v>46.9</v>
      </c>
      <c r="H1373" s="119">
        <v>46.5</v>
      </c>
      <c r="I1373" s="119">
        <v>1517035</v>
      </c>
      <c r="J1373" s="119">
        <v>70804318.5</v>
      </c>
      <c r="K1373" s="121">
        <v>43117</v>
      </c>
      <c r="L1373" s="119">
        <v>4803</v>
      </c>
      <c r="M1373" s="119" t="s">
        <v>2169</v>
      </c>
    </row>
    <row r="1374" spans="1:13">
      <c r="A1374" s="119" t="s">
        <v>2175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2171</v>
      </c>
    </row>
    <row r="1375" spans="1:13">
      <c r="A1375" s="119" t="s">
        <v>2998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2750</v>
      </c>
    </row>
    <row r="1376" spans="1:13">
      <c r="A1376" s="119" t="s">
        <v>2176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2172</v>
      </c>
    </row>
    <row r="1377" spans="1:13">
      <c r="A1377" s="119" t="s">
        <v>2178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2174</v>
      </c>
    </row>
    <row r="1378" spans="1:13">
      <c r="A1378" s="119" t="s">
        <v>2180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2836</v>
      </c>
    </row>
    <row r="1379" spans="1:13">
      <c r="A1379" s="119" t="s">
        <v>2278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2999</v>
      </c>
    </row>
    <row r="1380" spans="1:13">
      <c r="A1380" s="119" t="s">
        <v>2856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2177</v>
      </c>
    </row>
    <row r="1381" spans="1:13">
      <c r="A1381" s="119" t="s">
        <v>2182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2179</v>
      </c>
    </row>
    <row r="1382" spans="1:13">
      <c r="A1382" s="119" t="s">
        <v>2184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2181</v>
      </c>
    </row>
    <row r="1383" spans="1:13">
      <c r="A1383" s="119" t="s">
        <v>2186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2279</v>
      </c>
    </row>
    <row r="1384" spans="1:13">
      <c r="A1384" s="119" t="s">
        <v>2253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2857</v>
      </c>
    </row>
    <row r="1385" spans="1:13">
      <c r="A1385" s="119" t="s">
        <v>2182</v>
      </c>
      <c r="B1385" s="119" t="s">
        <v>397</v>
      </c>
      <c r="C1385" s="119">
        <v>547.6</v>
      </c>
      <c r="D1385" s="119">
        <v>550</v>
      </c>
      <c r="E1385" s="119">
        <v>517</v>
      </c>
      <c r="F1385" s="119">
        <v>521.65</v>
      </c>
      <c r="G1385" s="119">
        <v>521</v>
      </c>
      <c r="H1385" s="119">
        <v>545.20000000000005</v>
      </c>
      <c r="I1385" s="119">
        <v>118886</v>
      </c>
      <c r="J1385" s="119">
        <v>62990601.799999997</v>
      </c>
      <c r="K1385" s="121">
        <v>43116</v>
      </c>
      <c r="L1385" s="119">
        <v>3259</v>
      </c>
      <c r="M1385" s="119" t="s">
        <v>2183</v>
      </c>
    </row>
    <row r="1386" spans="1:13">
      <c r="A1386" s="119" t="s">
        <v>2184</v>
      </c>
      <c r="B1386" s="119" t="s">
        <v>397</v>
      </c>
      <c r="C1386" s="119">
        <v>238.4</v>
      </c>
      <c r="D1386" s="119">
        <v>238.4</v>
      </c>
      <c r="E1386" s="119">
        <v>224</v>
      </c>
      <c r="F1386" s="119">
        <v>225.05</v>
      </c>
      <c r="G1386" s="119">
        <v>225.8</v>
      </c>
      <c r="H1386" s="119">
        <v>236.55</v>
      </c>
      <c r="I1386" s="119">
        <v>89606</v>
      </c>
      <c r="J1386" s="119">
        <v>20617392.600000001</v>
      </c>
      <c r="K1386" s="121">
        <v>43116</v>
      </c>
      <c r="L1386" s="119">
        <v>1609</v>
      </c>
      <c r="M1386" s="119" t="s">
        <v>2185</v>
      </c>
    </row>
    <row r="1387" spans="1:13">
      <c r="A1387" s="119" t="s">
        <v>2186</v>
      </c>
      <c r="B1387" s="119" t="s">
        <v>397</v>
      </c>
      <c r="C1387" s="119">
        <v>1117.5999999999999</v>
      </c>
      <c r="D1387" s="119">
        <v>1159.95</v>
      </c>
      <c r="E1387" s="119">
        <v>1093.5999999999999</v>
      </c>
      <c r="F1387" s="119">
        <v>1105.8499999999999</v>
      </c>
      <c r="G1387" s="119">
        <v>1098.05</v>
      </c>
      <c r="H1387" s="119">
        <v>1117.55</v>
      </c>
      <c r="I1387" s="119">
        <v>11438</v>
      </c>
      <c r="J1387" s="119">
        <v>12824778.9</v>
      </c>
      <c r="K1387" s="121">
        <v>43116</v>
      </c>
      <c r="L1387" s="119">
        <v>1607</v>
      </c>
      <c r="M1387" s="119" t="s">
        <v>2187</v>
      </c>
    </row>
    <row r="1388" spans="1:13">
      <c r="A1388" s="119" t="s">
        <v>2253</v>
      </c>
      <c r="B1388" s="119" t="s">
        <v>397</v>
      </c>
      <c r="C1388" s="119">
        <v>4.3499999999999996</v>
      </c>
      <c r="D1388" s="119">
        <v>4.45</v>
      </c>
      <c r="E1388" s="119">
        <v>4.05</v>
      </c>
      <c r="F1388" s="119">
        <v>4.0999999999999996</v>
      </c>
      <c r="G1388" s="119">
        <v>4.1500000000000004</v>
      </c>
      <c r="H1388" s="119">
        <v>4.4000000000000004</v>
      </c>
      <c r="I1388" s="119">
        <v>206408</v>
      </c>
      <c r="J1388" s="119">
        <v>874267.45</v>
      </c>
      <c r="K1388" s="121">
        <v>43116</v>
      </c>
      <c r="L1388" s="119">
        <v>352</v>
      </c>
      <c r="M1388" s="119" t="s">
        <v>2254</v>
      </c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2018-01-19T02:45:56Z</dcterms:modified>
</cp:coreProperties>
</file>